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各課\財政課\090　庶務\R5年度\07_県調査\★処理中\【3.18〆】令和4年度財政状況資料集の作成等について（依頼）\回答\"/>
    </mc:Choice>
  </mc:AlternateContent>
  <bookViews>
    <workbookView xWindow="0" yWindow="0" windowWidth="28800" windowHeight="12210" tabRatio="7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<sst xmlns="http://schemas.openxmlformats.org/spreadsheetml/2006/main" count="1103" uniqueCount="605">
  <si>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</si>
  <si>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</si>
  <si>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</si>
  <si>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</si>
  <si>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</si>
  <si>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</si>
  <si>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</si>
  <si>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</si>
  <si>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</si>
  <si>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</si>
  <si>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</si>
  <si>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</si>
  <si>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</si>
  <si>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</si>
  <si>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</si>
  <si>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</si>
  <si>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</si>
  <si>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</si>
  <si>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</si>
  <si>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</si>
  <si>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</si>
  <si>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</si>
  <si>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</si>
  <si>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</si>
  <si>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</si>
  <si>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</si>
  <si>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</si>
  <si>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</si>
  <si>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</si>
  <si>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</si>
  <si>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</si>
  <si>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</si>
  <si>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</si>
  <si>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</si>
  <si>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</si>
  <si>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</si>
  <si>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</si>
  <si>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</si>
  <si>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</si>
  <si>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</si>
  <si>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</si>
  <si>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</si>
  <si>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</si>
  <si>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</si>
  <si>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</si>
  <si>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</si>
  <si>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</si>
  <si>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</si>
  <si>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</si>
  <si>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</si>
  <si>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</si>
  <si>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</si>
  <si>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</si>
  <si>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</si>
  <si>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</si>
  <si>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</si>
  <si>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</si>
  <si>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</si>
  <si>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</si>
  <si>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</si>
  <si>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</si>
  <si>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</si>
  <si>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</si>
  <si>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</si>
  <si>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</si>
  <si>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</si>
  <si>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</si>
  <si>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</si>
  <si>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</si>
  <si>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</si>
  <si>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</si>
  <si>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</si>
  <si>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</si>
  <si>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</si>
  <si>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</si>
  <si>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</si>
  <si>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</si>
  <si>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</si>
  <si>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</si>
  <si>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</si>
  <si>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</si>
  <si>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</si>
  <si>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</si>
  <si>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</si>
  <si>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</si>
  <si>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</si>
  <si>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</si>
  <si>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</si>
  <si>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</si>
  <si>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</si>
  <si>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</si>
  <si>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</si>
  <si>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</si>
  <si>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</si>
  <si>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</si>
  <si>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</si>
  <si>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</si>
  <si>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</si>
  <si>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</si>
  <si>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</si>
  <si>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浦安市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</si>
  <si>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</si>
  <si>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</si>
  <si>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</si>
  <si>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</si>
  <si>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</si>
  <si>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</si>
  <si>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</si>
  <si>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</si>
  <si>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</si>
  <si>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</si>
  <si>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</si>
  <si>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</si>
  <si>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</si>
  <si>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</si>
  <si>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</si>
  <si>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</si>
  <si>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</si>
  <si>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</si>
  <si>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</si>
  <si>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</si>
  <si>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</si>
  <si>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</si>
  <si>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</si>
  <si>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</si>
  <si>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</si>
  <si>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</si>
  <si>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</si>
  <si>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</si>
  <si>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</si>
  <si>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</si>
  <si>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</si>
  <si>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</si>
  <si>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</si>
  <si>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</si>
  <si>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</si>
  <si>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</si>
  <si>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</si>
  <si>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</si>
  <si>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</si>
  <si>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</si>
  <si>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</si>
  <si>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</si>
  <si>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</si>
  <si>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</si>
  <si>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</si>
  <si>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</si>
  <si>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</si>
  <si>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</si>
  <si>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</si>
  <si>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</si>
  <si>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</si>
  <si>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</si>
  <si>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</si>
  <si>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</si>
  <si>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</si>
  <si>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</si>
  <si>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</si>
  <si>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</si>
  <si>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</si>
  <si>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</si>
  <si>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</si>
  <si>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</si>
  <si>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</si>
  <si>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</si>
  <si>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</si>
  <si>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</si>
  <si>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</si>
  <si>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</si>
  <si>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</si>
  <si>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</si>
  <si>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</si>
  <si>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</si>
  <si>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</si>
  <si>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</si>
  <si>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</si>
  <si>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</si>
  <si>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</si>
  <si>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</si>
  <si>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</si>
  <si>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</si>
  <si>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</si>
  <si>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</si>
  <si>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</si>
  <si>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</si>
  <si>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</si>
  <si>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</si>
  <si>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</si>
  <si>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</si>
  <si>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</si>
  <si>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</si>
  <si>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</si>
  <si>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</si>
  <si>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</si>
  <si>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</si>
  <si>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</si>
  <si>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</si>
  <si>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</si>
  <si>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</si>
  <si>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</si>
  <si>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</si>
  <si>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</si>
  <si>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</si>
  <si>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</si>
  <si>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</si>
  <si>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</si>
  <si>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</si>
  <si>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</si>
  <si>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</si>
  <si>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</si>
  <si>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</si>
  <si>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</si>
  <si>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</si>
  <si>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</si>
  <si>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</si>
  <si>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</si>
  <si>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</si>
  <si>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</si>
  <si>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</si>
  <si>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</si>
  <si>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千葉県浦安市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</si>
  <si>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</si>
  <si>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</si>
  <si>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</si>
  <si>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</si>
  <si>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</si>
  <si>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</si>
  <si>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</si>
  <si>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</si>
  <si>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</si>
  <si>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</si>
  <si>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</si>
  <si>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</si>
  <si>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</si>
  <si>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</si>
  <si>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</si>
  <si>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</si>
  <si>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</si>
  <si>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</si>
  <si>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</si>
  <si>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</si>
  <si>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</si>
  <si>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</si>
  <si>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</si>
  <si>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</si>
  <si>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</si>
  <si>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</si>
  <si>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</si>
  <si>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</si>
  <si>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</si>
  <si>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</si>
  <si>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</si>
  <si>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</si>
  <si>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</si>
  <si>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</si>
  <si>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</si>
  <si>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</si>
  <si>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</si>
  <si>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</si>
  <si>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</si>
  <si>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</si>
  <si>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</si>
  <si>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</si>
  <si>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</si>
  <si>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</si>
  <si>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</si>
  <si>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</si>
  <si>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</si>
  <si>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</si>
  <si>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</si>
  <si>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</si>
  <si>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</si>
  <si>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</si>
  <si>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</si>
  <si>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</si>
  <si>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</si>
  <si>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</si>
  <si>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</si>
  <si>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</si>
  <si>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</si>
  <si>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</si>
  <si>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</si>
  <si>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</si>
  <si>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</si>
  <si>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</si>
  <si>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</si>
  <si>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</si>
  <si>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</si>
  <si>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</si>
  <si>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</si>
  <si>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</si>
  <si>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</si>
  <si>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</si>
  <si>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</si>
  <si>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</si>
  <si>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</si>
  <si>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</si>
  <si>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</si>
  <si>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</si>
  <si>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</si>
  <si>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</si>
  <si>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</si>
  <si>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</si>
  <si>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</si>
  <si>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</si>
  <si>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</si>
  <si>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</si>
  <si>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</si>
  <si>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</si>
  <si>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</si>
  <si>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</si>
  <si>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</si>
  <si>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</si>
  <si>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</si>
  <si>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</si>
  <si>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</si>
  <si>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</si>
  <si>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</si>
  <si>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</si>
  <si>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</si>
  <si>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</si>
  <si>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</si>
  <si>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</si>
  <si>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</si>
  <si>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</si>
  <si>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</si>
  <si>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</si>
  <si>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</si>
  <si>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</si>
  <si>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</si>
  <si>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</si>
  <si>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</si>
  <si>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</si>
  <si>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</si>
  <si>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</si>
  <si>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</si>
  <si>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</si>
  <si>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</si>
  <si>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</si>
  <si>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</si>
  <si>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</si>
  <si>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</si>
  <si>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</si>
  <si>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</si>
  <si>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</si>
  <si>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</si>
  <si>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</si>
  <si>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</si>
  <si>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</si>
  <si>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</si>
  <si>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</si>
  <si>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</si>
  <si>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</si>
  <si>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</si>
  <si>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</si>
  <si>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</si>
  <si>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</si>
  <si>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</si>
  <si>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</si>
  <si>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</si>
  <si>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</si>
  <si>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</si>
  <si>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</si>
  <si>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</si>
  <si>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</si>
  <si>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</si>
  <si>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</si>
  <si>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</si>
  <si>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</si>
  <si>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</si>
  <si>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</si>
  <si>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</si>
  <si>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千葉県浦安市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</si>
  <si>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</si>
  <si>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</si>
  <si>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</si>
  <si>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</si>
  <si>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</si>
  <si>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</si>
  <si>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</si>
  <si>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</si>
  <si>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</si>
  <si>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</si>
  <si>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</si>
  <si>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</si>
  <si>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</si>
  <si>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</si>
  <si>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</si>
  <si>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</si>
  <si>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</si>
  <si>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</si>
  <si>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</si>
  <si>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</si>
  <si>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浦安市墓地公園事業特別会計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</si>
  <si>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</si>
  <si>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</si>
  <si>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</si>
  <si>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</si>
  <si>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</si>
  <si>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</si>
  <si>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</si>
  <si>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</si>
  <si>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</si>
  <si>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</si>
  <si>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</si>
  <si>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</si>
  <si>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</si>
  <si>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</si>
  <si>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浦安市国民健康保険特別会計</t>
    <phoneticPr fontId="5"/>
  </si>
  <si>
    <t>浦安市介護保険特別会計（保険事業勘定）</t>
    <phoneticPr fontId="5"/>
  </si>
  <si>
    <t>浦安市介護保険特別会計（介護サービス事業勘定）</t>
    <phoneticPr fontId="5"/>
  </si>
  <si>
    <t>浦安市後期高齢者医療特別会計</t>
    <phoneticPr fontId="5"/>
  </si>
  <si>
    <t>浦安市下水道事業会計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</si>
  <si>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</si>
  <si>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</si>
  <si>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</si>
  <si>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</si>
  <si>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</si>
  <si>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</si>
  <si>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</si>
  <si>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</si>
  <si>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</si>
  <si>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</si>
  <si>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</si>
  <si>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</si>
  <si>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</si>
  <si>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</si>
  <si>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</si>
  <si>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</si>
  <si>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</si>
  <si>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</si>
  <si>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</si>
  <si>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</si>
  <si>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</si>
  <si>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</si>
  <si>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</si>
  <si>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</si>
  <si>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</si>
  <si>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</si>
  <si>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</si>
  <si>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</si>
  <si>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</si>
  <si>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</si>
  <si>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</si>
  <si>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</si>
  <si>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</si>
  <si>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</si>
  <si>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</si>
  <si>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</si>
  <si>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</si>
  <si>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</si>
  <si>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</si>
  <si>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</si>
  <si>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</si>
  <si>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</si>
  <si>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</si>
  <si>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</si>
  <si>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</si>
  <si>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</si>
  <si>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</si>
  <si>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</si>
  <si>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</si>
  <si>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</si>
  <si>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</si>
  <si>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</si>
  <si>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</si>
  <si>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</si>
  <si>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</si>
  <si>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</si>
  <si>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</si>
  <si>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</si>
  <si>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</si>
  <si>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</si>
  <si>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</si>
  <si>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</si>
  <si>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</si>
  <si>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</si>
  <si>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</si>
  <si>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</si>
  <si>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浦安市下水道事業会計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</si>
  <si>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</si>
  <si>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</si>
  <si>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浦安市介護保険特別会計（介護サービス事業勘定）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</si>
  <si>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</si>
  <si>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浦安市介護保険特別会計（保険事業勘定）</t>
    <phoneticPr fontId="5"/>
  </si>
  <si>
    <t>(Ｆ)</t>
    <phoneticPr fontId="5"/>
  </si>
  <si>
    <t>浦安市後期高齢者医療特別会計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</si>
  <si>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</si>
  <si>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</si>
  <si>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</si>
  <si>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</si>
  <si>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</si>
  <si>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</si>
  <si>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</si>
  <si>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</si>
  <si>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</si>
  <si>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</si>
  <si>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</si>
  <si>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</si>
  <si>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</si>
  <si>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</si>
  <si>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</si>
  <si>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</si>
  <si>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</si>
  <si>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</si>
  <si>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</si>
  <si>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</si>
  <si>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</si>
  <si>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</si>
  <si>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</si>
  <si>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</si>
  <si>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</si>
  <si>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</si>
  <si>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</si>
  <si>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</si>
  <si>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</si>
  <si>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</si>
  <si>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</si>
  <si>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</si>
  <si>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</si>
  <si>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</si>
  <si>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</si>
  <si>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</si>
  <si>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</si>
  <si>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</si>
  <si>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</si>
  <si>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</si>
  <si>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</si>
  <si>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</si>
  <si>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</si>
  <si>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</si>
  <si>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</si>
  <si>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</si>
  <si>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</si>
  <si>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</si>
  <si>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</si>
  <si>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</si>
  <si>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</si>
  <si>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</si>
  <si>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</si>
  <si>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</si>
  <si>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</si>
  <si>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</si>
  <si>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</si>
  <si>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</si>
  <si>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</si>
  <si>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</si>
  <si>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</si>
  <si>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</si>
  <si>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</si>
  <si>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</si>
  <si>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</si>
  <si>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</si>
  <si>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</si>
  <si>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</si>
  <si>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</si>
  <si>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</si>
  <si>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</si>
  <si>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</si>
  <si>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</si>
  <si>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</si>
  <si>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</si>
  <si>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</si>
  <si>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</si>
  <si>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</si>
  <si>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</si>
  <si>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</si>
  <si>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</si>
  <si>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</si>
  <si>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</si>
  <si>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10.46</t>
  </si>
  <si>
    <t>▲ 10.45</t>
  </si>
  <si>
    <t>▲ 1.52</t>
  </si>
  <si>
    <t>▲ 0.66</t>
  </si>
  <si>
    <t>▲ 1.17</t>
  </si>
  <si>
    <t>一般会計</t>
  </si>
  <si>
    <t>浦安市下水道事業会計</t>
  </si>
  <si>
    <t>浦安市介護保険特別会計（保険事業勘定）</t>
  </si>
  <si>
    <t>浦安市介護保険特別会計（介護サービス事業勘定）</t>
  </si>
  <si>
    <t>浦安市国民健康保険特別会計</t>
  </si>
  <si>
    <t>浦安市後期高齢者医療特別会計</t>
  </si>
  <si>
    <t>浦安市墓地公園事業特別会計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</si>
  <si>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</si>
  <si>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</si>
  <si>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</si>
  <si>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</si>
  <si>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</si>
  <si>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</si>
  <si>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</si>
  <si>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</si>
  <si>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</si>
  <si>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</si>
  <si>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</si>
  <si>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</si>
  <si>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</si>
  <si>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</si>
  <si>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うらやす財団</t>
    <rPh sb="4" eb="6">
      <t>ザイダン</t>
    </rPh>
    <phoneticPr fontId="2"/>
  </si>
  <si>
    <t>ジェイコム千葉</t>
    <rPh sb="5" eb="7">
      <t>チバ</t>
    </rPh>
    <phoneticPr fontId="2"/>
  </si>
  <si>
    <t>浦安市土地開発公社</t>
    <rPh sb="0" eb="3">
      <t>ウラヤスシ</t>
    </rPh>
    <rPh sb="3" eb="5">
      <t>トチ</t>
    </rPh>
    <rPh sb="5" eb="7">
      <t>カイハツ</t>
    </rPh>
    <rPh sb="7" eb="9">
      <t>コウシャ</t>
    </rPh>
    <phoneticPr fontId="2"/>
  </si>
  <si>
    <t>公共施設修繕基金(R04年度末現在))</t>
    <phoneticPr fontId="5"/>
  </si>
  <si>
    <t>墓地公園事業基金(R04年度末現在))</t>
    <phoneticPr fontId="2"/>
  </si>
  <si>
    <t>国際交流基金(R04年度末現在))</t>
    <phoneticPr fontId="2"/>
  </si>
  <si>
    <t>救急医療体制維持確保臨時基金(R04年度末現在))</t>
    <phoneticPr fontId="2"/>
  </si>
  <si>
    <t>非核平和事業基金(R04年度末現在))</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</si>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</sst>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96BD-42B4-89F0-2D41A607A0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64232</c:v>
                </c:pt>
                <c:pt idx="1">
                  <c:v>58330</c:v>
                </c:pt>
                <c:pt idx="2">
                  <c:v>59420</c:v>
                </c:pt>
                <c:pt idx="3">
                  <c:v>39238</c:v>
                </c:pt>
                <c:pt idx="4">
                  <c:v>36811</c:v>
                </c:pt>
              </c:numCache>
            </c:numRef>
          </c:val>
          <c:smooth val="0"/>
          <c:extLst>
            <c:ext xmlns:c16="http://schemas.microsoft.com/office/drawing/2014/chart" uri="{C3380CC4-5D6E-409C-BE32-E72D297353CC}">
              <c16:uniqueId val="{00000001-96BD-42B4-89F0-2D41A607A0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1.42</c:v>
                </c:pt>
                <c:pt idx="1">
                  <c:v>2.98</c:v>
                </c:pt>
                <c:pt idx="2">
                  <c:v>4.13</c:v>
                </c:pt>
                <c:pt idx="3">
                  <c:v>3.7</c:v>
                </c:pt>
                <c:pt idx="4">
                  <c:v>3.4</c:v>
                </c:pt>
              </c:numCache>
            </c:numRef>
          </c:val>
          <c:extLst>
            <c:ext xmlns:c16="http://schemas.microsoft.com/office/drawing/2014/chart" uri="{C3380CC4-5D6E-409C-BE32-E72D297353CC}">
              <c16:uniqueId val="{00000000-8E6D-4BF5-B8B8-CFE4EE9E1B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29.82</c:v>
                </c:pt>
                <c:pt idx="1">
                  <c:v>18.149999999999999</c:v>
                </c:pt>
                <c:pt idx="2">
                  <c:v>16.2</c:v>
                </c:pt>
                <c:pt idx="3">
                  <c:v>19.47</c:v>
                </c:pt>
                <c:pt idx="4">
                  <c:v>19.89</c:v>
                </c:pt>
              </c:numCache>
            </c:numRef>
          </c:val>
          <c:extLst>
            <c:ext xmlns:c16="http://schemas.microsoft.com/office/drawing/2014/chart" uri="{C3380CC4-5D6E-409C-BE32-E72D297353CC}">
              <c16:uniqueId val="{00000001-8E6D-4BF5-B8B8-CFE4EE9E1B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-10.46</c:v>
                </c:pt>
                <c:pt idx="1">
                  <c:v>-10.45</c:v>
                </c:pt>
                <c:pt idx="2">
                  <c:v>-1.52</c:v>
                </c:pt>
                <c:pt idx="3">
                  <c:v>-0.66</c:v>
                </c:pt>
                <c:pt idx="4">
                  <c:v>-1.17</c:v>
                </c:pt>
              </c:numCache>
            </c:numRef>
          </c:val>
          <c:smooth val="0"/>
          <c:extLst>
            <c:ext xmlns:c16="http://schemas.microsoft.com/office/drawing/2014/chart" uri="{C3380CC4-5D6E-409C-BE32-E72D297353CC}">
              <c16:uniqueId val="{00000002-8E6D-4BF5-B8B8-CFE4EE9E1B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E54-4982-A991-3756C16658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54-4982-A991-3756C16658A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E54-4982-A991-3756C16658A9}"/>
            </c:ext>
          </c:extLst>
        </c:ser>
        <c:ser>
          <c:idx val="3"/>
          <c:order val="3"/>
          <c:tx>
            <c:strRef>
              <c:f>データシート!$A$30</c:f>
              <c:strCache>
                <c:ptCount val="1"/>
                <c:pt idx="0">
                  <c:v>浦安市墓地公園事業特別会計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0.15</c:v>
                </c:pt>
                <c:pt idx="8">
                  <c:v>#N/A</c:v>
                </c:pt>
                <c:pt idx="9">
                  <c:v>0</c:v>
                </c:pt>
              </c:numCache>
            </c:numRef>
          </c:val>
          <c:extLst>
            <c:ext xmlns:c16="http://schemas.microsoft.com/office/drawing/2014/chart" uri="{C3380CC4-5D6E-409C-BE32-E72D297353CC}">
              <c16:uniqueId val="{00000003-3E54-4982-A991-3756C16658A9}"/>
            </c:ext>
          </c:extLst>
        </c:ser>
        <c:ser>
          <c:idx val="4"/>
          <c:order val="4"/>
          <c:tx>
            <c:strRef>
              <c:f>データシート!$A$31</c:f>
              <c:strCache>
                <c:ptCount val="1"/>
                <c:pt idx="0">
                  <c:v>浦安市後期高齢者医療特別会計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4-3E54-4982-A991-3756C16658A9}"/>
            </c:ext>
          </c:extLst>
        </c:ser>
        <c:ser>
          <c:idx val="5"/>
          <c:order val="5"/>
          <c:tx>
            <c:strRef>
              <c:f>データシート!$A$32</c:f>
              <c:strCache>
                <c:ptCount val="1"/>
                <c:pt idx="0">
                  <c:v>浦安市国民健康保険特別会計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0.19</c:v>
                </c:pt>
                <c:pt idx="4">
                  <c:v>#N/A</c:v>
                </c:pt>
                <c:pt idx="5">
                  <c:v>0.13</c:v>
                </c:pt>
                <c:pt idx="6">
                  <c:v>#N/A</c:v>
                </c:pt>
                <c:pt idx="7">
                  <c:v>0.1</c:v>
                </c:pt>
                <c:pt idx="8">
                  <c:v>#N/A</c:v>
                </c:pt>
                <c:pt idx="9">
                  <c:v>0.14000000000000001</c:v>
                </c:pt>
              </c:numCache>
            </c:numRef>
          </c:val>
          <c:extLst>
            <c:ext xmlns:c16="http://schemas.microsoft.com/office/drawing/2014/chart" uri="{C3380CC4-5D6E-409C-BE32-E72D297353CC}">
              <c16:uniqueId val="{00000005-3E54-4982-A991-3756C16658A9}"/>
            </c:ext>
          </c:extLst>
        </c:ser>
        <c:ser>
          <c:idx val="6"/>
          <c:order val="6"/>
          <c:tx>
            <c:strRef>
              <c:f>データシート!$A$33</c:f>
              <c:strCache>
                <c:ptCount val="1"/>
                <c:pt idx="0">
                  <c:v>浦安市介護保険特別会計（介護サービス事業勘定）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0.17</c:v>
                </c:pt>
                <c:pt idx="2">
                  <c:v>#N/A</c:v>
                </c:pt>
                <c:pt idx="3">
                  <c:v>0.2</c:v>
                </c:pt>
                <c:pt idx="4">
                  <c:v>#N/A</c:v>
                </c:pt>
                <c:pt idx="5">
                  <c:v>0.2</c:v>
                </c:pt>
                <c:pt idx="6">
                  <c:v>#N/A</c:v>
                </c:pt>
                <c:pt idx="7">
                  <c:v>0.13</c:v>
                </c:pt>
                <c:pt idx="8">
                  <c:v>#N/A</c:v>
                </c:pt>
                <c:pt idx="9">
                  <c:v>0.22</c:v>
                </c:pt>
              </c:numCache>
            </c:numRef>
          </c:val>
          <c:extLst>
            <c:ext xmlns:c16="http://schemas.microsoft.com/office/drawing/2014/chart" uri="{C3380CC4-5D6E-409C-BE32-E72D297353CC}">
              <c16:uniqueId val="{00000006-3E54-4982-A991-3756C16658A9}"/>
            </c:ext>
          </c:extLst>
        </c:ser>
        <c:ser>
          <c:idx val="7"/>
          <c:order val="7"/>
          <c:tx>
            <c:strRef>
              <c:f>データシート!$A$34</c:f>
              <c:strCache>
                <c:ptCount val="1"/>
                <c:pt idx="0">
                  <c:v>浦安市介護保険特別会計（保険事業勘定）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0.52</c:v>
                </c:pt>
                <c:pt idx="2">
                  <c:v>#N/A</c:v>
                </c:pt>
                <c:pt idx="3">
                  <c:v>0.28999999999999998</c:v>
                </c:pt>
                <c:pt idx="4">
                  <c:v>#N/A</c:v>
                </c:pt>
                <c:pt idx="5">
                  <c:v>0.28000000000000003</c:v>
                </c:pt>
                <c:pt idx="6">
                  <c:v>#N/A</c:v>
                </c:pt>
                <c:pt idx="7">
                  <c:v>0.49</c:v>
                </c:pt>
                <c:pt idx="8">
                  <c:v>#N/A</c:v>
                </c:pt>
                <c:pt idx="9">
                  <c:v>0.36</c:v>
                </c:pt>
              </c:numCache>
            </c:numRef>
          </c:val>
          <c:extLst>
            <c:ext xmlns:c16="http://schemas.microsoft.com/office/drawing/2014/chart" uri="{C3380CC4-5D6E-409C-BE32-E72D297353CC}">
              <c16:uniqueId val="{00000007-3E54-4982-A991-3756C16658A9}"/>
            </c:ext>
          </c:extLst>
        </c:ser>
        <c:ser>
          <c:idx val="8"/>
          <c:order val="8"/>
          <c:tx>
            <c:strRef>
              <c:f>データシート!$A$35</c:f>
              <c:strCache>
                <c:ptCount val="1"/>
                <c:pt idx="0">
                  <c:v>浦安市下水道事業会計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0.31</c:v>
                </c:pt>
                <c:pt idx="2">
                  <c:v>#N/A</c:v>
                </c:pt>
                <c:pt idx="3">
                  <c:v>0.25</c:v>
                </c:pt>
                <c:pt idx="4">
                  <c:v>#N/A</c:v>
                </c:pt>
                <c:pt idx="5">
                  <c:v>0.27</c:v>
                </c:pt>
                <c:pt idx="6">
                  <c:v>#N/A</c:v>
                </c:pt>
                <c:pt idx="7">
                  <c:v>0</c:v>
                </c:pt>
                <c:pt idx="8">
                  <c:v>#N/A</c:v>
                </c:pt>
                <c:pt idx="9">
                  <c:v>0.86</c:v>
                </c:pt>
              </c:numCache>
            </c:numRef>
          </c:val>
          <c:extLst>
            <c:ext xmlns:c16="http://schemas.microsoft.com/office/drawing/2014/chart" uri="{C3380CC4-5D6E-409C-BE32-E72D297353CC}">
              <c16:uniqueId val="{00000008-3E54-4982-A991-3756C16658A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c:v>
                </c:pt>
                <c:pt idx="2">
                  <c:v>#N/A</c:v>
                </c:pt>
                <c:pt idx="3">
                  <c:v>2.95</c:v>
                </c:pt>
                <c:pt idx="4">
                  <c:v>#N/A</c:v>
                </c:pt>
                <c:pt idx="5">
                  <c:v>4.1100000000000003</c:v>
                </c:pt>
                <c:pt idx="6">
                  <c:v>#N/A</c:v>
                </c:pt>
                <c:pt idx="7">
                  <c:v>3.54</c:v>
                </c:pt>
                <c:pt idx="8">
                  <c:v>#N/A</c:v>
                </c:pt>
                <c:pt idx="9">
                  <c:v>3.39</c:v>
                </c:pt>
              </c:numCache>
            </c:numRef>
          </c:val>
          <c:extLst>
            <c:ext xmlns:c16="http://schemas.microsoft.com/office/drawing/2014/chart" uri="{C3380CC4-5D6E-409C-BE32-E72D297353CC}">
              <c16:uniqueId val="{00000009-3E54-4982-A991-3756C16658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2042</c:v>
                </c:pt>
                <c:pt idx="5">
                  <c:v>1894</c:v>
                </c:pt>
                <c:pt idx="8">
                  <c:v>1758</c:v>
                </c:pt>
                <c:pt idx="11">
                  <c:v>1624</c:v>
                </c:pt>
                <c:pt idx="14">
                  <c:v>1519</c:v>
                </c:pt>
              </c:numCache>
            </c:numRef>
          </c:val>
          <c:extLst>
            <c:ext xmlns:c16="http://schemas.microsoft.com/office/drawing/2014/chart" uri="{C3380CC4-5D6E-409C-BE32-E72D297353CC}">
              <c16:uniqueId val="{00000000-4861-4B21-B990-45F48D635C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61-4B21-B990-45F48D635C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1000</c:v>
                </c:pt>
                <c:pt idx="3">
                  <c:v>1708</c:v>
                </c:pt>
                <c:pt idx="6">
                  <c:v>1245</c:v>
                </c:pt>
                <c:pt idx="9">
                  <c:v>1351</c:v>
                </c:pt>
                <c:pt idx="12">
                  <c:v>529</c:v>
                </c:pt>
              </c:numCache>
            </c:numRef>
          </c:val>
          <c:extLst>
            <c:ext xmlns:c16="http://schemas.microsoft.com/office/drawing/2014/chart" uri="{C3380CC4-5D6E-409C-BE32-E72D297353CC}">
              <c16:uniqueId val="{00000002-4861-4B21-B990-45F48D635C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61-4B21-B990-45F48D635C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598</c:v>
                </c:pt>
                <c:pt idx="3">
                  <c:v>460</c:v>
                </c:pt>
                <c:pt idx="6">
                  <c:v>67</c:v>
                </c:pt>
                <c:pt idx="9">
                  <c:v>85</c:v>
                </c:pt>
                <c:pt idx="12">
                  <c:v>97</c:v>
                </c:pt>
              </c:numCache>
            </c:numRef>
          </c:val>
          <c:extLst>
            <c:ext xmlns:c16="http://schemas.microsoft.com/office/drawing/2014/chart" uri="{C3380CC4-5D6E-409C-BE32-E72D297353CC}">
              <c16:uniqueId val="{00000004-4861-4B21-B990-45F48D635C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61-4B21-B990-45F48D635C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61-4B21-B990-45F48D635C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3515</c:v>
                </c:pt>
                <c:pt idx="3">
                  <c:v>3678</c:v>
                </c:pt>
                <c:pt idx="6">
                  <c:v>3691</c:v>
                </c:pt>
                <c:pt idx="9">
                  <c:v>3782</c:v>
                </c:pt>
                <c:pt idx="12">
                  <c:v>3992</c:v>
                </c:pt>
              </c:numCache>
            </c:numRef>
          </c:val>
          <c:extLst>
            <c:ext xmlns:c16="http://schemas.microsoft.com/office/drawing/2014/chart" uri="{C3380CC4-5D6E-409C-BE32-E72D297353CC}">
              <c16:uniqueId val="{00000007-4861-4B21-B990-45F48D635C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3071</c:v>
                </c:pt>
                <c:pt idx="2">
                  <c:v>#N/A</c:v>
                </c:pt>
                <c:pt idx="3">
                  <c:v>#N/A</c:v>
                </c:pt>
                <c:pt idx="4">
                  <c:v>3952</c:v>
                </c:pt>
                <c:pt idx="5">
                  <c:v>#N/A</c:v>
                </c:pt>
                <c:pt idx="6">
                  <c:v>#N/A</c:v>
                </c:pt>
                <c:pt idx="7">
                  <c:v>3245</c:v>
                </c:pt>
                <c:pt idx="8">
                  <c:v>#N/A</c:v>
                </c:pt>
                <c:pt idx="9">
                  <c:v>#N/A</c:v>
                </c:pt>
                <c:pt idx="10">
                  <c:v>3594</c:v>
                </c:pt>
                <c:pt idx="11">
                  <c:v>#N/A</c:v>
                </c:pt>
                <c:pt idx="12">
                  <c:v>#N/A</c:v>
                </c:pt>
                <c:pt idx="13">
                  <c:v>3099</c:v>
                </c:pt>
                <c:pt idx="14">
                  <c:v>#N/A</c:v>
                </c:pt>
              </c:numCache>
            </c:numRef>
          </c:val>
          <c:smooth val="0"/>
          <c:extLst>
            <c:ext xmlns:c16="http://schemas.microsoft.com/office/drawing/2014/chart" uri="{C3380CC4-5D6E-409C-BE32-E72D297353CC}">
              <c16:uniqueId val="{00000008-4861-4B21-B990-45F48D635C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15851</c:v>
                </c:pt>
                <c:pt idx="5">
                  <c:v>13478</c:v>
                </c:pt>
                <c:pt idx="8">
                  <c:v>13539</c:v>
                </c:pt>
                <c:pt idx="11">
                  <c:v>12164</c:v>
                </c:pt>
                <c:pt idx="14">
                  <c:v>11059</c:v>
                </c:pt>
              </c:numCache>
            </c:numRef>
          </c:val>
          <c:extLst>
            <c:ext xmlns:c16="http://schemas.microsoft.com/office/drawing/2014/chart" uri="{C3380CC4-5D6E-409C-BE32-E72D297353CC}">
              <c16:uniqueId val="{00000000-84D9-412F-B2E0-D6417955CB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3674</c:v>
                </c:pt>
                <c:pt idx="11">
                  <c:v>0</c:v>
                </c:pt>
                <c:pt idx="14">
                  <c:v>0</c:v>
                </c:pt>
              </c:numCache>
            </c:numRef>
          </c:val>
          <c:extLst>
            <c:ext xmlns:c16="http://schemas.microsoft.com/office/drawing/2014/chart" uri="{C3380CC4-5D6E-409C-BE32-E72D297353CC}">
              <c16:uniqueId val="{00000001-84D9-412F-B2E0-D6417955CB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18798</c:v>
                </c:pt>
                <c:pt idx="5">
                  <c:v>13945</c:v>
                </c:pt>
                <c:pt idx="8">
                  <c:v>13685</c:v>
                </c:pt>
                <c:pt idx="11">
                  <c:v>14658</c:v>
                </c:pt>
                <c:pt idx="14">
                  <c:v>15728</c:v>
                </c:pt>
              </c:numCache>
            </c:numRef>
          </c:val>
          <c:extLst>
            <c:ext xmlns:c16="http://schemas.microsoft.com/office/drawing/2014/chart" uri="{C3380CC4-5D6E-409C-BE32-E72D297353CC}">
              <c16:uniqueId val="{00000002-84D9-412F-B2E0-D6417955CB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D9-412F-B2E0-D6417955CB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D9-412F-B2E0-D6417955CB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D9-412F-B2E0-D6417955CB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8561</c:v>
                </c:pt>
                <c:pt idx="3">
                  <c:v>8800</c:v>
                </c:pt>
                <c:pt idx="6">
                  <c:v>8759</c:v>
                </c:pt>
                <c:pt idx="9">
                  <c:v>9072</c:v>
                </c:pt>
                <c:pt idx="12">
                  <c:v>9293</c:v>
                </c:pt>
              </c:numCache>
            </c:numRef>
          </c:val>
          <c:extLst>
            <c:ext xmlns:c16="http://schemas.microsoft.com/office/drawing/2014/chart" uri="{C3380CC4-5D6E-409C-BE32-E72D297353CC}">
              <c16:uniqueId val="{00000006-84D9-412F-B2E0-D6417955CB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4D9-412F-B2E0-D6417955CB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4220</c:v>
                </c:pt>
                <c:pt idx="3">
                  <c:v>3627</c:v>
                </c:pt>
                <c:pt idx="6">
                  <c:v>2678</c:v>
                </c:pt>
                <c:pt idx="9">
                  <c:v>1537</c:v>
                </c:pt>
                <c:pt idx="12">
                  <c:v>888</c:v>
                </c:pt>
              </c:numCache>
            </c:numRef>
          </c:val>
          <c:extLst>
            <c:ext xmlns:c16="http://schemas.microsoft.com/office/drawing/2014/chart" uri="{C3380CC4-5D6E-409C-BE32-E72D297353CC}">
              <c16:uniqueId val="{00000008-84D9-412F-B2E0-D6417955CB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2310</c:v>
                </c:pt>
                <c:pt idx="3">
                  <c:v>1872</c:v>
                </c:pt>
                <c:pt idx="6">
                  <c:v>1418</c:v>
                </c:pt>
                <c:pt idx="9">
                  <c:v>1105</c:v>
                </c:pt>
                <c:pt idx="12">
                  <c:v>796</c:v>
                </c:pt>
              </c:numCache>
            </c:numRef>
          </c:val>
          <c:extLst>
            <c:ext xmlns:c16="http://schemas.microsoft.com/office/drawing/2014/chart" uri="{C3380CC4-5D6E-409C-BE32-E72D297353CC}">
              <c16:uniqueId val="{00000009-84D9-412F-B2E0-D6417955CB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26388</c:v>
                </c:pt>
                <c:pt idx="3">
                  <c:v>27672</c:v>
                </c:pt>
                <c:pt idx="6">
                  <c:v>35505</c:v>
                </c:pt>
                <c:pt idx="9">
                  <c:v>30916</c:v>
                </c:pt>
                <c:pt idx="12">
                  <c:v>28814</c:v>
                </c:pt>
              </c:numCache>
            </c:numRef>
          </c:val>
          <c:extLst>
            <c:ext xmlns:c16="http://schemas.microsoft.com/office/drawing/2014/chart" uri="{C3380CC4-5D6E-409C-BE32-E72D297353CC}">
              <c16:uniqueId val="{0000000A-84D9-412F-B2E0-D6417955CB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6831</c:v>
                </c:pt>
                <c:pt idx="2">
                  <c:v>#N/A</c:v>
                </c:pt>
                <c:pt idx="3">
                  <c:v>#N/A</c:v>
                </c:pt>
                <c:pt idx="4">
                  <c:v>14548</c:v>
                </c:pt>
                <c:pt idx="5">
                  <c:v>#N/A</c:v>
                </c:pt>
                <c:pt idx="6">
                  <c:v>#N/A</c:v>
                </c:pt>
                <c:pt idx="7">
                  <c:v>17462</c:v>
                </c:pt>
                <c:pt idx="8">
                  <c:v>#N/A</c:v>
                </c:pt>
                <c:pt idx="9">
                  <c:v>#N/A</c:v>
                </c:pt>
                <c:pt idx="10">
                  <c:v>15807</c:v>
                </c:pt>
                <c:pt idx="11">
                  <c:v>#N/A</c:v>
                </c:pt>
                <c:pt idx="12">
                  <c:v>#N/A</c:v>
                </c:pt>
                <c:pt idx="13">
                  <c:v>13005</c:v>
                </c:pt>
                <c:pt idx="14">
                  <c:v>#N/A</c:v>
                </c:pt>
              </c:numCache>
            </c:numRef>
          </c:val>
          <c:smooth val="0"/>
          <c:extLst>
            <c:ext xmlns:c16="http://schemas.microsoft.com/office/drawing/2014/chart" uri="{C3380CC4-5D6E-409C-BE32-E72D297353CC}">
              <c16:uniqueId val="{0000000B-84D9-412F-B2E0-D6417955CB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7618</c:v>
                </c:pt>
                <c:pt idx="1">
                  <c:v>8600</c:v>
                </c:pt>
                <c:pt idx="2">
                  <c:v>8967</c:v>
                </c:pt>
              </c:numCache>
            </c:numRef>
          </c:val>
          <c:extLst>
            <c:ext xmlns:c16="http://schemas.microsoft.com/office/drawing/2014/chart" uri="{C3380CC4-5D6E-409C-BE32-E72D297353CC}">
              <c16:uniqueId val="{00000000-5F95-43DE-83AB-9C7932924E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5F95-43DE-83AB-9C7932924E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3043</c:v>
                </c:pt>
                <c:pt idx="1">
                  <c:v>3106</c:v>
                </c:pt>
                <c:pt idx="2">
                  <c:v>3630</c:v>
                </c:pt>
              </c:numCache>
            </c:numRef>
          </c:val>
          <c:extLst>
            <c:ext xmlns:c16="http://schemas.microsoft.com/office/drawing/2014/chart" uri="{C3380CC4-5D6E-409C-BE32-E72D297353CC}">
              <c16:uniqueId val="{00000002-5F95-43DE-83AB-9C7932924E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前年度と比較すると、実質公債費比率（分子）が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しています。その主な要因としては、</a:t>
          </a:r>
          <a:r>
            <a:rPr kumimoji="1" lang="ja-JP" altLang="en-US" sz="1100">
              <a:solidFill>
                <a:schemeClr val="dk1"/>
              </a:solidFill>
              <a:effectLst/>
              <a:latin typeface="+mn-lt"/>
              <a:ea typeface="+mn-ea"/>
              <a:cs typeface="+mn-cs"/>
            </a:rPr>
            <a:t>債務負担行為に基づく支出額</a:t>
          </a:r>
          <a:r>
            <a:rPr kumimoji="1" lang="ja-JP" altLang="ja-JP" sz="1100">
              <a:solidFill>
                <a:schemeClr val="dk1"/>
              </a:solidFill>
              <a:effectLst/>
              <a:latin typeface="+mn-lt"/>
              <a:ea typeface="+mn-ea"/>
              <a:cs typeface="+mn-cs"/>
            </a:rPr>
            <a:t>が前年度から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したことによるものです。</a:t>
          </a:r>
          <a:endParaRPr lang="ja-JP" altLang="ja-JP" sz="1400">
            <a:effectLst/>
          </a:endParaRPr>
        </a:p>
        <a:p>
          <a:r>
            <a:rPr kumimoji="1" lang="ja-JP" altLang="ja-JP" sz="1100">
              <a:solidFill>
                <a:schemeClr val="dk1"/>
              </a:solidFill>
              <a:effectLst/>
              <a:latin typeface="+mn-lt"/>
              <a:ea typeface="+mn-ea"/>
              <a:cs typeface="+mn-cs"/>
            </a:rPr>
            <a:t>　今後も引き続き指標の推移を注視しながら、健全財政の堅持に努めます。</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平成２６年度で償還終了しています。</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将来負担比率（分子）は、地方債の現在高が減少したこと</a:t>
          </a:r>
          <a:r>
            <a:rPr kumimoji="1" lang="ja-JP" altLang="en-US" sz="1100">
              <a:solidFill>
                <a:schemeClr val="dk1"/>
              </a:solidFill>
              <a:effectLst/>
              <a:latin typeface="+mn-lt"/>
              <a:ea typeface="+mn-ea"/>
              <a:cs typeface="+mn-cs"/>
            </a:rPr>
            <a:t>に加え、充当可能基金の増加により</a:t>
          </a:r>
          <a:r>
            <a:rPr kumimoji="1" lang="ja-JP" altLang="ja-JP" sz="1100">
              <a:solidFill>
                <a:schemeClr val="dk1"/>
              </a:solidFill>
              <a:effectLst/>
              <a:latin typeface="+mn-lt"/>
              <a:ea typeface="+mn-ea"/>
              <a:cs typeface="+mn-cs"/>
            </a:rPr>
            <a:t>、減となっています。</a:t>
          </a:r>
          <a:endParaRPr lang="ja-JP" altLang="ja-JP" sz="1400">
            <a:effectLst/>
          </a:endParaRPr>
        </a:p>
        <a:p>
          <a:r>
            <a:rPr kumimoji="1" lang="ja-JP" altLang="ja-JP" sz="1100">
              <a:solidFill>
                <a:schemeClr val="dk1"/>
              </a:solidFill>
              <a:effectLst/>
              <a:latin typeface="+mn-lt"/>
              <a:ea typeface="+mn-ea"/>
              <a:cs typeface="+mn-cs"/>
            </a:rPr>
            <a:t>　今後も、公共施設の老朽化対策など様々な行政課題に対応するため、財政調整基金の活用による基金残高の減少や地方債現在高の増も見込まれるなど、将来負担比率を押し上げる要因も見込まれます。引き続き、現在の世代と後年度の世代との、世代間の負担のバランスといった面も考慮しながら、財政運営にあたりたいと考えており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千葉県浦安市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令和４年度末の基金残高は、普通会計で約</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億円となっており、前年度から約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億円の増となっています。</a:t>
          </a:r>
          <a:endParaRPr lang="ja-JP" altLang="ja-JP" sz="1400">
            <a:effectLst/>
          </a:endParaRPr>
        </a:p>
        <a:p>
          <a:r>
            <a:rPr kumimoji="1" lang="ja-JP" altLang="ja-JP" sz="1100">
              <a:solidFill>
                <a:schemeClr val="dk1"/>
              </a:solidFill>
              <a:effectLst/>
              <a:latin typeface="+mn-lt"/>
              <a:ea typeface="+mn-ea"/>
              <a:cs typeface="+mn-cs"/>
            </a:rPr>
            <a:t>　これは、国際交流基金で約２千４百万円、救急医療体制維持確保臨時基金で約４千１百万円、スポーツ振興基金で約４千万円の減となった一方で、財政調整基金で約３億７千万円、公共施設修繕基金で約５億円の増となったことなどが主な要因で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財政調整基金については、財政収支の見通しを踏まえ、基金規模を一定程度確保するよう努めるとともに、公共施設修繕基金については、市政発展期に整備した公共施設の老朽化に伴う改修・修繕</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に備えるため積立を行いながら、必要な時期に活用を図る予定です。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・公共施設修繕基金：市の設置する公用又は公共用に供する施設その他維持補修</a:t>
          </a:r>
          <a:endParaRPr lang="ja-JP" altLang="ja-JP" sz="1400">
            <a:effectLst/>
          </a:endParaRPr>
        </a:p>
        <a:p>
          <a:r>
            <a:rPr kumimoji="1" lang="ja-JP" altLang="ja-JP" sz="1100">
              <a:solidFill>
                <a:schemeClr val="dk1"/>
              </a:solidFill>
              <a:effectLst/>
              <a:latin typeface="+mn-lt"/>
              <a:ea typeface="+mn-ea"/>
              <a:cs typeface="+mn-cs"/>
            </a:rPr>
            <a:t>・墓地公園事業基金：墓地公園事業の円滑な運営</a:t>
          </a:r>
          <a:endParaRPr lang="ja-JP" altLang="ja-JP" sz="1400">
            <a:effectLst/>
          </a:endParaRPr>
        </a:p>
        <a:p>
          <a:r>
            <a:rPr kumimoji="1" lang="ja-JP" altLang="ja-JP" sz="1100">
              <a:solidFill>
                <a:schemeClr val="dk1"/>
              </a:solidFill>
              <a:effectLst/>
              <a:latin typeface="+mn-lt"/>
              <a:ea typeface="+mn-ea"/>
              <a:cs typeface="+mn-cs"/>
            </a:rPr>
            <a:t>・国際交流基金：国際交流の推進に係る事業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・公共施設修繕基金：改修事業への充当がなく、積立を行ったことにより増加となっている。</a:t>
          </a:r>
          <a:endParaRPr lang="ja-JP" altLang="ja-JP" sz="1400">
            <a:effectLst/>
          </a:endParaRPr>
        </a:p>
        <a:p>
          <a:r>
            <a:rPr kumimoji="1" lang="ja-JP" altLang="ja-JP" sz="1100">
              <a:solidFill>
                <a:schemeClr val="dk1"/>
              </a:solidFill>
              <a:effectLst/>
              <a:latin typeface="+mn-lt"/>
              <a:ea typeface="+mn-ea"/>
              <a:cs typeface="+mn-cs"/>
            </a:rPr>
            <a:t>・救急医療体制維持確保臨時基金：新型コロナウイルス感染症の拡大により、救急医療の活動に大きな影響がある状況においても、医療体制を維持、確保するため、令和２年度に新規に創設し、コロナ対策事業に充てるため取り崩しを行った。</a:t>
          </a:r>
          <a:endParaRPr lang="ja-JP" altLang="ja-JP" sz="1400">
            <a:effectLst/>
          </a:endParaRPr>
        </a:p>
        <a:p>
          <a:r>
            <a:rPr kumimoji="1" lang="ja-JP" altLang="ja-JP" sz="1100">
              <a:solidFill>
                <a:schemeClr val="dk1"/>
              </a:solidFill>
              <a:effectLst/>
              <a:latin typeface="+mn-lt"/>
              <a:ea typeface="+mn-ea"/>
              <a:cs typeface="+mn-cs"/>
            </a:rPr>
            <a:t>・スポーツ振興基金：積立を行わず、スポーツ協会活動費補助金等の費用の取り崩しを行った。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公共施設修繕基金：市政発展期に整備した公共施設の老朽化に伴う改修・修繕</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に備えるため、継続して積立を行いながら必要となる場合に活用を図る。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令和４年度末の基金残高は、約</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億円となっており、前年度から約３億７千万円の増加となっています。これは、</a:t>
          </a:r>
          <a:r>
            <a:rPr kumimoji="1" lang="ja-JP" altLang="en-US" sz="1100">
              <a:solidFill>
                <a:schemeClr val="dk1"/>
              </a:solidFill>
              <a:effectLst/>
              <a:latin typeface="+mn-lt"/>
              <a:ea typeface="+mn-ea"/>
              <a:cs typeface="+mn-cs"/>
            </a:rPr>
            <a:t>財源として取り崩した額を歳計剰余金の積立額が上回ったためです。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財政調整のための基金について、各施策の推進のためその活用を図りながらも、年度間の財源調整や災害復旧などに対応するため一定の年度末残高の確保に努めます。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具体的な活用は未定であり、取り崩しを行っていないことから、増減なしとなっています。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具体的な活用は未定であるが、今後の公債費の増減を注視しながら、必要となる場合に備え、引き続き基金を維持します。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169,552
165,422
17.30
71,262,346
68,870,969
1,532,462
45,083,171
28,813,766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令和４年度の単年度財政力指数は</a:t>
          </a:r>
          <a:r>
            <a:rPr kumimoji="1" lang="en-US" altLang="ja-JP" sz="1100">
              <a:solidFill>
                <a:schemeClr val="dk1"/>
              </a:solidFill>
              <a:effectLst/>
              <a:latin typeface="+mn-lt"/>
              <a:ea typeface="+mn-ea"/>
              <a:cs typeface="+mn-cs"/>
            </a:rPr>
            <a:t>1.429</a:t>
          </a:r>
          <a:r>
            <a:rPr kumimoji="1" lang="ja-JP" altLang="ja-JP" sz="1100">
              <a:solidFill>
                <a:schemeClr val="dk1"/>
              </a:solidFill>
              <a:effectLst/>
              <a:latin typeface="+mn-lt"/>
              <a:ea typeface="+mn-ea"/>
              <a:cs typeface="+mn-cs"/>
            </a:rPr>
            <a:t>で、今回算定から外れる令和元年度の単年度財政力指数の</a:t>
          </a:r>
          <a:r>
            <a:rPr kumimoji="1" lang="en-US" altLang="ja-JP" sz="1100">
              <a:solidFill>
                <a:schemeClr val="dk1"/>
              </a:solidFill>
              <a:effectLst/>
              <a:latin typeface="+mn-lt"/>
              <a:ea typeface="+mn-ea"/>
              <a:cs typeface="+mn-cs"/>
            </a:rPr>
            <a:t>1.533</a:t>
          </a:r>
          <a:r>
            <a:rPr kumimoji="1" lang="ja-JP" altLang="ja-JP" sz="1100">
              <a:solidFill>
                <a:schemeClr val="dk1"/>
              </a:solidFill>
              <a:effectLst/>
              <a:latin typeface="+mn-lt"/>
              <a:ea typeface="+mn-ea"/>
              <a:cs typeface="+mn-cs"/>
            </a:rPr>
            <a:t>を下回っていることから、３か年平均である財政力指数は、減少しました。昨年度の</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（３か年平均）を下回ったものの、引き続き類似団体の平均を上回っています。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62089</xdr:rowOff>
    </xdr:from>
    <xdr:to>
      <xdr:col>23</xdr:col>
      <xdr:colOff>133350</xdr:colOff>
      <xdr:row>36</xdr:row>
      <xdr:rowOff>102305</xdr:rowOff>
    </xdr:to>
    <xdr:cxnSp macro="">
      <xdr:nvCxnSpPr>
        <xdr:cNvPr id="69" name="直線コネクタ 68"/>
        <xdr:cNvCxnSpPr/>
      </xdr:nvCxnSpPr>
      <xdr:spPr>
        <a:xfrm>
          <a:off x="4114800" y="623428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153105</xdr:rowOff>
    </xdr:from>
    <xdr:to>
      <xdr:col>19</xdr:col>
      <xdr:colOff>133350</xdr:colOff>
      <xdr:row>36</xdr:row>
      <xdr:rowOff>62089</xdr:rowOff>
    </xdr:to>
    <xdr:cxnSp macro="">
      <xdr:nvCxnSpPr>
        <xdr:cNvPr id="72" name="直線コネクタ 71"/>
        <xdr:cNvCxnSpPr/>
      </xdr:nvCxnSpPr>
      <xdr:spPr>
        <a:xfrm>
          <a:off x="3225800" y="61538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135766</xdr:rowOff>
    </xdr:from>
    <xdr:ext cx="736600" cy="259045"/>
    <xdr:sp macro="" textlink="">
      <xdr:nvSpPr>
        <xdr:cNvPr id="74" name="テキスト ボックス 73"/>
        <xdr:cNvSpPr txBox="1"/>
      </xdr:nvSpPr>
      <xdr:spPr>
        <a:xfrm>
          <a:off x="3733800" y="69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153105</xdr:rowOff>
    </xdr:from>
    <xdr:to>
      <xdr:col>15</xdr:col>
      <xdr:colOff>82550</xdr:colOff>
      <xdr:row>35</xdr:row>
      <xdr:rowOff>153105</xdr:rowOff>
    </xdr:to>
    <xdr:cxnSp macro="">
      <xdr:nvCxnSpPr>
        <xdr:cNvPr id="75" name="直線コネクタ 74"/>
        <xdr:cNvCxnSpPr/>
      </xdr:nvCxnSpPr>
      <xdr:spPr>
        <a:xfrm>
          <a:off x="2336800" y="615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149172</xdr:rowOff>
    </xdr:from>
    <xdr:ext cx="762000" cy="259045"/>
    <xdr:sp macro="" textlink="">
      <xdr:nvSpPr>
        <xdr:cNvPr id="77" name="テキスト ボックス 76"/>
        <xdr:cNvSpPr txBox="1"/>
      </xdr:nvSpPr>
      <xdr:spPr>
        <a:xfrm>
          <a:off x="2844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153105</xdr:rowOff>
    </xdr:from>
    <xdr:to>
      <xdr:col>11</xdr:col>
      <xdr:colOff>31750</xdr:colOff>
      <xdr:row>35</xdr:row>
      <xdr:rowOff>153105</xdr:rowOff>
    </xdr:to>
    <xdr:cxnSp macro="">
      <xdr:nvCxnSpPr>
        <xdr:cNvPr id="78" name="直線コネクタ 77"/>
        <xdr:cNvCxnSpPr/>
      </xdr:nvCxnSpPr>
      <xdr:spPr>
        <a:xfrm>
          <a:off x="1447800" y="615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xdr:cNvSpPr txBox="1"/>
      </xdr:nvSpPr>
      <xdr:spPr>
        <a:xfrm>
          <a:off x="1066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51505</xdr:rowOff>
    </xdr:from>
    <xdr:to>
      <xdr:col>23</xdr:col>
      <xdr:colOff>184150</xdr:colOff>
      <xdr:row>36</xdr:row>
      <xdr:rowOff>153105</xdr:rowOff>
    </xdr:to>
    <xdr:sp macro="" textlink="">
      <xdr:nvSpPr>
        <xdr:cNvPr id="88" name="楕円 87"/>
        <xdr:cNvSpPr/>
      </xdr:nvSpPr>
      <xdr:spPr>
        <a:xfrm>
          <a:off x="49022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144232</xdr:rowOff>
    </xdr:from>
    <xdr:ext cx="762000" cy="259045"/>
    <xdr:sp macro="" textlink="">
      <xdr:nvSpPr>
        <xdr:cNvPr id="89" name="財政力該当値テキスト"/>
        <xdr:cNvSpPr txBox="1"/>
      </xdr:nvSpPr>
      <xdr:spPr>
        <a:xfrm>
          <a:off x="5041900" y="61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11289</xdr:rowOff>
    </xdr:from>
    <xdr:to>
      <xdr:col>19</xdr:col>
      <xdr:colOff>184150</xdr:colOff>
      <xdr:row>36</xdr:row>
      <xdr:rowOff>112889</xdr:rowOff>
    </xdr:to>
    <xdr:sp macro="" textlink="">
      <xdr:nvSpPr>
        <xdr:cNvPr id="90" name="楕円 89"/>
        <xdr:cNvSpPr/>
      </xdr:nvSpPr>
      <xdr:spPr>
        <a:xfrm>
          <a:off x="4064000" y="61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123066</xdr:rowOff>
    </xdr:from>
    <xdr:ext cx="736600" cy="259045"/>
    <xdr:sp macro="" textlink="">
      <xdr:nvSpPr>
        <xdr:cNvPr id="91" name="テキスト ボックス 90"/>
        <xdr:cNvSpPr txBox="1"/>
      </xdr:nvSpPr>
      <xdr:spPr>
        <a:xfrm>
          <a:off x="3733800" y="5952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102305</xdr:rowOff>
    </xdr:from>
    <xdr:to>
      <xdr:col>15</xdr:col>
      <xdr:colOff>133350</xdr:colOff>
      <xdr:row>36</xdr:row>
      <xdr:rowOff>32455</xdr:rowOff>
    </xdr:to>
    <xdr:sp macro="" textlink="">
      <xdr:nvSpPr>
        <xdr:cNvPr id="92" name="楕円 91"/>
        <xdr:cNvSpPr/>
      </xdr:nvSpPr>
      <xdr:spPr>
        <a:xfrm>
          <a:off x="3175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42632</xdr:rowOff>
    </xdr:from>
    <xdr:ext cx="762000" cy="259045"/>
    <xdr:sp macro="" textlink="">
      <xdr:nvSpPr>
        <xdr:cNvPr id="93" name="テキスト ボックス 92"/>
        <xdr:cNvSpPr txBox="1"/>
      </xdr:nvSpPr>
      <xdr:spPr>
        <a:xfrm>
          <a:off x="2844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102305</xdr:rowOff>
    </xdr:from>
    <xdr:to>
      <xdr:col>11</xdr:col>
      <xdr:colOff>82550</xdr:colOff>
      <xdr:row>36</xdr:row>
      <xdr:rowOff>32455</xdr:rowOff>
    </xdr:to>
    <xdr:sp macro="" textlink="">
      <xdr:nvSpPr>
        <xdr:cNvPr id="94" name="楕円 93"/>
        <xdr:cNvSpPr/>
      </xdr:nvSpPr>
      <xdr:spPr>
        <a:xfrm>
          <a:off x="2286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42632</xdr:rowOff>
    </xdr:from>
    <xdr:ext cx="762000" cy="259045"/>
    <xdr:sp macro="" textlink="">
      <xdr:nvSpPr>
        <xdr:cNvPr id="95" name="テキスト ボックス 94"/>
        <xdr:cNvSpPr txBox="1"/>
      </xdr:nvSpPr>
      <xdr:spPr>
        <a:xfrm>
          <a:off x="1955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102305</xdr:rowOff>
    </xdr:from>
    <xdr:to>
      <xdr:col>7</xdr:col>
      <xdr:colOff>31750</xdr:colOff>
      <xdr:row>36</xdr:row>
      <xdr:rowOff>32455</xdr:rowOff>
    </xdr:to>
    <xdr:sp macro="" textlink="">
      <xdr:nvSpPr>
        <xdr:cNvPr id="96" name="楕円 95"/>
        <xdr:cNvSpPr/>
      </xdr:nvSpPr>
      <xdr:spPr>
        <a:xfrm>
          <a:off x="1397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42632</xdr:rowOff>
    </xdr:from>
    <xdr:ext cx="762000" cy="259045"/>
    <xdr:sp macro="" textlink="">
      <xdr:nvSpPr>
        <xdr:cNvPr id="97" name="テキスト ボックス 96"/>
        <xdr:cNvSpPr txBox="1"/>
      </xdr:nvSpPr>
      <xdr:spPr>
        <a:xfrm>
          <a:off x="1066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新型コロナウイルス感染症の影響による市税の減収対策として借り入れた猶予特例債の償還終了による公債費の減少などのため、経常経費充当一般財源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減少し、前年度と比べると、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89.3</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、類似団体の平均を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回っています。</a:t>
          </a:r>
          <a:endParaRPr lang="ja-JP" altLang="ja-JP" sz="1400">
            <a:effectLst/>
          </a:endParaRPr>
        </a:p>
        <a:p>
          <a:r>
            <a:rPr kumimoji="1" lang="ja-JP" altLang="ja-JP" sz="1100">
              <a:solidFill>
                <a:schemeClr val="dk1"/>
              </a:solidFill>
              <a:effectLst/>
              <a:latin typeface="+mn-lt"/>
              <a:ea typeface="+mn-ea"/>
              <a:cs typeface="+mn-cs"/>
            </a:rPr>
            <a:t>　現状においては、財政構造の弾力性といった面で、特段の問題はなく健全財政を堅持している状況となっています。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62</xdr:row>
      <xdr:rowOff>157056</xdr:rowOff>
    </xdr:to>
    <xdr:cxnSp macro="">
      <xdr:nvCxnSpPr>
        <xdr:cNvPr id="132" name="直線コネクタ 131"/>
        <xdr:cNvCxnSpPr/>
      </xdr:nvCxnSpPr>
      <xdr:spPr>
        <a:xfrm flipV="1">
          <a:off x="4114800" y="107386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3"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62</xdr:row>
      <xdr:rowOff>157056</xdr:rowOff>
    </xdr:to>
    <xdr:cxnSp macro="">
      <xdr:nvCxnSpPr>
        <xdr:cNvPr id="135" name="直線コネクタ 134"/>
        <xdr:cNvCxnSpPr/>
      </xdr:nvCxnSpPr>
      <xdr:spPr>
        <a:xfrm>
          <a:off x="3225800" y="1076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87206</xdr:rowOff>
    </xdr:from>
    <xdr:to>
      <xdr:col>15</xdr:col>
      <xdr:colOff>82550</xdr:colOff>
      <xdr:row>62</xdr:row>
      <xdr:rowOff>132927</xdr:rowOff>
    </xdr:to>
    <xdr:cxnSp macro="">
      <xdr:nvCxnSpPr>
        <xdr:cNvPr id="138" name="直線コネクタ 137"/>
        <xdr:cNvCxnSpPr/>
      </xdr:nvCxnSpPr>
      <xdr:spPr>
        <a:xfrm>
          <a:off x="2336800" y="1054565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0" name="テキスト ボックス 139"/>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61</xdr:row>
      <xdr:rowOff>87206</xdr:rowOff>
    </xdr:to>
    <xdr:cxnSp macro="">
      <xdr:nvCxnSpPr>
        <xdr:cNvPr id="141" name="直線コネクタ 140"/>
        <xdr:cNvCxnSpPr/>
      </xdr:nvCxnSpPr>
      <xdr:spPr>
        <a:xfrm>
          <a:off x="1447800" y="105054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3" name="テキスト ボックス 142"/>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5" name="テキスト ボックス 144"/>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1" name="楕円 150"/>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2" name="財政構造の弾力性該当値テキスト"/>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3" name="楕円 152"/>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21183</xdr:rowOff>
    </xdr:from>
    <xdr:ext cx="736600" cy="259045"/>
    <xdr:sp macro="" textlink="">
      <xdr:nvSpPr>
        <xdr:cNvPr id="154" name="テキスト ボックス 153"/>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82127</xdr:rowOff>
    </xdr:from>
    <xdr:to>
      <xdr:col>15</xdr:col>
      <xdr:colOff>133350</xdr:colOff>
      <xdr:row>63</xdr:row>
      <xdr:rowOff>12277</xdr:rowOff>
    </xdr:to>
    <xdr:sp macro="" textlink="">
      <xdr:nvSpPr>
        <xdr:cNvPr id="155" name="楕円 154"/>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56" name="テキスト ボックス 155"/>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36406</xdr:rowOff>
    </xdr:from>
    <xdr:to>
      <xdr:col>11</xdr:col>
      <xdr:colOff>82550</xdr:colOff>
      <xdr:row>61</xdr:row>
      <xdr:rowOff>138006</xdr:rowOff>
    </xdr:to>
    <xdr:sp macro="" textlink="">
      <xdr:nvSpPr>
        <xdr:cNvPr id="157" name="楕円 156"/>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148183</xdr:rowOff>
    </xdr:from>
    <xdr:ext cx="762000" cy="259045"/>
    <xdr:sp macro="" textlink="">
      <xdr:nvSpPr>
        <xdr:cNvPr id="158" name="テキスト ボックス 157"/>
        <xdr:cNvSpPr txBox="1"/>
      </xdr:nvSpPr>
      <xdr:spPr>
        <a:xfrm>
          <a:off x="1955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9" name="楕円 158"/>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60" name="テキスト ボックス 159"/>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多様な行政需要に対応し、様々な分野で質の高い行政サービスを提供するため、既存事業を展開してきた結果、会計年度任用職員報酬などの人件費や委託料などの物件費が類似団体の平均を大きく上回っています。</a:t>
          </a:r>
          <a:endParaRPr lang="ja-JP" altLang="ja-JP" sz="1400">
            <a:effectLst/>
          </a:endParaRPr>
        </a:p>
        <a:p>
          <a:r>
            <a:rPr kumimoji="1" lang="ja-JP" altLang="ja-JP" sz="1100">
              <a:solidFill>
                <a:schemeClr val="dk1"/>
              </a:solidFill>
              <a:effectLst/>
              <a:latin typeface="+mn-lt"/>
              <a:ea typeface="+mn-ea"/>
              <a:cs typeface="+mn-cs"/>
            </a:rPr>
            <a:t>　今後についても、サービス充実に努めるとともに、事業及び事業手法の見直しなどにより、経費の抑制を図ります。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106521</xdr:rowOff>
    </xdr:from>
    <xdr:to>
      <xdr:col>23</xdr:col>
      <xdr:colOff>133350</xdr:colOff>
      <xdr:row>88</xdr:row>
      <xdr:rowOff>131159</xdr:rowOff>
    </xdr:to>
    <xdr:cxnSp macro="">
      <xdr:nvCxnSpPr>
        <xdr:cNvPr id="195" name="直線コネクタ 194"/>
        <xdr:cNvCxnSpPr/>
      </xdr:nvCxnSpPr>
      <xdr:spPr>
        <a:xfrm>
          <a:off x="4114800" y="15194121"/>
          <a:ext cx="8382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97736</xdr:rowOff>
    </xdr:from>
    <xdr:ext cx="762000" cy="259045"/>
    <xdr:sp macro="" textlink="">
      <xdr:nvSpPr>
        <xdr:cNvPr id="196" name="人件費・物件費等の状況平均値テキスト"/>
        <xdr:cNvSpPr txBox="1"/>
      </xdr:nvSpPr>
      <xdr:spPr>
        <a:xfrm>
          <a:off x="5041900" y="1415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106521</xdr:rowOff>
    </xdr:from>
    <xdr:to>
      <xdr:col>19</xdr:col>
      <xdr:colOff>133350</xdr:colOff>
      <xdr:row>88</xdr:row>
      <xdr:rowOff>109510</xdr:rowOff>
    </xdr:to>
    <xdr:cxnSp macro="">
      <xdr:nvCxnSpPr>
        <xdr:cNvPr id="198" name="直線コネクタ 197"/>
        <xdr:cNvCxnSpPr/>
      </xdr:nvCxnSpPr>
      <xdr:spPr>
        <a:xfrm flipV="1">
          <a:off x="3225800" y="15194121"/>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137850</xdr:rowOff>
    </xdr:from>
    <xdr:ext cx="736600" cy="259045"/>
    <xdr:sp macro="" textlink="">
      <xdr:nvSpPr>
        <xdr:cNvPr id="200" name="テキスト ボックス 199"/>
        <xdr:cNvSpPr txBox="1"/>
      </xdr:nvSpPr>
      <xdr:spPr>
        <a:xfrm>
          <a:off x="3733800" y="14025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109510</xdr:rowOff>
    </xdr:from>
    <xdr:to>
      <xdr:col>15</xdr:col>
      <xdr:colOff>82550</xdr:colOff>
      <xdr:row>89</xdr:row>
      <xdr:rowOff>21698</xdr:rowOff>
    </xdr:to>
    <xdr:cxnSp macro="">
      <xdr:nvCxnSpPr>
        <xdr:cNvPr id="201" name="直線コネクタ 200"/>
        <xdr:cNvCxnSpPr/>
      </xdr:nvCxnSpPr>
      <xdr:spPr>
        <a:xfrm flipV="1">
          <a:off x="2336800" y="15197110"/>
          <a:ext cx="889000" cy="8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8996</xdr:rowOff>
    </xdr:from>
    <xdr:ext cx="762000" cy="259045"/>
    <xdr:sp macro="" textlink="">
      <xdr:nvSpPr>
        <xdr:cNvPr id="203" name="テキスト ボックス 202"/>
        <xdr:cNvSpPr txBox="1"/>
      </xdr:nvSpPr>
      <xdr:spPr>
        <a:xfrm>
          <a:off x="2844800" y="13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123854</xdr:rowOff>
    </xdr:from>
    <xdr:to>
      <xdr:col>11</xdr:col>
      <xdr:colOff>31750</xdr:colOff>
      <xdr:row>89</xdr:row>
      <xdr:rowOff>21698</xdr:rowOff>
    </xdr:to>
    <xdr:cxnSp macro="">
      <xdr:nvCxnSpPr>
        <xdr:cNvPr id="204" name="直線コネクタ 203"/>
        <xdr:cNvCxnSpPr/>
      </xdr:nvCxnSpPr>
      <xdr:spPr>
        <a:xfrm>
          <a:off x="1447800" y="15211454"/>
          <a:ext cx="889000" cy="6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66592</xdr:rowOff>
    </xdr:from>
    <xdr:ext cx="762000" cy="259045"/>
    <xdr:sp macro="" textlink="">
      <xdr:nvSpPr>
        <xdr:cNvPr id="206" name="テキスト ボックス 205"/>
        <xdr:cNvSpPr txBox="1"/>
      </xdr:nvSpPr>
      <xdr:spPr>
        <a:xfrm>
          <a:off x="1955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21548</xdr:rowOff>
    </xdr:from>
    <xdr:ext cx="762000" cy="259045"/>
    <xdr:sp macro="" textlink="">
      <xdr:nvSpPr>
        <xdr:cNvPr id="208" name="テキスト ボックス 207"/>
        <xdr:cNvSpPr txBox="1"/>
      </xdr:nvSpPr>
      <xdr:spPr>
        <a:xfrm>
          <a:off x="1066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80359</xdr:rowOff>
    </xdr:from>
    <xdr:to>
      <xdr:col>23</xdr:col>
      <xdr:colOff>184150</xdr:colOff>
      <xdr:row>89</xdr:row>
      <xdr:rowOff>10509</xdr:rowOff>
    </xdr:to>
    <xdr:sp macro="" textlink="">
      <xdr:nvSpPr>
        <xdr:cNvPr id="214" name="楕円 213"/>
        <xdr:cNvSpPr/>
      </xdr:nvSpPr>
      <xdr:spPr>
        <a:xfrm>
          <a:off x="4902200" y="151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147686</xdr:rowOff>
    </xdr:from>
    <xdr:ext cx="762000" cy="259045"/>
    <xdr:sp macro="" textlink="">
      <xdr:nvSpPr>
        <xdr:cNvPr id="215" name="人件費・物件費等の状況該当値テキスト"/>
        <xdr:cNvSpPr txBox="1"/>
      </xdr:nvSpPr>
      <xdr:spPr>
        <a:xfrm>
          <a:off x="5041900" y="150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55721</xdr:rowOff>
    </xdr:from>
    <xdr:to>
      <xdr:col>19</xdr:col>
      <xdr:colOff>184150</xdr:colOff>
      <xdr:row>88</xdr:row>
      <xdr:rowOff>157321</xdr:rowOff>
    </xdr:to>
    <xdr:sp macro="" textlink="">
      <xdr:nvSpPr>
        <xdr:cNvPr id="216" name="楕円 215"/>
        <xdr:cNvSpPr/>
      </xdr:nvSpPr>
      <xdr:spPr>
        <a:xfrm>
          <a:off x="4064000" y="151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142098</xdr:rowOff>
    </xdr:from>
    <xdr:ext cx="736600" cy="259045"/>
    <xdr:sp macro="" textlink="">
      <xdr:nvSpPr>
        <xdr:cNvPr id="217" name="テキスト ボックス 216"/>
        <xdr:cNvSpPr txBox="1"/>
      </xdr:nvSpPr>
      <xdr:spPr>
        <a:xfrm>
          <a:off x="3733800" y="15229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58710</xdr:rowOff>
    </xdr:from>
    <xdr:to>
      <xdr:col>15</xdr:col>
      <xdr:colOff>133350</xdr:colOff>
      <xdr:row>88</xdr:row>
      <xdr:rowOff>160310</xdr:rowOff>
    </xdr:to>
    <xdr:sp macro="" textlink="">
      <xdr:nvSpPr>
        <xdr:cNvPr id="218" name="楕円 217"/>
        <xdr:cNvSpPr/>
      </xdr:nvSpPr>
      <xdr:spPr>
        <a:xfrm>
          <a:off x="3175000" y="151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145087</xdr:rowOff>
    </xdr:from>
    <xdr:ext cx="762000" cy="259045"/>
    <xdr:sp macro="" textlink="">
      <xdr:nvSpPr>
        <xdr:cNvPr id="219" name="テキスト ボックス 218"/>
        <xdr:cNvSpPr txBox="1"/>
      </xdr:nvSpPr>
      <xdr:spPr>
        <a:xfrm>
          <a:off x="2844800" y="1523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142348</xdr:rowOff>
    </xdr:from>
    <xdr:to>
      <xdr:col>11</xdr:col>
      <xdr:colOff>82550</xdr:colOff>
      <xdr:row>89</xdr:row>
      <xdr:rowOff>72498</xdr:rowOff>
    </xdr:to>
    <xdr:sp macro="" textlink="">
      <xdr:nvSpPr>
        <xdr:cNvPr id="220" name="楕円 219"/>
        <xdr:cNvSpPr/>
      </xdr:nvSpPr>
      <xdr:spPr>
        <a:xfrm>
          <a:off x="2286000" y="152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57275</xdr:rowOff>
    </xdr:from>
    <xdr:ext cx="762000" cy="259045"/>
    <xdr:sp macro="" textlink="">
      <xdr:nvSpPr>
        <xdr:cNvPr id="221" name="テキスト ボックス 220"/>
        <xdr:cNvSpPr txBox="1"/>
      </xdr:nvSpPr>
      <xdr:spPr>
        <a:xfrm>
          <a:off x="1955800" y="1531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73054</xdr:rowOff>
    </xdr:from>
    <xdr:to>
      <xdr:col>7</xdr:col>
      <xdr:colOff>31750</xdr:colOff>
      <xdr:row>89</xdr:row>
      <xdr:rowOff>3204</xdr:rowOff>
    </xdr:to>
    <xdr:sp macro="" textlink="">
      <xdr:nvSpPr>
        <xdr:cNvPr id="222" name="楕円 221"/>
        <xdr:cNvSpPr/>
      </xdr:nvSpPr>
      <xdr:spPr>
        <a:xfrm>
          <a:off x="1397000" y="151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159431</xdr:rowOff>
    </xdr:from>
    <xdr:ext cx="762000" cy="259045"/>
    <xdr:sp macro="" textlink="">
      <xdr:nvSpPr>
        <xdr:cNvPr id="223" name="テキスト ボックス 222"/>
        <xdr:cNvSpPr txBox="1"/>
      </xdr:nvSpPr>
      <xdr:spPr>
        <a:xfrm>
          <a:off x="1066800" y="1524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前年度より増加していますが、職員の年齢構成の変化によるものです。国との差は、職員構成の差異によるものです。今後も国や近隣自治体の動向を踏まえ、より一層の給与の適正化に努めます。</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87</xdr:row>
      <xdr:rowOff>10584</xdr:rowOff>
    </xdr:to>
    <xdr:cxnSp macro="">
      <xdr:nvCxnSpPr>
        <xdr:cNvPr id="257" name="直線コネクタ 256"/>
        <xdr:cNvCxnSpPr/>
      </xdr:nvCxnSpPr>
      <xdr:spPr>
        <a:xfrm>
          <a:off x="16179800" y="1490662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86</xdr:row>
      <xdr:rowOff>161925</xdr:rowOff>
    </xdr:to>
    <xdr:cxnSp macro="">
      <xdr:nvCxnSpPr>
        <xdr:cNvPr id="260" name="直線コネクタ 259"/>
        <xdr:cNvCxnSpPr/>
      </xdr:nvCxnSpPr>
      <xdr:spPr>
        <a:xfrm>
          <a:off x="15290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86</xdr:row>
      <xdr:rowOff>161925</xdr:rowOff>
    </xdr:to>
    <xdr:cxnSp macro="">
      <xdr:nvCxnSpPr>
        <xdr:cNvPr id="263" name="直線コネクタ 262"/>
        <xdr:cNvCxnSpPr/>
      </xdr:nvCxnSpPr>
      <xdr:spPr>
        <a:xfrm flipV="1">
          <a:off x="14401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161925</xdr:rowOff>
    </xdr:to>
    <xdr:cxnSp macro="">
      <xdr:nvCxnSpPr>
        <xdr:cNvPr id="266" name="直線コネクタ 265"/>
        <xdr:cNvCxnSpPr/>
      </xdr:nvCxnSpPr>
      <xdr:spPr>
        <a:xfrm>
          <a:off x="13512800" y="1482619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6" name="楕円 275"/>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7"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8" name="楕円 277"/>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79" name="テキスト ボックス 278"/>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0" name="楕円 279"/>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1" name="テキスト ボックス 280"/>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2" name="楕円 281"/>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83" name="テキスト ボックス 282"/>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4" name="楕円 283"/>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5" name="テキスト ボックス 284"/>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様々な分野で質の高い行政サービスを提供するため職員の採用を行ったこと、消防力の強化及び子ども・子育て支援、保育所の充実などにより、類似団体の平均を上回っています。今後についても、サービスの充実に努めるとともに、組織の効率化や指定管理制度などの事業手法の活用により職員数の適正な管理を行っていきます。</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95431</xdr:rowOff>
    </xdr:from>
    <xdr:to>
      <xdr:col>81</xdr:col>
      <xdr:colOff>44450</xdr:colOff>
      <xdr:row>65</xdr:row>
      <xdr:rowOff>109220</xdr:rowOff>
    </xdr:to>
    <xdr:cxnSp macro="">
      <xdr:nvCxnSpPr>
        <xdr:cNvPr id="322" name="直線コネクタ 321"/>
        <xdr:cNvCxnSpPr/>
      </xdr:nvCxnSpPr>
      <xdr:spPr>
        <a:xfrm flipV="1">
          <a:off x="16179800" y="1123968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3"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88537</xdr:rowOff>
    </xdr:from>
    <xdr:to>
      <xdr:col>77</xdr:col>
      <xdr:colOff>44450</xdr:colOff>
      <xdr:row>65</xdr:row>
      <xdr:rowOff>109220</xdr:rowOff>
    </xdr:to>
    <xdr:cxnSp macro="">
      <xdr:nvCxnSpPr>
        <xdr:cNvPr id="325" name="直線コネクタ 324"/>
        <xdr:cNvCxnSpPr/>
      </xdr:nvCxnSpPr>
      <xdr:spPr>
        <a:xfrm>
          <a:off x="15290800" y="1123278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64061</xdr:rowOff>
    </xdr:from>
    <xdr:ext cx="736600" cy="259045"/>
    <xdr:sp macro="" textlink="">
      <xdr:nvSpPr>
        <xdr:cNvPr id="327" name="テキスト ボックス 326"/>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88537</xdr:rowOff>
    </xdr:from>
    <xdr:to>
      <xdr:col>72</xdr:col>
      <xdr:colOff>203200</xdr:colOff>
      <xdr:row>65</xdr:row>
      <xdr:rowOff>119562</xdr:rowOff>
    </xdr:to>
    <xdr:cxnSp macro="">
      <xdr:nvCxnSpPr>
        <xdr:cNvPr id="328" name="直線コネクタ 327"/>
        <xdr:cNvCxnSpPr/>
      </xdr:nvCxnSpPr>
      <xdr:spPr>
        <a:xfrm flipV="1">
          <a:off x="14401800" y="112327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0" name="テキスト ボックス 329"/>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105773</xdr:rowOff>
    </xdr:from>
    <xdr:to>
      <xdr:col>68</xdr:col>
      <xdr:colOff>152400</xdr:colOff>
      <xdr:row>65</xdr:row>
      <xdr:rowOff>119562</xdr:rowOff>
    </xdr:to>
    <xdr:cxnSp macro="">
      <xdr:nvCxnSpPr>
        <xdr:cNvPr id="331" name="直線コネクタ 330"/>
        <xdr:cNvCxnSpPr/>
      </xdr:nvCxnSpPr>
      <xdr:spPr>
        <a:xfrm>
          <a:off x="13512800" y="1125002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33" name="テキスト ボックス 332"/>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44631</xdr:rowOff>
    </xdr:from>
    <xdr:to>
      <xdr:col>81</xdr:col>
      <xdr:colOff>95250</xdr:colOff>
      <xdr:row>65</xdr:row>
      <xdr:rowOff>146231</xdr:rowOff>
    </xdr:to>
    <xdr:sp macro="" textlink="">
      <xdr:nvSpPr>
        <xdr:cNvPr id="341" name="楕円 340"/>
        <xdr:cNvSpPr/>
      </xdr:nvSpPr>
      <xdr:spPr>
        <a:xfrm>
          <a:off x="169672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16708</xdr:rowOff>
    </xdr:from>
    <xdr:ext cx="762000" cy="259045"/>
    <xdr:sp macro="" textlink="">
      <xdr:nvSpPr>
        <xdr:cNvPr id="342" name="定員管理の状況該当値テキスト"/>
        <xdr:cNvSpPr txBox="1"/>
      </xdr:nvSpPr>
      <xdr:spPr>
        <a:xfrm>
          <a:off x="17106900" y="1116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58420</xdr:rowOff>
    </xdr:from>
    <xdr:to>
      <xdr:col>77</xdr:col>
      <xdr:colOff>95250</xdr:colOff>
      <xdr:row>65</xdr:row>
      <xdr:rowOff>160020</xdr:rowOff>
    </xdr:to>
    <xdr:sp macro="" textlink="">
      <xdr:nvSpPr>
        <xdr:cNvPr id="343" name="楕円 342"/>
        <xdr:cNvSpPr/>
      </xdr:nvSpPr>
      <xdr:spPr>
        <a:xfrm>
          <a:off x="16129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144797</xdr:rowOff>
    </xdr:from>
    <xdr:ext cx="736600" cy="259045"/>
    <xdr:sp macro="" textlink="">
      <xdr:nvSpPr>
        <xdr:cNvPr id="344" name="テキスト ボックス 343"/>
        <xdr:cNvSpPr txBox="1"/>
      </xdr:nvSpPr>
      <xdr:spPr>
        <a:xfrm>
          <a:off x="15798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37737</xdr:rowOff>
    </xdr:from>
    <xdr:to>
      <xdr:col>73</xdr:col>
      <xdr:colOff>44450</xdr:colOff>
      <xdr:row>65</xdr:row>
      <xdr:rowOff>139337</xdr:rowOff>
    </xdr:to>
    <xdr:sp macro="" textlink="">
      <xdr:nvSpPr>
        <xdr:cNvPr id="345" name="楕円 344"/>
        <xdr:cNvSpPr/>
      </xdr:nvSpPr>
      <xdr:spPr>
        <a:xfrm>
          <a:off x="15240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124114</xdr:rowOff>
    </xdr:from>
    <xdr:ext cx="762000" cy="259045"/>
    <xdr:sp macro="" textlink="">
      <xdr:nvSpPr>
        <xdr:cNvPr id="346" name="テキスト ボックス 345"/>
        <xdr:cNvSpPr txBox="1"/>
      </xdr:nvSpPr>
      <xdr:spPr>
        <a:xfrm>
          <a:off x="14909800" y="112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68762</xdr:rowOff>
    </xdr:from>
    <xdr:to>
      <xdr:col>68</xdr:col>
      <xdr:colOff>203200</xdr:colOff>
      <xdr:row>65</xdr:row>
      <xdr:rowOff>170362</xdr:rowOff>
    </xdr:to>
    <xdr:sp macro="" textlink="">
      <xdr:nvSpPr>
        <xdr:cNvPr id="347" name="楕円 346"/>
        <xdr:cNvSpPr/>
      </xdr:nvSpPr>
      <xdr:spPr>
        <a:xfrm>
          <a:off x="14351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155139</xdr:rowOff>
    </xdr:from>
    <xdr:ext cx="762000" cy="259045"/>
    <xdr:sp macro="" textlink="">
      <xdr:nvSpPr>
        <xdr:cNvPr id="348" name="テキスト ボックス 347"/>
        <xdr:cNvSpPr txBox="1"/>
      </xdr:nvSpPr>
      <xdr:spPr>
        <a:xfrm>
          <a:off x="14020800" y="112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54973</xdr:rowOff>
    </xdr:from>
    <xdr:to>
      <xdr:col>64</xdr:col>
      <xdr:colOff>152400</xdr:colOff>
      <xdr:row>65</xdr:row>
      <xdr:rowOff>156573</xdr:rowOff>
    </xdr:to>
    <xdr:sp macro="" textlink="">
      <xdr:nvSpPr>
        <xdr:cNvPr id="349" name="楕円 348"/>
        <xdr:cNvSpPr/>
      </xdr:nvSpPr>
      <xdr:spPr>
        <a:xfrm>
          <a:off x="13462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141350</xdr:rowOff>
    </xdr:from>
    <xdr:ext cx="762000" cy="259045"/>
    <xdr:sp macro="" textlink="">
      <xdr:nvSpPr>
        <xdr:cNvPr id="350" name="テキスト ボックス 349"/>
        <xdr:cNvSpPr txBox="1"/>
      </xdr:nvSpPr>
      <xdr:spPr>
        <a:xfrm>
          <a:off x="13131800" y="1128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％（３か年平均）で、前年度と比較すると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減となりました。減となった理由は、元利償還金が前年度から増加したものの、標準財政規模が増加したことや、公債費に準ずる債務負担行為が減少したことから、単年度実質公債費比率が昨度より</a:t>
          </a:r>
          <a:r>
            <a:rPr kumimoji="1" lang="en-US" altLang="ja-JP" sz="1100">
              <a:solidFill>
                <a:schemeClr val="dk1"/>
              </a:solidFill>
              <a:effectLst/>
              <a:latin typeface="+mn-lt"/>
              <a:ea typeface="+mn-ea"/>
              <a:cs typeface="+mn-cs"/>
            </a:rPr>
            <a:t>1.4 </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 となり、今回算定から外れる令和元年度の単年度実質公債率の</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 を下回っていることが挙げられます。今後も引き続き、指標の推移を注視しながら、健全財政の堅持に努めます。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43</xdr:row>
      <xdr:rowOff>37798</xdr:rowOff>
    </xdr:to>
    <xdr:cxnSp macro="">
      <xdr:nvCxnSpPr>
        <xdr:cNvPr id="385" name="直線コネクタ 384"/>
        <xdr:cNvCxnSpPr/>
      </xdr:nvCxnSpPr>
      <xdr:spPr>
        <a:xfrm flipV="1">
          <a:off x="16179800" y="732971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163285</xdr:rowOff>
    </xdr:from>
    <xdr:to>
      <xdr:col>77</xdr:col>
      <xdr:colOff>44450</xdr:colOff>
      <xdr:row>43</xdr:row>
      <xdr:rowOff>37798</xdr:rowOff>
    </xdr:to>
    <xdr:cxnSp macro="">
      <xdr:nvCxnSpPr>
        <xdr:cNvPr id="388" name="直線コネクタ 387"/>
        <xdr:cNvCxnSpPr/>
      </xdr:nvCxnSpPr>
      <xdr:spPr>
        <a:xfrm>
          <a:off x="15290800" y="7364185"/>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163285</xdr:rowOff>
    </xdr:from>
    <xdr:to>
      <xdr:col>72</xdr:col>
      <xdr:colOff>203200</xdr:colOff>
      <xdr:row>43</xdr:row>
      <xdr:rowOff>49288</xdr:rowOff>
    </xdr:to>
    <xdr:cxnSp macro="">
      <xdr:nvCxnSpPr>
        <xdr:cNvPr id="391" name="直線コネクタ 390"/>
        <xdr:cNvCxnSpPr/>
      </xdr:nvCxnSpPr>
      <xdr:spPr>
        <a:xfrm flipV="1">
          <a:off x="14401800" y="73641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393" name="テキスト ボックス 392"/>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117324</xdr:rowOff>
    </xdr:from>
    <xdr:to>
      <xdr:col>68</xdr:col>
      <xdr:colOff>152400</xdr:colOff>
      <xdr:row>43</xdr:row>
      <xdr:rowOff>49288</xdr:rowOff>
    </xdr:to>
    <xdr:cxnSp macro="">
      <xdr:nvCxnSpPr>
        <xdr:cNvPr id="394" name="直線コネクタ 393"/>
        <xdr:cNvCxnSpPr/>
      </xdr:nvCxnSpPr>
      <xdr:spPr>
        <a:xfrm>
          <a:off x="13512800" y="731822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398" name="テキスト ボックス 397"/>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78015</xdr:rowOff>
    </xdr:from>
    <xdr:to>
      <xdr:col>81</xdr:col>
      <xdr:colOff>95250</xdr:colOff>
      <xdr:row>43</xdr:row>
      <xdr:rowOff>8165</xdr:rowOff>
    </xdr:to>
    <xdr:sp macro="" textlink="">
      <xdr:nvSpPr>
        <xdr:cNvPr id="404" name="楕円 403"/>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50092</xdr:rowOff>
    </xdr:from>
    <xdr:ext cx="762000" cy="259045"/>
    <xdr:sp macro="" textlink="">
      <xdr:nvSpPr>
        <xdr:cNvPr id="405" name="公債費負担の状況該当値テキスト"/>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158448</xdr:rowOff>
    </xdr:from>
    <xdr:to>
      <xdr:col>77</xdr:col>
      <xdr:colOff>95250</xdr:colOff>
      <xdr:row>43</xdr:row>
      <xdr:rowOff>88598</xdr:rowOff>
    </xdr:to>
    <xdr:sp macro="" textlink="">
      <xdr:nvSpPr>
        <xdr:cNvPr id="406" name="楕円 405"/>
        <xdr:cNvSpPr/>
      </xdr:nvSpPr>
      <xdr:spPr>
        <a:xfrm>
          <a:off x="16129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73375</xdr:rowOff>
    </xdr:from>
    <xdr:ext cx="736600" cy="259045"/>
    <xdr:sp macro="" textlink="">
      <xdr:nvSpPr>
        <xdr:cNvPr id="407" name="テキスト ボックス 406"/>
        <xdr:cNvSpPr txBox="1"/>
      </xdr:nvSpPr>
      <xdr:spPr>
        <a:xfrm>
          <a:off x="15798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112485</xdr:rowOff>
    </xdr:from>
    <xdr:to>
      <xdr:col>73</xdr:col>
      <xdr:colOff>44450</xdr:colOff>
      <xdr:row>43</xdr:row>
      <xdr:rowOff>42635</xdr:rowOff>
    </xdr:to>
    <xdr:sp macro="" textlink="">
      <xdr:nvSpPr>
        <xdr:cNvPr id="408" name="楕円 407"/>
        <xdr:cNvSpPr/>
      </xdr:nvSpPr>
      <xdr:spPr>
        <a:xfrm>
          <a:off x="15240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27412</xdr:rowOff>
    </xdr:from>
    <xdr:ext cx="762000" cy="259045"/>
    <xdr:sp macro="" textlink="">
      <xdr:nvSpPr>
        <xdr:cNvPr id="409" name="テキスト ボックス 408"/>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169938</xdr:rowOff>
    </xdr:from>
    <xdr:to>
      <xdr:col>68</xdr:col>
      <xdr:colOff>203200</xdr:colOff>
      <xdr:row>43</xdr:row>
      <xdr:rowOff>100088</xdr:rowOff>
    </xdr:to>
    <xdr:sp macro="" textlink="">
      <xdr:nvSpPr>
        <xdr:cNvPr id="410" name="楕円 409"/>
        <xdr:cNvSpPr/>
      </xdr:nvSpPr>
      <xdr:spPr>
        <a:xfrm>
          <a:off x="14351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84865</xdr:rowOff>
    </xdr:from>
    <xdr:ext cx="762000" cy="259045"/>
    <xdr:sp macro="" textlink="">
      <xdr:nvSpPr>
        <xdr:cNvPr id="411" name="テキスト ボックス 410"/>
        <xdr:cNvSpPr txBox="1"/>
      </xdr:nvSpPr>
      <xdr:spPr>
        <a:xfrm>
          <a:off x="14020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66524</xdr:rowOff>
    </xdr:from>
    <xdr:to>
      <xdr:col>64</xdr:col>
      <xdr:colOff>152400</xdr:colOff>
      <xdr:row>42</xdr:row>
      <xdr:rowOff>168124</xdr:rowOff>
    </xdr:to>
    <xdr:sp macro="" textlink="">
      <xdr:nvSpPr>
        <xdr:cNvPr id="412" name="楕円 411"/>
        <xdr:cNvSpPr/>
      </xdr:nvSpPr>
      <xdr:spPr>
        <a:xfrm>
          <a:off x="13462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152901</xdr:rowOff>
    </xdr:from>
    <xdr:ext cx="762000" cy="259045"/>
    <xdr:sp macro="" textlink="">
      <xdr:nvSpPr>
        <xdr:cNvPr id="413" name="テキスト ボックス 412"/>
        <xdr:cNvSpPr txBox="1"/>
      </xdr:nvSpPr>
      <xdr:spPr>
        <a:xfrm>
          <a:off x="13131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a:t>
          </a:r>
          <a:r>
            <a:rPr kumimoji="1" lang="en-US" altLang="ja-JP" sz="1100">
              <a:solidFill>
                <a:schemeClr val="dk1"/>
              </a:solidFill>
              <a:effectLst/>
              <a:latin typeface="+mn-lt"/>
              <a:ea typeface="+mn-ea"/>
              <a:cs typeface="+mn-cs"/>
            </a:rPr>
            <a:t>29.8</a:t>
          </a:r>
          <a:r>
            <a:rPr kumimoji="1" lang="ja-JP" altLang="ja-JP" sz="1100">
              <a:solidFill>
                <a:schemeClr val="dk1"/>
              </a:solidFill>
              <a:effectLst/>
              <a:latin typeface="+mn-lt"/>
              <a:ea typeface="+mn-ea"/>
              <a:cs typeface="+mn-cs"/>
            </a:rPr>
            <a:t>％で、標準財政規模が増加したことや、地方債の現在高が減少したことなどから、前年度と比較する</a:t>
          </a:r>
          <a:r>
            <a:rPr kumimoji="1" lang="ja-JP" altLang="en-US"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地方債は、その償還が固定的で任意に削減できない経費となりますので、常に動向を注視する必要があります。引き続き、指標の推移を注視しながら、健全財政の堅持に努めます。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83638</xdr:rowOff>
    </xdr:from>
    <xdr:to>
      <xdr:col>81</xdr:col>
      <xdr:colOff>44450</xdr:colOff>
      <xdr:row>17</xdr:row>
      <xdr:rowOff>38009</xdr:rowOff>
    </xdr:to>
    <xdr:cxnSp macro="">
      <xdr:nvCxnSpPr>
        <xdr:cNvPr id="449" name="直線コネクタ 448"/>
        <xdr:cNvCxnSpPr/>
      </xdr:nvCxnSpPr>
      <xdr:spPr>
        <a:xfrm flipV="1">
          <a:off x="16179800" y="2826838"/>
          <a:ext cx="838200" cy="12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0"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38009</xdr:rowOff>
    </xdr:from>
    <xdr:to>
      <xdr:col>77</xdr:col>
      <xdr:colOff>44450</xdr:colOff>
      <xdr:row>17</xdr:row>
      <xdr:rowOff>62139</xdr:rowOff>
    </xdr:to>
    <xdr:cxnSp macro="">
      <xdr:nvCxnSpPr>
        <xdr:cNvPr id="452" name="直線コネクタ 451"/>
        <xdr:cNvCxnSpPr/>
      </xdr:nvCxnSpPr>
      <xdr:spPr>
        <a:xfrm flipV="1">
          <a:off x="15290800" y="295265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145687</xdr:rowOff>
    </xdr:from>
    <xdr:to>
      <xdr:col>72</xdr:col>
      <xdr:colOff>203200</xdr:colOff>
      <xdr:row>17</xdr:row>
      <xdr:rowOff>62139</xdr:rowOff>
    </xdr:to>
    <xdr:cxnSp macro="">
      <xdr:nvCxnSpPr>
        <xdr:cNvPr id="455" name="直線コネクタ 454"/>
        <xdr:cNvCxnSpPr/>
      </xdr:nvCxnSpPr>
      <xdr:spPr>
        <a:xfrm>
          <a:off x="14401800" y="2888887"/>
          <a:ext cx="8890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155938</xdr:rowOff>
    </xdr:from>
    <xdr:to>
      <xdr:col>73</xdr:col>
      <xdr:colOff>44450</xdr:colOff>
      <xdr:row>14</xdr:row>
      <xdr:rowOff>86088</xdr:rowOff>
    </xdr:to>
    <xdr:sp macro="" textlink="">
      <xdr:nvSpPr>
        <xdr:cNvPr id="456" name="フローチャート: 判断 455"/>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7" name="テキスト ボックス 456"/>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15512</xdr:rowOff>
    </xdr:from>
    <xdr:to>
      <xdr:col>68</xdr:col>
      <xdr:colOff>152400</xdr:colOff>
      <xdr:row>16</xdr:row>
      <xdr:rowOff>145687</xdr:rowOff>
    </xdr:to>
    <xdr:cxnSp macro="">
      <xdr:nvCxnSpPr>
        <xdr:cNvPr id="458" name="直線コネクタ 457"/>
        <xdr:cNvCxnSpPr/>
      </xdr:nvCxnSpPr>
      <xdr:spPr>
        <a:xfrm>
          <a:off x="13512800" y="2587262"/>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55154</xdr:rowOff>
    </xdr:from>
    <xdr:to>
      <xdr:col>68</xdr:col>
      <xdr:colOff>203200</xdr:colOff>
      <xdr:row>14</xdr:row>
      <xdr:rowOff>156754</xdr:rowOff>
    </xdr:to>
    <xdr:sp macro="" textlink="">
      <xdr:nvSpPr>
        <xdr:cNvPr id="459" name="フローチャート: 判断 458"/>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60" name="テキスト ボックス 459"/>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61" name="フローチャート: 判断 460"/>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62" name="テキスト ボックス 461"/>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32838</xdr:rowOff>
    </xdr:from>
    <xdr:to>
      <xdr:col>81</xdr:col>
      <xdr:colOff>95250</xdr:colOff>
      <xdr:row>16</xdr:row>
      <xdr:rowOff>134438</xdr:rowOff>
    </xdr:to>
    <xdr:sp macro="" textlink="">
      <xdr:nvSpPr>
        <xdr:cNvPr id="468" name="楕円 467"/>
        <xdr:cNvSpPr/>
      </xdr:nvSpPr>
      <xdr:spPr>
        <a:xfrm>
          <a:off x="16967200" y="27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4915</xdr:rowOff>
    </xdr:from>
    <xdr:ext cx="762000" cy="259045"/>
    <xdr:sp macro="" textlink="">
      <xdr:nvSpPr>
        <xdr:cNvPr id="469" name="将来負担の状況該当値テキスト"/>
        <xdr:cNvSpPr txBox="1"/>
      </xdr:nvSpPr>
      <xdr:spPr>
        <a:xfrm>
          <a:off x="17106900" y="274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158659</xdr:rowOff>
    </xdr:from>
    <xdr:to>
      <xdr:col>77</xdr:col>
      <xdr:colOff>95250</xdr:colOff>
      <xdr:row>17</xdr:row>
      <xdr:rowOff>88809</xdr:rowOff>
    </xdr:to>
    <xdr:sp macro="" textlink="">
      <xdr:nvSpPr>
        <xdr:cNvPr id="470" name="楕円 469"/>
        <xdr:cNvSpPr/>
      </xdr:nvSpPr>
      <xdr:spPr>
        <a:xfrm>
          <a:off x="16129000" y="290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73586</xdr:rowOff>
    </xdr:from>
    <xdr:ext cx="736600" cy="259045"/>
    <xdr:sp macro="" textlink="">
      <xdr:nvSpPr>
        <xdr:cNvPr id="471" name="テキスト ボックス 470"/>
        <xdr:cNvSpPr txBox="1"/>
      </xdr:nvSpPr>
      <xdr:spPr>
        <a:xfrm>
          <a:off x="15798800" y="2988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11339</xdr:rowOff>
    </xdr:from>
    <xdr:to>
      <xdr:col>73</xdr:col>
      <xdr:colOff>44450</xdr:colOff>
      <xdr:row>17</xdr:row>
      <xdr:rowOff>112939</xdr:rowOff>
    </xdr:to>
    <xdr:sp macro="" textlink="">
      <xdr:nvSpPr>
        <xdr:cNvPr id="472" name="楕円 471"/>
        <xdr:cNvSpPr/>
      </xdr:nvSpPr>
      <xdr:spPr>
        <a:xfrm>
          <a:off x="15240000" y="292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97716</xdr:rowOff>
    </xdr:from>
    <xdr:ext cx="762000" cy="259045"/>
    <xdr:sp macro="" textlink="">
      <xdr:nvSpPr>
        <xdr:cNvPr id="473" name="テキスト ボックス 472"/>
        <xdr:cNvSpPr txBox="1"/>
      </xdr:nvSpPr>
      <xdr:spPr>
        <a:xfrm>
          <a:off x="14909800" y="301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94887</xdr:rowOff>
    </xdr:from>
    <xdr:to>
      <xdr:col>68</xdr:col>
      <xdr:colOff>203200</xdr:colOff>
      <xdr:row>17</xdr:row>
      <xdr:rowOff>25037</xdr:rowOff>
    </xdr:to>
    <xdr:sp macro="" textlink="">
      <xdr:nvSpPr>
        <xdr:cNvPr id="474" name="楕円 473"/>
        <xdr:cNvSpPr/>
      </xdr:nvSpPr>
      <xdr:spPr>
        <a:xfrm>
          <a:off x="14351000" y="28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9814</xdr:rowOff>
    </xdr:from>
    <xdr:ext cx="762000" cy="259045"/>
    <xdr:sp macro="" textlink="">
      <xdr:nvSpPr>
        <xdr:cNvPr id="475" name="テキスト ボックス 474"/>
        <xdr:cNvSpPr txBox="1"/>
      </xdr:nvSpPr>
      <xdr:spPr>
        <a:xfrm>
          <a:off x="14020800" y="292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136162</xdr:rowOff>
    </xdr:from>
    <xdr:to>
      <xdr:col>64</xdr:col>
      <xdr:colOff>152400</xdr:colOff>
      <xdr:row>15</xdr:row>
      <xdr:rowOff>66312</xdr:rowOff>
    </xdr:to>
    <xdr:sp macro="" textlink="">
      <xdr:nvSpPr>
        <xdr:cNvPr id="476" name="楕円 475"/>
        <xdr:cNvSpPr/>
      </xdr:nvSpPr>
      <xdr:spPr>
        <a:xfrm>
          <a:off x="13462000" y="25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51089</xdr:rowOff>
    </xdr:from>
    <xdr:ext cx="762000" cy="259045"/>
    <xdr:sp macro="" textlink="">
      <xdr:nvSpPr>
        <xdr:cNvPr id="477" name="テキスト ボックス 476"/>
        <xdr:cNvSpPr txBox="1"/>
      </xdr:nvSpPr>
      <xdr:spPr>
        <a:xfrm>
          <a:off x="13131800" y="262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169,552
165,422
17.30
71,262,346
68,870,969
1,532,462
45,083,171
28,813,766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人件費に係る経常収支比率は類似団体平均より高くなっていますが、これは多様な行政需要に対応し、様々な分野で質の高い行政サービスを提供するため職員の採用を行っており、職員数の水準が類似団体平均より高いことが主な要因と考えます。今後も行政需要の増加が見込まれますが、組織の効率化や指定管理制度などの事業手法の活用により職員数の抑制を図り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168910</xdr:rowOff>
    </xdr:to>
    <xdr:cxnSp macro="">
      <xdr:nvCxnSpPr>
        <xdr:cNvPr id="66" name="直線コネクタ 65"/>
        <xdr:cNvCxnSpPr/>
      </xdr:nvCxnSpPr>
      <xdr:spPr>
        <a:xfrm>
          <a:off x="3987800" y="64058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38</xdr:row>
      <xdr:rowOff>50800</xdr:rowOff>
    </xdr:to>
    <xdr:cxnSp macro="">
      <xdr:nvCxnSpPr>
        <xdr:cNvPr id="69" name="直線コネクタ 68"/>
        <xdr:cNvCxnSpPr/>
      </xdr:nvCxnSpPr>
      <xdr:spPr>
        <a:xfrm flipV="1">
          <a:off x="3098800" y="6405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38</xdr:row>
      <xdr:rowOff>50800</xdr:rowOff>
    </xdr:to>
    <xdr:cxnSp macro="">
      <xdr:nvCxnSpPr>
        <xdr:cNvPr id="72" name="直線コネクタ 71"/>
        <xdr:cNvCxnSpPr/>
      </xdr:nvCxnSpPr>
      <xdr:spPr>
        <a:xfrm>
          <a:off x="2209800" y="62687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96520</xdr:rowOff>
    </xdr:to>
    <xdr:cxnSp macro="">
      <xdr:nvCxnSpPr>
        <xdr:cNvPr id="75" name="直線コネクタ 74"/>
        <xdr:cNvCxnSpPr/>
      </xdr:nvCxnSpPr>
      <xdr:spPr>
        <a:xfrm>
          <a:off x="1320800" y="621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79" name="テキスト ボックス 78"/>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物件費に係る経常収支比率は、前年度と比較して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増加しており、類似団体平均、全国平均、県平均を大きく上回り、依然として高い数値で推移しています。これは、多様な行政需要に対応し、様々な分野で質の高い行政サービスを提供するため、既存事業を展開してきたことなどによるものです。</a:t>
          </a:r>
          <a:endParaRPr lang="ja-JP" altLang="ja-JP" sz="1400">
            <a:effectLst/>
          </a:endParaRPr>
        </a:p>
        <a:p>
          <a:r>
            <a:rPr kumimoji="1" lang="ja-JP" altLang="ja-JP" sz="1100">
              <a:solidFill>
                <a:schemeClr val="dk1"/>
              </a:solidFill>
              <a:effectLst/>
              <a:latin typeface="+mn-lt"/>
              <a:ea typeface="+mn-ea"/>
              <a:cs typeface="+mn-cs"/>
            </a:rPr>
            <a:t>　今後については、サービス充実に努める一方、事業及び事業手法の見直しなどにより、経費の抑制を図ります。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110998</xdr:rowOff>
    </xdr:from>
    <xdr:to>
      <xdr:col>82</xdr:col>
      <xdr:colOff>107950</xdr:colOff>
      <xdr:row>19</xdr:row>
      <xdr:rowOff>28702</xdr:rowOff>
    </xdr:to>
    <xdr:cxnSp macro="">
      <xdr:nvCxnSpPr>
        <xdr:cNvPr id="120" name="直線コネクタ 119"/>
        <xdr:cNvCxnSpPr/>
      </xdr:nvCxnSpPr>
      <xdr:spPr>
        <a:xfrm flipV="1">
          <a:off x="16510000" y="2339848"/>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779</xdr:rowOff>
    </xdr:from>
    <xdr:ext cx="762000" cy="259045"/>
    <xdr:sp macro="" textlink="">
      <xdr:nvSpPr>
        <xdr:cNvPr id="121" name="物件費最小値テキスト"/>
        <xdr:cNvSpPr txBox="1"/>
      </xdr:nvSpPr>
      <xdr:spPr>
        <a:xfrm>
          <a:off x="16598900" y="325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28702</xdr:rowOff>
    </xdr:from>
    <xdr:to>
      <xdr:col>82</xdr:col>
      <xdr:colOff>196850</xdr:colOff>
      <xdr:row>19</xdr:row>
      <xdr:rowOff>28702</xdr:rowOff>
    </xdr:to>
    <xdr:cxnSp macro="">
      <xdr:nvCxnSpPr>
        <xdr:cNvPr id="122" name="直線コネクタ 121"/>
        <xdr:cNvCxnSpPr/>
      </xdr:nvCxnSpPr>
      <xdr:spPr>
        <a:xfrm>
          <a:off x="16421100" y="328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25925</xdr:rowOff>
    </xdr:from>
    <xdr:ext cx="762000" cy="259045"/>
    <xdr:sp macro="" textlink="">
      <xdr:nvSpPr>
        <xdr:cNvPr id="123" name="物件費最大値テキスト"/>
        <xdr:cNvSpPr txBox="1"/>
      </xdr:nvSpPr>
      <xdr:spPr>
        <a:xfrm>
          <a:off x="16598900" y="208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110998</xdr:rowOff>
    </xdr:from>
    <xdr:to>
      <xdr:col>82</xdr:col>
      <xdr:colOff>196850</xdr:colOff>
      <xdr:row>13</xdr:row>
      <xdr:rowOff>110998</xdr:rowOff>
    </xdr:to>
    <xdr:cxnSp macro="">
      <xdr:nvCxnSpPr>
        <xdr:cNvPr id="124" name="直線コネクタ 123"/>
        <xdr:cNvCxnSpPr/>
      </xdr:nvCxnSpPr>
      <xdr:spPr>
        <a:xfrm>
          <a:off x="16421100" y="23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81280</xdr:rowOff>
    </xdr:from>
    <xdr:to>
      <xdr:col>82</xdr:col>
      <xdr:colOff>107950</xdr:colOff>
      <xdr:row>19</xdr:row>
      <xdr:rowOff>28702</xdr:rowOff>
    </xdr:to>
    <xdr:cxnSp macro="">
      <xdr:nvCxnSpPr>
        <xdr:cNvPr id="125" name="直線コネクタ 124"/>
        <xdr:cNvCxnSpPr/>
      </xdr:nvCxnSpPr>
      <xdr:spPr>
        <a:xfrm>
          <a:off x="15671800" y="316738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90441</xdr:rowOff>
    </xdr:from>
    <xdr:ext cx="762000" cy="259045"/>
    <xdr:sp macro="" textlink="">
      <xdr:nvSpPr>
        <xdr:cNvPr id="126" name="物件費平均値テキスト"/>
        <xdr:cNvSpPr txBox="1"/>
      </xdr:nvSpPr>
      <xdr:spPr>
        <a:xfrm>
          <a:off x="16598900" y="249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73914</xdr:rowOff>
    </xdr:from>
    <xdr:to>
      <xdr:col>82</xdr:col>
      <xdr:colOff>158750</xdr:colOff>
      <xdr:row>16</xdr:row>
      <xdr:rowOff>4064</xdr:rowOff>
    </xdr:to>
    <xdr:sp macro="" textlink="">
      <xdr:nvSpPr>
        <xdr:cNvPr id="127" name="フローチャート: 判断 126"/>
        <xdr:cNvSpPr/>
      </xdr:nvSpPr>
      <xdr:spPr>
        <a:xfrm>
          <a:off x="16459200" y="264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81280</xdr:rowOff>
    </xdr:from>
    <xdr:to>
      <xdr:col>78</xdr:col>
      <xdr:colOff>69850</xdr:colOff>
      <xdr:row>19</xdr:row>
      <xdr:rowOff>110998</xdr:rowOff>
    </xdr:to>
    <xdr:cxnSp macro="">
      <xdr:nvCxnSpPr>
        <xdr:cNvPr id="128" name="直線コネクタ 127"/>
        <xdr:cNvCxnSpPr/>
      </xdr:nvCxnSpPr>
      <xdr:spPr>
        <a:xfrm flipV="1">
          <a:off x="14782800" y="316738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19050</xdr:rowOff>
    </xdr:from>
    <xdr:to>
      <xdr:col>78</xdr:col>
      <xdr:colOff>120650</xdr:colOff>
      <xdr:row>15</xdr:row>
      <xdr:rowOff>120650</xdr:rowOff>
    </xdr:to>
    <xdr:sp macro="" textlink="">
      <xdr:nvSpPr>
        <xdr:cNvPr id="129" name="フローチャート: 判断 128"/>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30" name="テキスト ボックス 129"/>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110998</xdr:rowOff>
    </xdr:from>
    <xdr:to>
      <xdr:col>73</xdr:col>
      <xdr:colOff>180975</xdr:colOff>
      <xdr:row>19</xdr:row>
      <xdr:rowOff>161290</xdr:rowOff>
    </xdr:to>
    <xdr:cxnSp macro="">
      <xdr:nvCxnSpPr>
        <xdr:cNvPr id="131" name="直線コネクタ 130"/>
        <xdr:cNvCxnSpPr/>
      </xdr:nvCxnSpPr>
      <xdr:spPr>
        <a:xfrm flipV="1">
          <a:off x="13893800" y="33685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33" name="テキスト ボックス 132"/>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161290</xdr:rowOff>
    </xdr:from>
    <xdr:to>
      <xdr:col>69</xdr:col>
      <xdr:colOff>92075</xdr:colOff>
      <xdr:row>19</xdr:row>
      <xdr:rowOff>165862</xdr:rowOff>
    </xdr:to>
    <xdr:cxnSp macro="">
      <xdr:nvCxnSpPr>
        <xdr:cNvPr id="134" name="直線コネクタ 133"/>
        <xdr:cNvCxnSpPr/>
      </xdr:nvCxnSpPr>
      <xdr:spPr>
        <a:xfrm flipV="1">
          <a:off x="13004800" y="3418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23622</xdr:rowOff>
    </xdr:from>
    <xdr:to>
      <xdr:col>65</xdr:col>
      <xdr:colOff>53975</xdr:colOff>
      <xdr:row>15</xdr:row>
      <xdr:rowOff>125222</xdr:rowOff>
    </xdr:to>
    <xdr:sp macro="" textlink="">
      <xdr:nvSpPr>
        <xdr:cNvPr id="137" name="フローチャート: 判断 136"/>
        <xdr:cNvSpPr/>
      </xdr:nvSpPr>
      <xdr:spPr>
        <a:xfrm>
          <a:off x="12954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135399</xdr:rowOff>
    </xdr:from>
    <xdr:ext cx="762000" cy="259045"/>
    <xdr:sp macro="" textlink="">
      <xdr:nvSpPr>
        <xdr:cNvPr id="138" name="テキスト ボックス 137"/>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149352</xdr:rowOff>
    </xdr:from>
    <xdr:to>
      <xdr:col>82</xdr:col>
      <xdr:colOff>158750</xdr:colOff>
      <xdr:row>19</xdr:row>
      <xdr:rowOff>79502</xdr:rowOff>
    </xdr:to>
    <xdr:sp macro="" textlink="">
      <xdr:nvSpPr>
        <xdr:cNvPr id="144" name="楕円 143"/>
        <xdr:cNvSpPr/>
      </xdr:nvSpPr>
      <xdr:spPr>
        <a:xfrm>
          <a:off x="164592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57929</xdr:rowOff>
    </xdr:from>
    <xdr:ext cx="762000" cy="259045"/>
    <xdr:sp macro="" textlink="">
      <xdr:nvSpPr>
        <xdr:cNvPr id="145" name="物件費該当値テキスト"/>
        <xdr:cNvSpPr txBox="1"/>
      </xdr:nvSpPr>
      <xdr:spPr>
        <a:xfrm>
          <a:off x="16598900" y="314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6" name="楕円 145"/>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47" name="テキスト ボックス 146"/>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60198</xdr:rowOff>
    </xdr:from>
    <xdr:to>
      <xdr:col>74</xdr:col>
      <xdr:colOff>31750</xdr:colOff>
      <xdr:row>19</xdr:row>
      <xdr:rowOff>161798</xdr:rowOff>
    </xdr:to>
    <xdr:sp macro="" textlink="">
      <xdr:nvSpPr>
        <xdr:cNvPr id="148" name="楕円 147"/>
        <xdr:cNvSpPr/>
      </xdr:nvSpPr>
      <xdr:spPr>
        <a:xfrm>
          <a:off x="14732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146575</xdr:rowOff>
    </xdr:from>
    <xdr:ext cx="762000" cy="259045"/>
    <xdr:sp macro="" textlink="">
      <xdr:nvSpPr>
        <xdr:cNvPr id="149" name="テキスト ボックス 148"/>
        <xdr:cNvSpPr txBox="1"/>
      </xdr:nvSpPr>
      <xdr:spPr>
        <a:xfrm>
          <a:off x="14401800" y="340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110490</xdr:rowOff>
    </xdr:from>
    <xdr:to>
      <xdr:col>69</xdr:col>
      <xdr:colOff>142875</xdr:colOff>
      <xdr:row>20</xdr:row>
      <xdr:rowOff>40640</xdr:rowOff>
    </xdr:to>
    <xdr:sp macro="" textlink="">
      <xdr:nvSpPr>
        <xdr:cNvPr id="150" name="楕円 149"/>
        <xdr:cNvSpPr/>
      </xdr:nvSpPr>
      <xdr:spPr>
        <a:xfrm>
          <a:off x="13843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25417</xdr:rowOff>
    </xdr:from>
    <xdr:ext cx="762000" cy="259045"/>
    <xdr:sp macro="" textlink="">
      <xdr:nvSpPr>
        <xdr:cNvPr id="151" name="テキスト ボックス 150"/>
        <xdr:cNvSpPr txBox="1"/>
      </xdr:nvSpPr>
      <xdr:spPr>
        <a:xfrm>
          <a:off x="13512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115062</xdr:rowOff>
    </xdr:from>
    <xdr:to>
      <xdr:col>65</xdr:col>
      <xdr:colOff>53975</xdr:colOff>
      <xdr:row>20</xdr:row>
      <xdr:rowOff>45212</xdr:rowOff>
    </xdr:to>
    <xdr:sp macro="" textlink="">
      <xdr:nvSpPr>
        <xdr:cNvPr id="152" name="楕円 151"/>
        <xdr:cNvSpPr/>
      </xdr:nvSpPr>
      <xdr:spPr>
        <a:xfrm>
          <a:off x="12954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29989</xdr:rowOff>
    </xdr:from>
    <xdr:ext cx="762000" cy="259045"/>
    <xdr:sp macro="" textlink="">
      <xdr:nvSpPr>
        <xdr:cNvPr id="153" name="テキスト ボックス 152"/>
        <xdr:cNvSpPr txBox="1"/>
      </xdr:nvSpPr>
      <xdr:spPr>
        <a:xfrm>
          <a:off x="12623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は、生活保護費などの増加により扶助費の額が増加していますが、充当する特定財源も増加しているため、経常収支比率は概ね横ばいとなっており、類似団体平均、全国平均、県平均を下回っています。</a:t>
          </a:r>
          <a:endParaRPr lang="ja-JP" altLang="ja-JP" sz="1400">
            <a:effectLst/>
          </a:endParaRPr>
        </a:p>
        <a:p>
          <a:r>
            <a:rPr kumimoji="1" lang="ja-JP" altLang="ja-JP" sz="1100">
              <a:solidFill>
                <a:schemeClr val="dk1"/>
              </a:solidFill>
              <a:effectLst/>
              <a:latin typeface="+mn-lt"/>
              <a:ea typeface="+mn-ea"/>
              <a:cs typeface="+mn-cs"/>
            </a:rPr>
            <a:t>　今後、高齢者人口の増加等により扶助費の増加が予想されるため、その推移を注視しながら、健全財政の堅持に努めます。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81" name="直線コネクタ 180"/>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146050</xdr:rowOff>
    </xdr:from>
    <xdr:to>
      <xdr:col>24</xdr:col>
      <xdr:colOff>25400</xdr:colOff>
      <xdr:row>53</xdr:row>
      <xdr:rowOff>50800</xdr:rowOff>
    </xdr:to>
    <xdr:cxnSp macro="">
      <xdr:nvCxnSpPr>
        <xdr:cNvPr id="186" name="直線コネクタ 185"/>
        <xdr:cNvCxnSpPr/>
      </xdr:nvCxnSpPr>
      <xdr:spPr>
        <a:xfrm>
          <a:off x="3987800" y="9061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7" name="扶助費平均値テキスト"/>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8" name="フローチャート: 判断 187"/>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107950</xdr:rowOff>
    </xdr:from>
    <xdr:to>
      <xdr:col>19</xdr:col>
      <xdr:colOff>187325</xdr:colOff>
      <xdr:row>52</xdr:row>
      <xdr:rowOff>146050</xdr:rowOff>
    </xdr:to>
    <xdr:cxnSp macro="">
      <xdr:nvCxnSpPr>
        <xdr:cNvPr id="189" name="直線コネクタ 188"/>
        <xdr:cNvCxnSpPr/>
      </xdr:nvCxnSpPr>
      <xdr:spPr>
        <a:xfrm>
          <a:off x="3098800" y="9023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0" name="フローチャート: 判断 189"/>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1" name="テキスト ボックス 190"/>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88900</xdr:rowOff>
    </xdr:from>
    <xdr:to>
      <xdr:col>15</xdr:col>
      <xdr:colOff>98425</xdr:colOff>
      <xdr:row>52</xdr:row>
      <xdr:rowOff>107950</xdr:rowOff>
    </xdr:to>
    <xdr:cxnSp macro="">
      <xdr:nvCxnSpPr>
        <xdr:cNvPr id="192" name="直線コネクタ 191"/>
        <xdr:cNvCxnSpPr/>
      </xdr:nvCxnSpPr>
      <xdr:spPr>
        <a:xfrm>
          <a:off x="2209800" y="9004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3" name="フローチャート: 判断 192"/>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4" name="テキスト ボックス 193"/>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88900</xdr:rowOff>
    </xdr:from>
    <xdr:to>
      <xdr:col>11</xdr:col>
      <xdr:colOff>9525</xdr:colOff>
      <xdr:row>52</xdr:row>
      <xdr:rowOff>107950</xdr:rowOff>
    </xdr:to>
    <xdr:cxnSp macro="">
      <xdr:nvCxnSpPr>
        <xdr:cNvPr id="195" name="直線コネクタ 194"/>
        <xdr:cNvCxnSpPr/>
      </xdr:nvCxnSpPr>
      <xdr:spPr>
        <a:xfrm flipV="1">
          <a:off x="1320800" y="9004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6" name="フローチャート: 判断 195"/>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7" name="テキスト ボックス 196"/>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8" name="フローチャート: 判断 197"/>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9" name="テキスト ボックス 198"/>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0</xdr:rowOff>
    </xdr:from>
    <xdr:to>
      <xdr:col>24</xdr:col>
      <xdr:colOff>76200</xdr:colOff>
      <xdr:row>53</xdr:row>
      <xdr:rowOff>101600</xdr:rowOff>
    </xdr:to>
    <xdr:sp macro="" textlink="">
      <xdr:nvSpPr>
        <xdr:cNvPr id="205" name="楕円 204"/>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80027</xdr:rowOff>
    </xdr:from>
    <xdr:ext cx="762000" cy="259045"/>
    <xdr:sp macro="" textlink="">
      <xdr:nvSpPr>
        <xdr:cNvPr id="206" name="扶助費該当値テキスト"/>
        <xdr:cNvSpPr txBox="1"/>
      </xdr:nvSpPr>
      <xdr:spPr>
        <a:xfrm>
          <a:off x="4914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95250</xdr:rowOff>
    </xdr:from>
    <xdr:to>
      <xdr:col>20</xdr:col>
      <xdr:colOff>38100</xdr:colOff>
      <xdr:row>53</xdr:row>
      <xdr:rowOff>25400</xdr:rowOff>
    </xdr:to>
    <xdr:sp macro="" textlink="">
      <xdr:nvSpPr>
        <xdr:cNvPr id="207" name="楕円 206"/>
        <xdr:cNvSpPr/>
      </xdr:nvSpPr>
      <xdr:spPr>
        <a:xfrm>
          <a:off x="3937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35577</xdr:rowOff>
    </xdr:from>
    <xdr:ext cx="736600" cy="259045"/>
    <xdr:sp macro="" textlink="">
      <xdr:nvSpPr>
        <xdr:cNvPr id="208" name="テキスト ボックス 207"/>
        <xdr:cNvSpPr txBox="1"/>
      </xdr:nvSpPr>
      <xdr:spPr>
        <a:xfrm>
          <a:off x="3606800" y="877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57150</xdr:rowOff>
    </xdr:from>
    <xdr:to>
      <xdr:col>15</xdr:col>
      <xdr:colOff>149225</xdr:colOff>
      <xdr:row>52</xdr:row>
      <xdr:rowOff>158750</xdr:rowOff>
    </xdr:to>
    <xdr:sp macro="" textlink="">
      <xdr:nvSpPr>
        <xdr:cNvPr id="209" name="楕円 208"/>
        <xdr:cNvSpPr/>
      </xdr:nvSpPr>
      <xdr:spPr>
        <a:xfrm>
          <a:off x="3048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168927</xdr:rowOff>
    </xdr:from>
    <xdr:ext cx="762000" cy="259045"/>
    <xdr:sp macro="" textlink="">
      <xdr:nvSpPr>
        <xdr:cNvPr id="210" name="テキスト ボックス 209"/>
        <xdr:cNvSpPr txBox="1"/>
      </xdr:nvSpPr>
      <xdr:spPr>
        <a:xfrm>
          <a:off x="2717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38100</xdr:rowOff>
    </xdr:from>
    <xdr:to>
      <xdr:col>11</xdr:col>
      <xdr:colOff>60325</xdr:colOff>
      <xdr:row>52</xdr:row>
      <xdr:rowOff>139700</xdr:rowOff>
    </xdr:to>
    <xdr:sp macro="" textlink="">
      <xdr:nvSpPr>
        <xdr:cNvPr id="211" name="楕円 210"/>
        <xdr:cNvSpPr/>
      </xdr:nvSpPr>
      <xdr:spPr>
        <a:xfrm>
          <a:off x="2159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149877</xdr:rowOff>
    </xdr:from>
    <xdr:ext cx="762000" cy="259045"/>
    <xdr:sp macro="" textlink="">
      <xdr:nvSpPr>
        <xdr:cNvPr id="212" name="テキスト ボックス 211"/>
        <xdr:cNvSpPr txBox="1"/>
      </xdr:nvSpPr>
      <xdr:spPr>
        <a:xfrm>
          <a:off x="1828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57150</xdr:rowOff>
    </xdr:from>
    <xdr:to>
      <xdr:col>6</xdr:col>
      <xdr:colOff>171450</xdr:colOff>
      <xdr:row>52</xdr:row>
      <xdr:rowOff>158750</xdr:rowOff>
    </xdr:to>
    <xdr:sp macro="" textlink="">
      <xdr:nvSpPr>
        <xdr:cNvPr id="213" name="楕円 212"/>
        <xdr:cNvSpPr/>
      </xdr:nvSpPr>
      <xdr:spPr>
        <a:xfrm>
          <a:off x="1270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168927</xdr:rowOff>
    </xdr:from>
    <xdr:ext cx="762000" cy="259045"/>
    <xdr:sp macro="" textlink="">
      <xdr:nvSpPr>
        <xdr:cNvPr id="214" name="テキスト ボックス 213"/>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％と類似団体平均に比べ低い水準にあります。</a:t>
          </a:r>
          <a:endParaRPr lang="ja-JP" altLang="ja-JP" sz="1400">
            <a:effectLst/>
          </a:endParaRPr>
        </a:p>
        <a:p>
          <a:r>
            <a:rPr kumimoji="1" lang="ja-JP" altLang="ja-JP" sz="1100">
              <a:solidFill>
                <a:schemeClr val="dk1"/>
              </a:solidFill>
              <a:effectLst/>
              <a:latin typeface="+mn-lt"/>
              <a:ea typeface="+mn-ea"/>
              <a:cs typeface="+mn-cs"/>
            </a:rPr>
            <a:t>　今後も、公共施設の安全性の確保や、老朽化対策などの実施による維持補修費の増が見込まれることから、引き続き指標の推移を注視しながら、健全財政の堅持に努めます。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2" name="直線コネクタ 241"/>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3"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4" name="直線コネクタ 243"/>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5"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6" name="直線コネクタ 245"/>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63500</xdr:rowOff>
    </xdr:from>
    <xdr:to>
      <xdr:col>82</xdr:col>
      <xdr:colOff>107950</xdr:colOff>
      <xdr:row>52</xdr:row>
      <xdr:rowOff>139700</xdr:rowOff>
    </xdr:to>
    <xdr:cxnSp macro="">
      <xdr:nvCxnSpPr>
        <xdr:cNvPr id="247" name="直線コネクタ 246"/>
        <xdr:cNvCxnSpPr/>
      </xdr:nvCxnSpPr>
      <xdr:spPr>
        <a:xfrm>
          <a:off x="15671800" y="8978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9" name="フローチャート: 判断 248"/>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63500</xdr:rowOff>
    </xdr:from>
    <xdr:to>
      <xdr:col>78</xdr:col>
      <xdr:colOff>69850</xdr:colOff>
      <xdr:row>52</xdr:row>
      <xdr:rowOff>165100</xdr:rowOff>
    </xdr:to>
    <xdr:cxnSp macro="">
      <xdr:nvCxnSpPr>
        <xdr:cNvPr id="250" name="直線コネクタ 249"/>
        <xdr:cNvCxnSpPr/>
      </xdr:nvCxnSpPr>
      <xdr:spPr>
        <a:xfrm flipV="1">
          <a:off x="14782800" y="8978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51" name="フローチャート: 判断 250"/>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2" name="テキスト ボックス 251"/>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165100</xdr:rowOff>
    </xdr:from>
    <xdr:to>
      <xdr:col>73</xdr:col>
      <xdr:colOff>180975</xdr:colOff>
      <xdr:row>54</xdr:row>
      <xdr:rowOff>12700</xdr:rowOff>
    </xdr:to>
    <xdr:cxnSp macro="">
      <xdr:nvCxnSpPr>
        <xdr:cNvPr id="253" name="直線コネクタ 252"/>
        <xdr:cNvCxnSpPr/>
      </xdr:nvCxnSpPr>
      <xdr:spPr>
        <a:xfrm flipV="1">
          <a:off x="13893800" y="9080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4" name="フローチャート: 判断 253"/>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5" name="テキスト ボックス 254"/>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0</xdr:rowOff>
    </xdr:from>
    <xdr:to>
      <xdr:col>69</xdr:col>
      <xdr:colOff>92075</xdr:colOff>
      <xdr:row>54</xdr:row>
      <xdr:rowOff>12700</xdr:rowOff>
    </xdr:to>
    <xdr:cxnSp macro="">
      <xdr:nvCxnSpPr>
        <xdr:cNvPr id="256" name="直線コネクタ 255"/>
        <xdr:cNvCxnSpPr/>
      </xdr:nvCxnSpPr>
      <xdr:spPr>
        <a:xfrm>
          <a:off x="13004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9" name="フローチャート: 判断 258"/>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0" name="テキスト ボックス 259"/>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88900</xdr:rowOff>
    </xdr:from>
    <xdr:to>
      <xdr:col>82</xdr:col>
      <xdr:colOff>158750</xdr:colOff>
      <xdr:row>53</xdr:row>
      <xdr:rowOff>19050</xdr:rowOff>
    </xdr:to>
    <xdr:sp macro="" textlink="">
      <xdr:nvSpPr>
        <xdr:cNvPr id="266" name="楕円 265"/>
        <xdr:cNvSpPr/>
      </xdr:nvSpPr>
      <xdr:spPr>
        <a:xfrm>
          <a:off x="164592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168927</xdr:rowOff>
    </xdr:from>
    <xdr:ext cx="762000" cy="259045"/>
    <xdr:sp macro="" textlink="">
      <xdr:nvSpPr>
        <xdr:cNvPr id="267" name="その他該当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12700</xdr:rowOff>
    </xdr:from>
    <xdr:to>
      <xdr:col>78</xdr:col>
      <xdr:colOff>120650</xdr:colOff>
      <xdr:row>52</xdr:row>
      <xdr:rowOff>114300</xdr:rowOff>
    </xdr:to>
    <xdr:sp macro="" textlink="">
      <xdr:nvSpPr>
        <xdr:cNvPr id="268" name="楕円 267"/>
        <xdr:cNvSpPr/>
      </xdr:nvSpPr>
      <xdr:spPr>
        <a:xfrm>
          <a:off x="15621000" y="89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50</xdr:row>
      <xdr:rowOff>124477</xdr:rowOff>
    </xdr:from>
    <xdr:ext cx="736600" cy="259045"/>
    <xdr:sp macro="" textlink="">
      <xdr:nvSpPr>
        <xdr:cNvPr id="269" name="テキスト ボックス 268"/>
        <xdr:cNvSpPr txBox="1"/>
      </xdr:nvSpPr>
      <xdr:spPr>
        <a:xfrm>
          <a:off x="15290800" y="869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114300</xdr:rowOff>
    </xdr:from>
    <xdr:to>
      <xdr:col>74</xdr:col>
      <xdr:colOff>31750</xdr:colOff>
      <xdr:row>53</xdr:row>
      <xdr:rowOff>44450</xdr:rowOff>
    </xdr:to>
    <xdr:sp macro="" textlink="">
      <xdr:nvSpPr>
        <xdr:cNvPr id="270" name="楕円 269"/>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54627</xdr:rowOff>
    </xdr:from>
    <xdr:ext cx="762000" cy="259045"/>
    <xdr:sp macro="" textlink="">
      <xdr:nvSpPr>
        <xdr:cNvPr id="271" name="テキスト ボックス 270"/>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72" name="楕円 271"/>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73" name="テキスト ボックス 272"/>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120650</xdr:rowOff>
    </xdr:from>
    <xdr:to>
      <xdr:col>65</xdr:col>
      <xdr:colOff>53975</xdr:colOff>
      <xdr:row>54</xdr:row>
      <xdr:rowOff>50800</xdr:rowOff>
    </xdr:to>
    <xdr:sp macro="" textlink="">
      <xdr:nvSpPr>
        <xdr:cNvPr id="274" name="楕円 273"/>
        <xdr:cNvSpPr/>
      </xdr:nvSpPr>
      <xdr:spPr>
        <a:xfrm>
          <a:off x="12954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60977</xdr:rowOff>
    </xdr:from>
    <xdr:ext cx="762000" cy="259045"/>
    <xdr:sp macro="" textlink="">
      <xdr:nvSpPr>
        <xdr:cNvPr id="275" name="テキスト ボックス 274"/>
        <xdr:cNvSpPr txBox="1"/>
      </xdr:nvSpPr>
      <xdr:spPr>
        <a:xfrm>
          <a:off x="12623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補助費等に係る経常収支比率は、前年度と比較すると</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増となりましたが、類似団体平均及び全国平均を下回っています。その主な要因として、分母となる経常一般財源が大きいことが挙げられますが、今後も引き続き、スクラップアンドビルドの視点に立って補助金の見直し等を行うとともに、事業の内容、効果等を厳しく精査し、適正な執行に努め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5" name="直線コネクタ 304"/>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6" name="補助費等最小値テキスト"/>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7" name="直線コネクタ 306"/>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8" name="補助費等最大値テキスト"/>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9" name="直線コネクタ 308"/>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83457</xdr:rowOff>
    </xdr:from>
    <xdr:to>
      <xdr:col>82</xdr:col>
      <xdr:colOff>107950</xdr:colOff>
      <xdr:row>35</xdr:row>
      <xdr:rowOff>9978</xdr:rowOff>
    </xdr:to>
    <xdr:cxnSp macro="">
      <xdr:nvCxnSpPr>
        <xdr:cNvPr id="310" name="直線コネクタ 309"/>
        <xdr:cNvCxnSpPr/>
      </xdr:nvCxnSpPr>
      <xdr:spPr>
        <a:xfrm>
          <a:off x="15671800" y="59127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42834</xdr:rowOff>
    </xdr:from>
    <xdr:ext cx="762000" cy="259045"/>
    <xdr:sp macro="" textlink="">
      <xdr:nvSpPr>
        <xdr:cNvPr id="311" name="補助費等平均値テキスト"/>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2" name="フローチャート: 判断 311"/>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61686</xdr:rowOff>
    </xdr:from>
    <xdr:to>
      <xdr:col>78</xdr:col>
      <xdr:colOff>69850</xdr:colOff>
      <xdr:row>34</xdr:row>
      <xdr:rowOff>83457</xdr:rowOff>
    </xdr:to>
    <xdr:cxnSp macro="">
      <xdr:nvCxnSpPr>
        <xdr:cNvPr id="313" name="直線コネクタ 312"/>
        <xdr:cNvCxnSpPr/>
      </xdr:nvCxnSpPr>
      <xdr:spPr>
        <a:xfrm>
          <a:off x="14782800" y="5890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4" name="フローチャート: 判断 313"/>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5" name="テキスト ボックス 314"/>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102507</xdr:rowOff>
    </xdr:from>
    <xdr:to>
      <xdr:col>73</xdr:col>
      <xdr:colOff>180975</xdr:colOff>
      <xdr:row>34</xdr:row>
      <xdr:rowOff>61686</xdr:rowOff>
    </xdr:to>
    <xdr:cxnSp macro="">
      <xdr:nvCxnSpPr>
        <xdr:cNvPr id="316" name="直線コネクタ 315"/>
        <xdr:cNvCxnSpPr/>
      </xdr:nvCxnSpPr>
      <xdr:spPr>
        <a:xfrm>
          <a:off x="13893800" y="5760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7" name="フローチャート: 判断 316"/>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168020</xdr:rowOff>
    </xdr:from>
    <xdr:ext cx="762000" cy="259045"/>
    <xdr:sp macro="" textlink="">
      <xdr:nvSpPr>
        <xdr:cNvPr id="318" name="テキスト ボックス 317"/>
        <xdr:cNvSpPr txBox="1"/>
      </xdr:nvSpPr>
      <xdr:spPr>
        <a:xfrm>
          <a:off x="14401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102507</xdr:rowOff>
    </xdr:from>
    <xdr:to>
      <xdr:col>69</xdr:col>
      <xdr:colOff>92075</xdr:colOff>
      <xdr:row>33</xdr:row>
      <xdr:rowOff>124278</xdr:rowOff>
    </xdr:to>
    <xdr:cxnSp macro="">
      <xdr:nvCxnSpPr>
        <xdr:cNvPr id="319" name="直線コネクタ 318"/>
        <xdr:cNvCxnSpPr/>
      </xdr:nvCxnSpPr>
      <xdr:spPr>
        <a:xfrm flipV="1">
          <a:off x="13004800" y="576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20" name="フローチャート: 判断 319"/>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135363</xdr:rowOff>
    </xdr:from>
    <xdr:ext cx="762000" cy="259045"/>
    <xdr:sp macro="" textlink="">
      <xdr:nvSpPr>
        <xdr:cNvPr id="321" name="テキスト ボックス 320"/>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2" name="フローチャート: 判断 321"/>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3" name="テキスト ボックス 322"/>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130628</xdr:rowOff>
    </xdr:from>
    <xdr:to>
      <xdr:col>82</xdr:col>
      <xdr:colOff>158750</xdr:colOff>
      <xdr:row>35</xdr:row>
      <xdr:rowOff>60778</xdr:rowOff>
    </xdr:to>
    <xdr:sp macro="" textlink="">
      <xdr:nvSpPr>
        <xdr:cNvPr id="329" name="楕円 328"/>
        <xdr:cNvSpPr/>
      </xdr:nvSpPr>
      <xdr:spPr>
        <a:xfrm>
          <a:off x="164592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147155</xdr:rowOff>
    </xdr:from>
    <xdr:ext cx="762000" cy="259045"/>
    <xdr:sp macro="" textlink="">
      <xdr:nvSpPr>
        <xdr:cNvPr id="330" name="補助費等該当値テキスト"/>
        <xdr:cNvSpPr txBox="1"/>
      </xdr:nvSpPr>
      <xdr:spPr>
        <a:xfrm>
          <a:off x="165989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32657</xdr:rowOff>
    </xdr:from>
    <xdr:to>
      <xdr:col>78</xdr:col>
      <xdr:colOff>120650</xdr:colOff>
      <xdr:row>34</xdr:row>
      <xdr:rowOff>134257</xdr:rowOff>
    </xdr:to>
    <xdr:sp macro="" textlink="">
      <xdr:nvSpPr>
        <xdr:cNvPr id="331" name="楕円 330"/>
        <xdr:cNvSpPr/>
      </xdr:nvSpPr>
      <xdr:spPr>
        <a:xfrm>
          <a:off x="15621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144434</xdr:rowOff>
    </xdr:from>
    <xdr:ext cx="736600" cy="259045"/>
    <xdr:sp macro="" textlink="">
      <xdr:nvSpPr>
        <xdr:cNvPr id="332" name="テキスト ボックス 331"/>
        <xdr:cNvSpPr txBox="1"/>
      </xdr:nvSpPr>
      <xdr:spPr>
        <a:xfrm>
          <a:off x="15290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10886</xdr:rowOff>
    </xdr:from>
    <xdr:to>
      <xdr:col>74</xdr:col>
      <xdr:colOff>31750</xdr:colOff>
      <xdr:row>34</xdr:row>
      <xdr:rowOff>112486</xdr:rowOff>
    </xdr:to>
    <xdr:sp macro="" textlink="">
      <xdr:nvSpPr>
        <xdr:cNvPr id="333" name="楕円 332"/>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122663</xdr:rowOff>
    </xdr:from>
    <xdr:ext cx="762000" cy="259045"/>
    <xdr:sp macro="" textlink="">
      <xdr:nvSpPr>
        <xdr:cNvPr id="334" name="テキスト ボックス 333"/>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51707</xdr:rowOff>
    </xdr:from>
    <xdr:to>
      <xdr:col>69</xdr:col>
      <xdr:colOff>142875</xdr:colOff>
      <xdr:row>33</xdr:row>
      <xdr:rowOff>153307</xdr:rowOff>
    </xdr:to>
    <xdr:sp macro="" textlink="">
      <xdr:nvSpPr>
        <xdr:cNvPr id="335" name="楕円 334"/>
        <xdr:cNvSpPr/>
      </xdr:nvSpPr>
      <xdr:spPr>
        <a:xfrm>
          <a:off x="13843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163484</xdr:rowOff>
    </xdr:from>
    <xdr:ext cx="762000" cy="259045"/>
    <xdr:sp macro="" textlink="">
      <xdr:nvSpPr>
        <xdr:cNvPr id="336" name="テキスト ボックス 335"/>
        <xdr:cNvSpPr txBox="1"/>
      </xdr:nvSpPr>
      <xdr:spPr>
        <a:xfrm>
          <a:off x="13512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73478</xdr:rowOff>
    </xdr:from>
    <xdr:to>
      <xdr:col>65</xdr:col>
      <xdr:colOff>53975</xdr:colOff>
      <xdr:row>34</xdr:row>
      <xdr:rowOff>3628</xdr:rowOff>
    </xdr:to>
    <xdr:sp macro="" textlink="">
      <xdr:nvSpPr>
        <xdr:cNvPr id="337" name="楕円 336"/>
        <xdr:cNvSpPr/>
      </xdr:nvSpPr>
      <xdr:spPr>
        <a:xfrm>
          <a:off x="12954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13805</xdr:rowOff>
    </xdr:from>
    <xdr:ext cx="762000" cy="259045"/>
    <xdr:sp macro="" textlink="">
      <xdr:nvSpPr>
        <xdr:cNvPr id="338" name="テキスト ボックス 337"/>
        <xdr:cNvSpPr txBox="1"/>
      </xdr:nvSpPr>
      <xdr:spPr>
        <a:xfrm>
          <a:off x="12623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公債費に係る経常収支比率は、類似団体平均より</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となっており、新型コロナウイルス感染症の影響による市税の減収対策として借り入れた猶予特例債の償還終了による公債費の減少等のため減少したものです。今後も赤字地方債を借り入れないことを基本に、地方債の適正な活用に努め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7" name="直線コネクタ 366"/>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8" name="公債費最小値テキスト"/>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9" name="直線コネクタ 368"/>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70"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71" name="直線コネクタ 370"/>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151493</xdr:rowOff>
    </xdr:from>
    <xdr:to>
      <xdr:col>24</xdr:col>
      <xdr:colOff>25400</xdr:colOff>
      <xdr:row>78</xdr:row>
      <xdr:rowOff>61686</xdr:rowOff>
    </xdr:to>
    <xdr:cxnSp macro="">
      <xdr:nvCxnSpPr>
        <xdr:cNvPr id="372" name="直線コネクタ 371"/>
        <xdr:cNvCxnSpPr/>
      </xdr:nvCxnSpPr>
      <xdr:spPr>
        <a:xfrm flipV="1">
          <a:off x="3987800" y="13010243"/>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105773</xdr:rowOff>
    </xdr:from>
    <xdr:to>
      <xdr:col>19</xdr:col>
      <xdr:colOff>187325</xdr:colOff>
      <xdr:row>78</xdr:row>
      <xdr:rowOff>61686</xdr:rowOff>
    </xdr:to>
    <xdr:cxnSp macro="">
      <xdr:nvCxnSpPr>
        <xdr:cNvPr id="375" name="直線コネクタ 374"/>
        <xdr:cNvCxnSpPr/>
      </xdr:nvCxnSpPr>
      <xdr:spPr>
        <a:xfrm>
          <a:off x="3098800" y="12964523"/>
          <a:ext cx="889000" cy="47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6" name="フローチャート: 判断 375"/>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7" name="テキスト ボックス 376"/>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99241</xdr:rowOff>
    </xdr:from>
    <xdr:to>
      <xdr:col>15</xdr:col>
      <xdr:colOff>98425</xdr:colOff>
      <xdr:row>75</xdr:row>
      <xdr:rowOff>105773</xdr:rowOff>
    </xdr:to>
    <xdr:cxnSp macro="">
      <xdr:nvCxnSpPr>
        <xdr:cNvPr id="378" name="直線コネクタ 377"/>
        <xdr:cNvCxnSpPr/>
      </xdr:nvCxnSpPr>
      <xdr:spPr>
        <a:xfrm>
          <a:off x="2209800" y="129579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9" name="フローチャート: 判断 378"/>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0" name="テキスト ボックス 379"/>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99241</xdr:rowOff>
    </xdr:to>
    <xdr:cxnSp macro="">
      <xdr:nvCxnSpPr>
        <xdr:cNvPr id="381" name="直線コネクタ 380"/>
        <xdr:cNvCxnSpPr/>
      </xdr:nvCxnSpPr>
      <xdr:spPr>
        <a:xfrm>
          <a:off x="1320800" y="129514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3" name="テキスト ボックス 382"/>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5" name="テキスト ボックス 384"/>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100693</xdr:rowOff>
    </xdr:from>
    <xdr:to>
      <xdr:col>24</xdr:col>
      <xdr:colOff>76200</xdr:colOff>
      <xdr:row>76</xdr:row>
      <xdr:rowOff>30843</xdr:rowOff>
    </xdr:to>
    <xdr:sp macro="" textlink="">
      <xdr:nvSpPr>
        <xdr:cNvPr id="391" name="楕円 390"/>
        <xdr:cNvSpPr/>
      </xdr:nvSpPr>
      <xdr:spPr>
        <a:xfrm>
          <a:off x="4775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117220</xdr:rowOff>
    </xdr:from>
    <xdr:ext cx="762000" cy="259045"/>
    <xdr:sp macro="" textlink="">
      <xdr:nvSpPr>
        <xdr:cNvPr id="392" name="公債費該当値テキスト"/>
        <xdr:cNvSpPr txBox="1"/>
      </xdr:nvSpPr>
      <xdr:spPr>
        <a:xfrm>
          <a:off x="4914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10886</xdr:rowOff>
    </xdr:from>
    <xdr:to>
      <xdr:col>20</xdr:col>
      <xdr:colOff>38100</xdr:colOff>
      <xdr:row>78</xdr:row>
      <xdr:rowOff>112486</xdr:rowOff>
    </xdr:to>
    <xdr:sp macro="" textlink="">
      <xdr:nvSpPr>
        <xdr:cNvPr id="393" name="楕円 392"/>
        <xdr:cNvSpPr/>
      </xdr:nvSpPr>
      <xdr:spPr>
        <a:xfrm>
          <a:off x="3937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97263</xdr:rowOff>
    </xdr:from>
    <xdr:ext cx="736600" cy="259045"/>
    <xdr:sp macro="" textlink="">
      <xdr:nvSpPr>
        <xdr:cNvPr id="394" name="テキスト ボックス 393"/>
        <xdr:cNvSpPr txBox="1"/>
      </xdr:nvSpPr>
      <xdr:spPr>
        <a:xfrm>
          <a:off x="3606800" y="1347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54973</xdr:rowOff>
    </xdr:from>
    <xdr:to>
      <xdr:col>15</xdr:col>
      <xdr:colOff>149225</xdr:colOff>
      <xdr:row>75</xdr:row>
      <xdr:rowOff>156573</xdr:rowOff>
    </xdr:to>
    <xdr:sp macro="" textlink="">
      <xdr:nvSpPr>
        <xdr:cNvPr id="395" name="楕円 394"/>
        <xdr:cNvSpPr/>
      </xdr:nvSpPr>
      <xdr:spPr>
        <a:xfrm>
          <a:off x="3048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166750</xdr:rowOff>
    </xdr:from>
    <xdr:ext cx="762000" cy="259045"/>
    <xdr:sp macro="" textlink="">
      <xdr:nvSpPr>
        <xdr:cNvPr id="396" name="テキスト ボックス 395"/>
        <xdr:cNvSpPr txBox="1"/>
      </xdr:nvSpPr>
      <xdr:spPr>
        <a:xfrm>
          <a:off x="2717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48441</xdr:rowOff>
    </xdr:from>
    <xdr:to>
      <xdr:col>11</xdr:col>
      <xdr:colOff>60325</xdr:colOff>
      <xdr:row>75</xdr:row>
      <xdr:rowOff>150040</xdr:rowOff>
    </xdr:to>
    <xdr:sp macro="" textlink="">
      <xdr:nvSpPr>
        <xdr:cNvPr id="397" name="楕円 396"/>
        <xdr:cNvSpPr/>
      </xdr:nvSpPr>
      <xdr:spPr>
        <a:xfrm>
          <a:off x="2159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160218</xdr:rowOff>
    </xdr:from>
    <xdr:ext cx="762000" cy="259045"/>
    <xdr:sp macro="" textlink="">
      <xdr:nvSpPr>
        <xdr:cNvPr id="398" name="テキスト ボックス 397"/>
        <xdr:cNvSpPr txBox="1"/>
      </xdr:nvSpPr>
      <xdr:spPr>
        <a:xfrm>
          <a:off x="1828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9" name="楕円 398"/>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400" name="テキスト ボックス 399"/>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公債費以外に係る経常収支比率は、類似団体平均より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ポイント高く、前年度に比べ</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ポイント増となっております。</a:t>
          </a:r>
          <a:endParaRPr lang="ja-JP" altLang="ja-JP" sz="1400">
            <a:effectLst/>
          </a:endParaRPr>
        </a:p>
        <a:p>
          <a:r>
            <a:rPr kumimoji="1" lang="ja-JP" altLang="ja-JP" sz="1100">
              <a:solidFill>
                <a:schemeClr val="dk1"/>
              </a:solidFill>
              <a:effectLst/>
              <a:latin typeface="+mn-lt"/>
              <a:ea typeface="+mn-ea"/>
              <a:cs typeface="+mn-cs"/>
            </a:rPr>
            <a:t>　今後も引き続き指標の推移を注視しながら、健全財政の堅持に努めます。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5" name="直線コネクタ 41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6" name="テキスト ボックス 41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7" name="直線コネクタ 41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8" name="テキスト ボックス 41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9" name="直線コネクタ 41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0" name="テキスト ボックス 41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1" name="直線コネクタ 42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2" name="テキスト ボックス 42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3" name="直線コネクタ 42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4" name="テキスト ボックス 42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5" name="直線コネクタ 42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6" name="テキスト ボックス 42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30" name="直線コネクタ 429"/>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31" name="公債費以外最小値テキスト"/>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2" name="直線コネクタ 431"/>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3" name="公債費以外最大値テキスト"/>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4" name="直線コネクタ 433"/>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83457</xdr:rowOff>
    </xdr:from>
    <xdr:to>
      <xdr:col>82</xdr:col>
      <xdr:colOff>107950</xdr:colOff>
      <xdr:row>78</xdr:row>
      <xdr:rowOff>39914</xdr:rowOff>
    </xdr:to>
    <xdr:cxnSp macro="">
      <xdr:nvCxnSpPr>
        <xdr:cNvPr id="435" name="直線コネクタ 434"/>
        <xdr:cNvCxnSpPr/>
      </xdr:nvCxnSpPr>
      <xdr:spPr>
        <a:xfrm>
          <a:off x="15671800" y="12770757"/>
          <a:ext cx="838200" cy="64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6" name="公債費以外平均値テキスト"/>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7" name="フローチャート: 判断 436"/>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83457</xdr:rowOff>
    </xdr:from>
    <xdr:to>
      <xdr:col>78</xdr:col>
      <xdr:colOff>69850</xdr:colOff>
      <xdr:row>78</xdr:row>
      <xdr:rowOff>148771</xdr:rowOff>
    </xdr:to>
    <xdr:cxnSp macro="">
      <xdr:nvCxnSpPr>
        <xdr:cNvPr id="438" name="直線コネクタ 437"/>
        <xdr:cNvCxnSpPr/>
      </xdr:nvCxnSpPr>
      <xdr:spPr>
        <a:xfrm flipV="1">
          <a:off x="14782800" y="12770757"/>
          <a:ext cx="889000" cy="7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9" name="フローチャート: 判断 438"/>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70048</xdr:rowOff>
    </xdr:from>
    <xdr:ext cx="736600" cy="259045"/>
    <xdr:sp macro="" textlink="">
      <xdr:nvSpPr>
        <xdr:cNvPr id="440" name="テキスト ボックス 439"/>
        <xdr:cNvSpPr txBox="1"/>
      </xdr:nvSpPr>
      <xdr:spPr>
        <a:xfrm>
          <a:off x="15290800" y="1310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37193</xdr:rowOff>
    </xdr:from>
    <xdr:to>
      <xdr:col>73</xdr:col>
      <xdr:colOff>180975</xdr:colOff>
      <xdr:row>78</xdr:row>
      <xdr:rowOff>148771</xdr:rowOff>
    </xdr:to>
    <xdr:cxnSp macro="">
      <xdr:nvCxnSpPr>
        <xdr:cNvPr id="441" name="直線コネクタ 440"/>
        <xdr:cNvCxnSpPr/>
      </xdr:nvCxnSpPr>
      <xdr:spPr>
        <a:xfrm>
          <a:off x="13893800" y="13238843"/>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2" name="フローチャート: 判断 441"/>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100891</xdr:rowOff>
    </xdr:from>
    <xdr:ext cx="762000" cy="259045"/>
    <xdr:sp macro="" textlink="">
      <xdr:nvSpPr>
        <xdr:cNvPr id="443" name="テキスト ボックス 442"/>
        <xdr:cNvSpPr txBox="1"/>
      </xdr:nvSpPr>
      <xdr:spPr>
        <a:xfrm>
          <a:off x="14401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37193</xdr:rowOff>
    </xdr:to>
    <xdr:cxnSp macro="">
      <xdr:nvCxnSpPr>
        <xdr:cNvPr id="444" name="直線コネクタ 443"/>
        <xdr:cNvCxnSpPr/>
      </xdr:nvCxnSpPr>
      <xdr:spPr>
        <a:xfrm>
          <a:off x="13004800" y="13195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5" name="フローチャート: 判断 444"/>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119034</xdr:rowOff>
    </xdr:from>
    <xdr:ext cx="762000" cy="259045"/>
    <xdr:sp macro="" textlink="">
      <xdr:nvSpPr>
        <xdr:cNvPr id="446" name="テキスト ボックス 445"/>
        <xdr:cNvSpPr txBox="1"/>
      </xdr:nvSpPr>
      <xdr:spPr>
        <a:xfrm>
          <a:off x="13512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7" name="フローチャート: 判断 446"/>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48" name="テキスト ボックス 447"/>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54" name="楕円 453"/>
        <xdr:cNvSpPr/>
      </xdr:nvSpPr>
      <xdr:spPr>
        <a:xfrm>
          <a:off x="164592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132641</xdr:rowOff>
    </xdr:from>
    <xdr:ext cx="762000" cy="259045"/>
    <xdr:sp macro="" textlink="">
      <xdr:nvSpPr>
        <xdr:cNvPr id="455" name="公債費以外該当値テキスト"/>
        <xdr:cNvSpPr txBox="1"/>
      </xdr:nvSpPr>
      <xdr:spPr>
        <a:xfrm>
          <a:off x="16598900" y="1333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32657</xdr:rowOff>
    </xdr:from>
    <xdr:to>
      <xdr:col>78</xdr:col>
      <xdr:colOff>120650</xdr:colOff>
      <xdr:row>74</xdr:row>
      <xdr:rowOff>134257</xdr:rowOff>
    </xdr:to>
    <xdr:sp macro="" textlink="">
      <xdr:nvSpPr>
        <xdr:cNvPr id="456" name="楕円 455"/>
        <xdr:cNvSpPr/>
      </xdr:nvSpPr>
      <xdr:spPr>
        <a:xfrm>
          <a:off x="15621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144434</xdr:rowOff>
    </xdr:from>
    <xdr:ext cx="736600" cy="259045"/>
    <xdr:sp macro="" textlink="">
      <xdr:nvSpPr>
        <xdr:cNvPr id="457" name="テキスト ボックス 456"/>
        <xdr:cNvSpPr txBox="1"/>
      </xdr:nvSpPr>
      <xdr:spPr>
        <a:xfrm>
          <a:off x="15290800" y="1248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97971</xdr:rowOff>
    </xdr:from>
    <xdr:to>
      <xdr:col>74</xdr:col>
      <xdr:colOff>31750</xdr:colOff>
      <xdr:row>79</xdr:row>
      <xdr:rowOff>28121</xdr:rowOff>
    </xdr:to>
    <xdr:sp macro="" textlink="">
      <xdr:nvSpPr>
        <xdr:cNvPr id="458" name="楕円 457"/>
        <xdr:cNvSpPr/>
      </xdr:nvSpPr>
      <xdr:spPr>
        <a:xfrm>
          <a:off x="14732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12898</xdr:rowOff>
    </xdr:from>
    <xdr:ext cx="762000" cy="259045"/>
    <xdr:sp macro="" textlink="">
      <xdr:nvSpPr>
        <xdr:cNvPr id="459" name="テキスト ボックス 458"/>
        <xdr:cNvSpPr txBox="1"/>
      </xdr:nvSpPr>
      <xdr:spPr>
        <a:xfrm>
          <a:off x="14401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157843</xdr:rowOff>
    </xdr:from>
    <xdr:to>
      <xdr:col>69</xdr:col>
      <xdr:colOff>142875</xdr:colOff>
      <xdr:row>77</xdr:row>
      <xdr:rowOff>87993</xdr:rowOff>
    </xdr:to>
    <xdr:sp macro="" textlink="">
      <xdr:nvSpPr>
        <xdr:cNvPr id="460" name="楕円 459"/>
        <xdr:cNvSpPr/>
      </xdr:nvSpPr>
      <xdr:spPr>
        <a:xfrm>
          <a:off x="13843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61" name="テキスト ボックス 460"/>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62" name="楕円 461"/>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63" name="テキスト ボックス 462"/>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21730</xdr:rowOff>
    </xdr:from>
    <xdr:to>
      <xdr:col>29</xdr:col>
      <xdr:colOff>127000</xdr:colOff>
      <xdr:row>14</xdr:row>
      <xdr:rowOff>49200</xdr:rowOff>
    </xdr:to>
    <xdr:cxnSp macro="">
      <xdr:nvCxnSpPr>
        <xdr:cNvPr id="50" name="直線コネクタ 49"/>
        <xdr:cNvCxnSpPr/>
      </xdr:nvCxnSpPr>
      <xdr:spPr bwMode="auto">
        <a:xfrm>
          <a:off x="5003800" y="2469655"/>
          <a:ext cx="647700" cy="2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164749</xdr:rowOff>
    </xdr:from>
    <xdr:ext cx="762000" cy="259045"/>
    <xdr:sp macro="" textlink="">
      <xdr:nvSpPr>
        <xdr:cNvPr id="51" name="人口1人当たり決算額の推移平均値テキスト130"/>
        <xdr:cNvSpPr txBox="1"/>
      </xdr:nvSpPr>
      <xdr:spPr>
        <a:xfrm>
          <a:off x="5740400" y="295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154318</xdr:rowOff>
    </xdr:from>
    <xdr:to>
      <xdr:col>26</xdr:col>
      <xdr:colOff>50800</xdr:colOff>
      <xdr:row>14</xdr:row>
      <xdr:rowOff>21730</xdr:rowOff>
    </xdr:to>
    <xdr:cxnSp macro="">
      <xdr:nvCxnSpPr>
        <xdr:cNvPr id="53" name="直線コネクタ 52"/>
        <xdr:cNvCxnSpPr/>
      </xdr:nvCxnSpPr>
      <xdr:spPr bwMode="auto">
        <a:xfrm>
          <a:off x="4305300" y="2430793"/>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124553</xdr:rowOff>
    </xdr:from>
    <xdr:ext cx="736600" cy="259045"/>
    <xdr:sp macro="" textlink="">
      <xdr:nvSpPr>
        <xdr:cNvPr id="55" name="テキスト ボックス 54"/>
        <xdr:cNvSpPr txBox="1"/>
      </xdr:nvSpPr>
      <xdr:spPr>
        <a:xfrm>
          <a:off x="4622800" y="30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81013</xdr:rowOff>
    </xdr:from>
    <xdr:to>
      <xdr:col>22</xdr:col>
      <xdr:colOff>114300</xdr:colOff>
      <xdr:row>13</xdr:row>
      <xdr:rowOff>154318</xdr:rowOff>
    </xdr:to>
    <xdr:cxnSp macro="">
      <xdr:nvCxnSpPr>
        <xdr:cNvPr id="56" name="直線コネクタ 55"/>
        <xdr:cNvCxnSpPr/>
      </xdr:nvCxnSpPr>
      <xdr:spPr bwMode="auto">
        <a:xfrm>
          <a:off x="3606800" y="2357488"/>
          <a:ext cx="698500" cy="73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134192</xdr:rowOff>
    </xdr:from>
    <xdr:ext cx="762000" cy="259045"/>
    <xdr:sp macro="" textlink="">
      <xdr:nvSpPr>
        <xdr:cNvPr id="58" name="テキスト ボックス 57"/>
        <xdr:cNvSpPr txBox="1"/>
      </xdr:nvSpPr>
      <xdr:spPr>
        <a:xfrm>
          <a:off x="3924300" y="30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66954</xdr:rowOff>
    </xdr:from>
    <xdr:to>
      <xdr:col>18</xdr:col>
      <xdr:colOff>177800</xdr:colOff>
      <xdr:row>13</xdr:row>
      <xdr:rowOff>81013</xdr:rowOff>
    </xdr:to>
    <xdr:cxnSp macro="">
      <xdr:nvCxnSpPr>
        <xdr:cNvPr id="59" name="直線コネクタ 58"/>
        <xdr:cNvCxnSpPr/>
      </xdr:nvCxnSpPr>
      <xdr:spPr bwMode="auto">
        <a:xfrm>
          <a:off x="2908300" y="2343429"/>
          <a:ext cx="698500" cy="1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6900</xdr:rowOff>
    </xdr:from>
    <xdr:ext cx="762000" cy="259045"/>
    <xdr:sp macro="" textlink="">
      <xdr:nvSpPr>
        <xdr:cNvPr id="61" name="テキスト ボックス 60"/>
        <xdr:cNvSpPr txBox="1"/>
      </xdr:nvSpPr>
      <xdr:spPr>
        <a:xfrm>
          <a:off x="32258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31018</xdr:rowOff>
    </xdr:from>
    <xdr:ext cx="762000" cy="259045"/>
    <xdr:sp macro="" textlink="">
      <xdr:nvSpPr>
        <xdr:cNvPr id="63" name="テキスト ボックス 62"/>
        <xdr:cNvSpPr txBox="1"/>
      </xdr:nvSpPr>
      <xdr:spPr>
        <a:xfrm>
          <a:off x="25273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169850</xdr:rowOff>
    </xdr:from>
    <xdr:to>
      <xdr:col>29</xdr:col>
      <xdr:colOff>177800</xdr:colOff>
      <xdr:row>14</xdr:row>
      <xdr:rowOff>100000</xdr:rowOff>
    </xdr:to>
    <xdr:sp macro="" textlink="">
      <xdr:nvSpPr>
        <xdr:cNvPr id="69" name="楕円 68"/>
        <xdr:cNvSpPr/>
      </xdr:nvSpPr>
      <xdr:spPr bwMode="auto">
        <a:xfrm>
          <a:off x="5600700" y="2446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14927</xdr:rowOff>
    </xdr:from>
    <xdr:ext cx="762000" cy="259045"/>
    <xdr:sp macro="" textlink="">
      <xdr:nvSpPr>
        <xdr:cNvPr id="70" name="人口1人当たり決算額の推移該当値テキスト130"/>
        <xdr:cNvSpPr txBox="1"/>
      </xdr:nvSpPr>
      <xdr:spPr>
        <a:xfrm>
          <a:off x="5740400" y="229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142380</xdr:rowOff>
    </xdr:from>
    <xdr:to>
      <xdr:col>26</xdr:col>
      <xdr:colOff>101600</xdr:colOff>
      <xdr:row>14</xdr:row>
      <xdr:rowOff>72530</xdr:rowOff>
    </xdr:to>
    <xdr:sp macro="" textlink="">
      <xdr:nvSpPr>
        <xdr:cNvPr id="71" name="楕円 70"/>
        <xdr:cNvSpPr/>
      </xdr:nvSpPr>
      <xdr:spPr bwMode="auto">
        <a:xfrm>
          <a:off x="4953000" y="2418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82707</xdr:rowOff>
    </xdr:from>
    <xdr:ext cx="736600" cy="259045"/>
    <xdr:sp macro="" textlink="">
      <xdr:nvSpPr>
        <xdr:cNvPr id="72" name="テキスト ボックス 71"/>
        <xdr:cNvSpPr txBox="1"/>
      </xdr:nvSpPr>
      <xdr:spPr>
        <a:xfrm>
          <a:off x="4622800" y="2187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103518</xdr:rowOff>
    </xdr:from>
    <xdr:to>
      <xdr:col>22</xdr:col>
      <xdr:colOff>165100</xdr:colOff>
      <xdr:row>14</xdr:row>
      <xdr:rowOff>33668</xdr:rowOff>
    </xdr:to>
    <xdr:sp macro="" textlink="">
      <xdr:nvSpPr>
        <xdr:cNvPr id="73" name="楕円 72"/>
        <xdr:cNvSpPr/>
      </xdr:nvSpPr>
      <xdr:spPr bwMode="auto">
        <a:xfrm>
          <a:off x="4254500" y="2379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43845</xdr:rowOff>
    </xdr:from>
    <xdr:ext cx="762000" cy="259045"/>
    <xdr:sp macro="" textlink="">
      <xdr:nvSpPr>
        <xdr:cNvPr id="74" name="テキスト ボックス 73"/>
        <xdr:cNvSpPr txBox="1"/>
      </xdr:nvSpPr>
      <xdr:spPr>
        <a:xfrm>
          <a:off x="3924300" y="214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30213</xdr:rowOff>
    </xdr:from>
    <xdr:to>
      <xdr:col>19</xdr:col>
      <xdr:colOff>38100</xdr:colOff>
      <xdr:row>13</xdr:row>
      <xdr:rowOff>131813</xdr:rowOff>
    </xdr:to>
    <xdr:sp macro="" textlink="">
      <xdr:nvSpPr>
        <xdr:cNvPr id="75" name="楕円 74"/>
        <xdr:cNvSpPr/>
      </xdr:nvSpPr>
      <xdr:spPr bwMode="auto">
        <a:xfrm>
          <a:off x="3556000" y="2306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141990</xdr:rowOff>
    </xdr:from>
    <xdr:ext cx="762000" cy="259045"/>
    <xdr:sp macro="" textlink="">
      <xdr:nvSpPr>
        <xdr:cNvPr id="76" name="テキスト ボックス 75"/>
        <xdr:cNvSpPr txBox="1"/>
      </xdr:nvSpPr>
      <xdr:spPr>
        <a:xfrm>
          <a:off x="3225800" y="20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16154</xdr:rowOff>
    </xdr:from>
    <xdr:to>
      <xdr:col>15</xdr:col>
      <xdr:colOff>101600</xdr:colOff>
      <xdr:row>13</xdr:row>
      <xdr:rowOff>117754</xdr:rowOff>
    </xdr:to>
    <xdr:sp macro="" textlink="">
      <xdr:nvSpPr>
        <xdr:cNvPr id="77" name="楕円 76"/>
        <xdr:cNvSpPr/>
      </xdr:nvSpPr>
      <xdr:spPr bwMode="auto">
        <a:xfrm>
          <a:off x="2857500" y="2292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127931</xdr:rowOff>
    </xdr:from>
    <xdr:ext cx="762000" cy="259045"/>
    <xdr:sp macro="" textlink="">
      <xdr:nvSpPr>
        <xdr:cNvPr id="78" name="テキスト ボックス 77"/>
        <xdr:cNvSpPr txBox="1"/>
      </xdr:nvSpPr>
      <xdr:spPr>
        <a:xfrm>
          <a:off x="2527300" y="20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95910</xdr:rowOff>
    </xdr:from>
    <xdr:to>
      <xdr:col>29</xdr:col>
      <xdr:colOff>127000</xdr:colOff>
      <xdr:row>34</xdr:row>
      <xdr:rowOff>211849</xdr:rowOff>
    </xdr:to>
    <xdr:cxnSp macro="">
      <xdr:nvCxnSpPr>
        <xdr:cNvPr id="111" name="直線コネクタ 110"/>
        <xdr:cNvCxnSpPr/>
      </xdr:nvCxnSpPr>
      <xdr:spPr bwMode="auto">
        <a:xfrm>
          <a:off x="5003800" y="6363360"/>
          <a:ext cx="647700" cy="115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203306</xdr:rowOff>
    </xdr:from>
    <xdr:ext cx="762000" cy="259045"/>
    <xdr:sp macro="" textlink="">
      <xdr:nvSpPr>
        <xdr:cNvPr id="112" name="人口1人当たり決算額の推移平均値テキスト445"/>
        <xdr:cNvSpPr txBox="1"/>
      </xdr:nvSpPr>
      <xdr:spPr>
        <a:xfrm>
          <a:off x="5740400" y="6813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95910</xdr:rowOff>
    </xdr:from>
    <xdr:to>
      <xdr:col>26</xdr:col>
      <xdr:colOff>50800</xdr:colOff>
      <xdr:row>34</xdr:row>
      <xdr:rowOff>180835</xdr:rowOff>
    </xdr:to>
    <xdr:cxnSp macro="">
      <xdr:nvCxnSpPr>
        <xdr:cNvPr id="114" name="直線コネクタ 113"/>
        <xdr:cNvCxnSpPr/>
      </xdr:nvCxnSpPr>
      <xdr:spPr bwMode="auto">
        <a:xfrm flipV="1">
          <a:off x="4305300" y="6363360"/>
          <a:ext cx="698500" cy="84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23254</xdr:rowOff>
    </xdr:from>
    <xdr:to>
      <xdr:col>22</xdr:col>
      <xdr:colOff>114300</xdr:colOff>
      <xdr:row>34</xdr:row>
      <xdr:rowOff>180835</xdr:rowOff>
    </xdr:to>
    <xdr:cxnSp macro="">
      <xdr:nvCxnSpPr>
        <xdr:cNvPr id="117" name="直線コネクタ 116"/>
        <xdr:cNvCxnSpPr/>
      </xdr:nvCxnSpPr>
      <xdr:spPr bwMode="auto">
        <a:xfrm>
          <a:off x="3606800" y="6290704"/>
          <a:ext cx="698500" cy="157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22331</xdr:rowOff>
    </xdr:from>
    <xdr:ext cx="762000" cy="259045"/>
    <xdr:sp macro="" textlink="">
      <xdr:nvSpPr>
        <xdr:cNvPr id="119" name="テキスト ボックス 118"/>
        <xdr:cNvSpPr txBox="1"/>
      </xdr:nvSpPr>
      <xdr:spPr>
        <a:xfrm>
          <a:off x="3924300" y="6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23254</xdr:rowOff>
    </xdr:from>
    <xdr:to>
      <xdr:col>18</xdr:col>
      <xdr:colOff>177800</xdr:colOff>
      <xdr:row>34</xdr:row>
      <xdr:rowOff>217144</xdr:rowOff>
    </xdr:to>
    <xdr:cxnSp macro="">
      <xdr:nvCxnSpPr>
        <xdr:cNvPr id="120" name="直線コネクタ 119"/>
        <xdr:cNvCxnSpPr/>
      </xdr:nvCxnSpPr>
      <xdr:spPr bwMode="auto">
        <a:xfrm flipV="1">
          <a:off x="2908300" y="6290704"/>
          <a:ext cx="698500" cy="193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10825</xdr:rowOff>
    </xdr:from>
    <xdr:ext cx="762000" cy="259045"/>
    <xdr:sp macro="" textlink="">
      <xdr:nvSpPr>
        <xdr:cNvPr id="122" name="テキスト ボックス 121"/>
        <xdr:cNvSpPr txBox="1"/>
      </xdr:nvSpPr>
      <xdr:spPr>
        <a:xfrm>
          <a:off x="32258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4" name="テキスト ボックス 123"/>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161049</xdr:rowOff>
    </xdr:from>
    <xdr:to>
      <xdr:col>29</xdr:col>
      <xdr:colOff>177800</xdr:colOff>
      <xdr:row>34</xdr:row>
      <xdr:rowOff>262649</xdr:rowOff>
    </xdr:to>
    <xdr:sp macro="" textlink="">
      <xdr:nvSpPr>
        <xdr:cNvPr id="130" name="楕円 129"/>
        <xdr:cNvSpPr/>
      </xdr:nvSpPr>
      <xdr:spPr bwMode="auto">
        <a:xfrm>
          <a:off x="5600700" y="6428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6126</xdr:rowOff>
    </xdr:from>
    <xdr:ext cx="762000" cy="259045"/>
    <xdr:sp macro="" textlink="">
      <xdr:nvSpPr>
        <xdr:cNvPr id="131" name="人口1人当たり決算額の推移該当値テキスト445"/>
        <xdr:cNvSpPr txBox="1"/>
      </xdr:nvSpPr>
      <xdr:spPr>
        <a:xfrm>
          <a:off x="5740400" y="627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45110</xdr:rowOff>
    </xdr:from>
    <xdr:to>
      <xdr:col>26</xdr:col>
      <xdr:colOff>101600</xdr:colOff>
      <xdr:row>34</xdr:row>
      <xdr:rowOff>146710</xdr:rowOff>
    </xdr:to>
    <xdr:sp macro="" textlink="">
      <xdr:nvSpPr>
        <xdr:cNvPr id="132" name="楕円 131"/>
        <xdr:cNvSpPr/>
      </xdr:nvSpPr>
      <xdr:spPr bwMode="auto">
        <a:xfrm>
          <a:off x="4953000" y="6312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156887</xdr:rowOff>
    </xdr:from>
    <xdr:ext cx="736600" cy="259045"/>
    <xdr:sp macro="" textlink="">
      <xdr:nvSpPr>
        <xdr:cNvPr id="133" name="テキスト ボックス 132"/>
        <xdr:cNvSpPr txBox="1"/>
      </xdr:nvSpPr>
      <xdr:spPr>
        <a:xfrm>
          <a:off x="4622800" y="60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130035</xdr:rowOff>
    </xdr:from>
    <xdr:to>
      <xdr:col>22</xdr:col>
      <xdr:colOff>165100</xdr:colOff>
      <xdr:row>34</xdr:row>
      <xdr:rowOff>231635</xdr:rowOff>
    </xdr:to>
    <xdr:sp macro="" textlink="">
      <xdr:nvSpPr>
        <xdr:cNvPr id="134" name="楕円 133"/>
        <xdr:cNvSpPr/>
      </xdr:nvSpPr>
      <xdr:spPr bwMode="auto">
        <a:xfrm>
          <a:off x="4254500" y="639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241812</xdr:rowOff>
    </xdr:from>
    <xdr:ext cx="762000" cy="259045"/>
    <xdr:sp macro="" textlink="">
      <xdr:nvSpPr>
        <xdr:cNvPr id="135" name="テキスト ボックス 134"/>
        <xdr:cNvSpPr txBox="1"/>
      </xdr:nvSpPr>
      <xdr:spPr>
        <a:xfrm>
          <a:off x="3924300" y="61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315354</xdr:rowOff>
    </xdr:from>
    <xdr:to>
      <xdr:col>19</xdr:col>
      <xdr:colOff>38100</xdr:colOff>
      <xdr:row>34</xdr:row>
      <xdr:rowOff>74054</xdr:rowOff>
    </xdr:to>
    <xdr:sp macro="" textlink="">
      <xdr:nvSpPr>
        <xdr:cNvPr id="136" name="楕円 135"/>
        <xdr:cNvSpPr/>
      </xdr:nvSpPr>
      <xdr:spPr bwMode="auto">
        <a:xfrm>
          <a:off x="3556000" y="623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84231</xdr:rowOff>
    </xdr:from>
    <xdr:ext cx="762000" cy="259045"/>
    <xdr:sp macro="" textlink="">
      <xdr:nvSpPr>
        <xdr:cNvPr id="137" name="テキスト ボックス 136"/>
        <xdr:cNvSpPr txBox="1"/>
      </xdr:nvSpPr>
      <xdr:spPr>
        <a:xfrm>
          <a:off x="3225800" y="600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166344</xdr:rowOff>
    </xdr:from>
    <xdr:to>
      <xdr:col>15</xdr:col>
      <xdr:colOff>101600</xdr:colOff>
      <xdr:row>34</xdr:row>
      <xdr:rowOff>267945</xdr:rowOff>
    </xdr:to>
    <xdr:sp macro="" textlink="">
      <xdr:nvSpPr>
        <xdr:cNvPr id="138" name="楕円 137"/>
        <xdr:cNvSpPr/>
      </xdr:nvSpPr>
      <xdr:spPr bwMode="auto">
        <a:xfrm>
          <a:off x="2857500" y="643379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278121</xdr:rowOff>
    </xdr:from>
    <xdr:ext cx="762000" cy="259045"/>
    <xdr:sp macro="" textlink="">
      <xdr:nvSpPr>
        <xdr:cNvPr id="139" name="テキスト ボックス 138"/>
        <xdr:cNvSpPr txBox="1"/>
      </xdr:nvSpPr>
      <xdr:spPr>
        <a:xfrm>
          <a:off x="2527300" y="62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169,552
165,422
17.30
71,262,346
68,870,969
1,532,462
45,083,171
28,813,766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37124</xdr:rowOff>
    </xdr:from>
    <xdr:to>
      <xdr:col>24</xdr:col>
      <xdr:colOff>63500</xdr:colOff>
      <xdr:row>32</xdr:row>
      <xdr:rowOff>65046</xdr:rowOff>
    </xdr:to>
    <xdr:cxnSp macro="">
      <xdr:nvCxnSpPr>
        <xdr:cNvPr id="63" name="直線コネクタ 62"/>
        <xdr:cNvCxnSpPr/>
      </xdr:nvCxnSpPr>
      <xdr:spPr>
        <a:xfrm>
          <a:off x="3797300" y="5523524"/>
          <a:ext cx="8382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2894</xdr:rowOff>
    </xdr:from>
    <xdr:ext cx="534377" cy="259045"/>
    <xdr:sp macro="" textlink="">
      <xdr:nvSpPr>
        <xdr:cNvPr id="64" name="人件費平均値テキスト"/>
        <xdr:cNvSpPr txBox="1"/>
      </xdr:nvSpPr>
      <xdr:spPr>
        <a:xfrm>
          <a:off x="4686300" y="6003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18444</xdr:rowOff>
    </xdr:from>
    <xdr:to>
      <xdr:col>19</xdr:col>
      <xdr:colOff>177800</xdr:colOff>
      <xdr:row>32</xdr:row>
      <xdr:rowOff>37124</xdr:rowOff>
    </xdr:to>
    <xdr:cxnSp macro="">
      <xdr:nvCxnSpPr>
        <xdr:cNvPr id="66" name="直線コネクタ 65"/>
        <xdr:cNvCxnSpPr/>
      </xdr:nvCxnSpPr>
      <xdr:spPr>
        <a:xfrm>
          <a:off x="2908300" y="5504844"/>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136103</xdr:rowOff>
    </xdr:from>
    <xdr:ext cx="534377" cy="259045"/>
    <xdr:sp macro="" textlink="">
      <xdr:nvSpPr>
        <xdr:cNvPr id="68" name="テキスト ボックス 67"/>
        <xdr:cNvSpPr txBox="1"/>
      </xdr:nvSpPr>
      <xdr:spPr>
        <a:xfrm>
          <a:off x="3530111" y="61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18444</xdr:rowOff>
    </xdr:from>
    <xdr:to>
      <xdr:col>15</xdr:col>
      <xdr:colOff>50800</xdr:colOff>
      <xdr:row>34</xdr:row>
      <xdr:rowOff>28698</xdr:rowOff>
    </xdr:to>
    <xdr:cxnSp macro="">
      <xdr:nvCxnSpPr>
        <xdr:cNvPr id="69" name="直線コネクタ 68"/>
        <xdr:cNvCxnSpPr/>
      </xdr:nvCxnSpPr>
      <xdr:spPr>
        <a:xfrm flipV="1">
          <a:off x="2019300" y="5504844"/>
          <a:ext cx="889000" cy="35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150635</xdr:rowOff>
    </xdr:from>
    <xdr:ext cx="534377" cy="259045"/>
    <xdr:sp macro="" textlink="">
      <xdr:nvSpPr>
        <xdr:cNvPr id="71" name="テキスト ボックス 70"/>
        <xdr:cNvSpPr txBox="1"/>
      </xdr:nvSpPr>
      <xdr:spPr>
        <a:xfrm>
          <a:off x="2641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28698</xdr:rowOff>
    </xdr:from>
    <xdr:to>
      <xdr:col>10</xdr:col>
      <xdr:colOff>114300</xdr:colOff>
      <xdr:row>34</xdr:row>
      <xdr:rowOff>144697</xdr:rowOff>
    </xdr:to>
    <xdr:cxnSp macro="">
      <xdr:nvCxnSpPr>
        <xdr:cNvPr id="72" name="直線コネクタ 71"/>
        <xdr:cNvCxnSpPr/>
      </xdr:nvCxnSpPr>
      <xdr:spPr>
        <a:xfrm flipV="1">
          <a:off x="1130300" y="5857998"/>
          <a:ext cx="889000" cy="11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125947</xdr:rowOff>
    </xdr:from>
    <xdr:ext cx="534377" cy="259045"/>
    <xdr:sp macro="" textlink="">
      <xdr:nvSpPr>
        <xdr:cNvPr id="74" name="テキスト ボックス 73"/>
        <xdr:cNvSpPr txBox="1"/>
      </xdr:nvSpPr>
      <xdr:spPr>
        <a:xfrm>
          <a:off x="1752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130094</xdr:rowOff>
    </xdr:from>
    <xdr:ext cx="534377" cy="259045"/>
    <xdr:sp macro="" textlink="">
      <xdr:nvSpPr>
        <xdr:cNvPr id="76" name="テキスト ボックス 75"/>
        <xdr:cNvSpPr txBox="1"/>
      </xdr:nvSpPr>
      <xdr:spPr>
        <a:xfrm>
          <a:off x="863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14246</xdr:rowOff>
    </xdr:from>
    <xdr:to>
      <xdr:col>24</xdr:col>
      <xdr:colOff>114300</xdr:colOff>
      <xdr:row>32</xdr:row>
      <xdr:rowOff>115846</xdr:rowOff>
    </xdr:to>
    <xdr:sp macro="" textlink="">
      <xdr:nvSpPr>
        <xdr:cNvPr id="82" name="楕円 81"/>
        <xdr:cNvSpPr/>
      </xdr:nvSpPr>
      <xdr:spPr>
        <a:xfrm>
          <a:off x="4584700" y="550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37123</xdr:rowOff>
    </xdr:from>
    <xdr:ext cx="534377" cy="259045"/>
    <xdr:sp macro="" textlink="">
      <xdr:nvSpPr>
        <xdr:cNvPr id="83" name="人件費該当値テキスト"/>
        <xdr:cNvSpPr txBox="1"/>
      </xdr:nvSpPr>
      <xdr:spPr>
        <a:xfrm>
          <a:off x="4686300" y="53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157774</xdr:rowOff>
    </xdr:from>
    <xdr:to>
      <xdr:col>20</xdr:col>
      <xdr:colOff>38100</xdr:colOff>
      <xdr:row>32</xdr:row>
      <xdr:rowOff>87924</xdr:rowOff>
    </xdr:to>
    <xdr:sp macro="" textlink="">
      <xdr:nvSpPr>
        <xdr:cNvPr id="84" name="楕円 83"/>
        <xdr:cNvSpPr/>
      </xdr:nvSpPr>
      <xdr:spPr>
        <a:xfrm>
          <a:off x="3746500" y="547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104451</xdr:rowOff>
    </xdr:from>
    <xdr:ext cx="534377" cy="259045"/>
    <xdr:sp macro="" textlink="">
      <xdr:nvSpPr>
        <xdr:cNvPr id="85" name="テキスト ボックス 84"/>
        <xdr:cNvSpPr txBox="1"/>
      </xdr:nvSpPr>
      <xdr:spPr>
        <a:xfrm>
          <a:off x="3530111" y="524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139094</xdr:rowOff>
    </xdr:from>
    <xdr:to>
      <xdr:col>15</xdr:col>
      <xdr:colOff>101600</xdr:colOff>
      <xdr:row>32</xdr:row>
      <xdr:rowOff>69244</xdr:rowOff>
    </xdr:to>
    <xdr:sp macro="" textlink="">
      <xdr:nvSpPr>
        <xdr:cNvPr id="86" name="楕円 85"/>
        <xdr:cNvSpPr/>
      </xdr:nvSpPr>
      <xdr:spPr>
        <a:xfrm>
          <a:off x="2857500" y="54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85771</xdr:rowOff>
    </xdr:from>
    <xdr:ext cx="534377" cy="259045"/>
    <xdr:sp macro="" textlink="">
      <xdr:nvSpPr>
        <xdr:cNvPr id="87" name="テキスト ボックス 86"/>
        <xdr:cNvSpPr txBox="1"/>
      </xdr:nvSpPr>
      <xdr:spPr>
        <a:xfrm>
          <a:off x="2641111" y="52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149348</xdr:rowOff>
    </xdr:from>
    <xdr:to>
      <xdr:col>10</xdr:col>
      <xdr:colOff>165100</xdr:colOff>
      <xdr:row>34</xdr:row>
      <xdr:rowOff>79498</xdr:rowOff>
    </xdr:to>
    <xdr:sp macro="" textlink="">
      <xdr:nvSpPr>
        <xdr:cNvPr id="88" name="楕円 87"/>
        <xdr:cNvSpPr/>
      </xdr:nvSpPr>
      <xdr:spPr>
        <a:xfrm>
          <a:off x="1968500" y="580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96025</xdr:rowOff>
    </xdr:from>
    <xdr:ext cx="534377" cy="259045"/>
    <xdr:sp macro="" textlink="">
      <xdr:nvSpPr>
        <xdr:cNvPr id="89" name="テキスト ボックス 88"/>
        <xdr:cNvSpPr txBox="1"/>
      </xdr:nvSpPr>
      <xdr:spPr>
        <a:xfrm>
          <a:off x="1752111" y="558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93897</xdr:rowOff>
    </xdr:from>
    <xdr:to>
      <xdr:col>6</xdr:col>
      <xdr:colOff>38100</xdr:colOff>
      <xdr:row>35</xdr:row>
      <xdr:rowOff>24047</xdr:rowOff>
    </xdr:to>
    <xdr:sp macro="" textlink="">
      <xdr:nvSpPr>
        <xdr:cNvPr id="90" name="楕円 89"/>
        <xdr:cNvSpPr/>
      </xdr:nvSpPr>
      <xdr:spPr>
        <a:xfrm>
          <a:off x="1079500" y="59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40574</xdr:rowOff>
    </xdr:from>
    <xdr:ext cx="534377" cy="259045"/>
    <xdr:sp macro="" textlink="">
      <xdr:nvSpPr>
        <xdr:cNvPr id="91" name="テキスト ボックス 90"/>
        <xdr:cNvSpPr txBox="1"/>
      </xdr:nvSpPr>
      <xdr:spPr>
        <a:xfrm>
          <a:off x="863111" y="569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142557</xdr:rowOff>
    </xdr:from>
    <xdr:to>
      <xdr:col>24</xdr:col>
      <xdr:colOff>63500</xdr:colOff>
      <xdr:row>51</xdr:row>
      <xdr:rowOff>26429</xdr:rowOff>
    </xdr:to>
    <xdr:cxnSp macro="">
      <xdr:nvCxnSpPr>
        <xdr:cNvPr id="121" name="直線コネクタ 120"/>
        <xdr:cNvCxnSpPr/>
      </xdr:nvCxnSpPr>
      <xdr:spPr>
        <a:xfrm flipV="1">
          <a:off x="3797300" y="8715057"/>
          <a:ext cx="8382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26429</xdr:rowOff>
    </xdr:from>
    <xdr:to>
      <xdr:col>19</xdr:col>
      <xdr:colOff>177800</xdr:colOff>
      <xdr:row>51</xdr:row>
      <xdr:rowOff>44888</xdr:rowOff>
    </xdr:to>
    <xdr:cxnSp macro="">
      <xdr:nvCxnSpPr>
        <xdr:cNvPr id="124" name="直線コネクタ 123"/>
        <xdr:cNvCxnSpPr/>
      </xdr:nvCxnSpPr>
      <xdr:spPr>
        <a:xfrm flipV="1">
          <a:off x="2908300" y="8770379"/>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142786</xdr:rowOff>
    </xdr:from>
    <xdr:to>
      <xdr:col>15</xdr:col>
      <xdr:colOff>50800</xdr:colOff>
      <xdr:row>51</xdr:row>
      <xdr:rowOff>44888</xdr:rowOff>
    </xdr:to>
    <xdr:cxnSp macro="">
      <xdr:nvCxnSpPr>
        <xdr:cNvPr id="127" name="直線コネクタ 126"/>
        <xdr:cNvCxnSpPr/>
      </xdr:nvCxnSpPr>
      <xdr:spPr>
        <a:xfrm>
          <a:off x="2019300" y="8543836"/>
          <a:ext cx="889000" cy="2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142786</xdr:rowOff>
    </xdr:from>
    <xdr:to>
      <xdr:col>10</xdr:col>
      <xdr:colOff>114300</xdr:colOff>
      <xdr:row>50</xdr:row>
      <xdr:rowOff>41002</xdr:rowOff>
    </xdr:to>
    <xdr:cxnSp macro="">
      <xdr:nvCxnSpPr>
        <xdr:cNvPr id="130" name="直線コネクタ 129"/>
        <xdr:cNvCxnSpPr/>
      </xdr:nvCxnSpPr>
      <xdr:spPr>
        <a:xfrm flipV="1">
          <a:off x="1130300" y="8543836"/>
          <a:ext cx="889000" cy="6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61574</xdr:rowOff>
    </xdr:from>
    <xdr:ext cx="534377" cy="259045"/>
    <xdr:sp macro="" textlink="">
      <xdr:nvSpPr>
        <xdr:cNvPr id="134" name="テキスト ボックス 133"/>
        <xdr:cNvSpPr txBox="1"/>
      </xdr:nvSpPr>
      <xdr:spPr>
        <a:xfrm>
          <a:off x="863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91757</xdr:rowOff>
    </xdr:from>
    <xdr:to>
      <xdr:col>24</xdr:col>
      <xdr:colOff>114300</xdr:colOff>
      <xdr:row>51</xdr:row>
      <xdr:rowOff>21907</xdr:rowOff>
    </xdr:to>
    <xdr:sp macro="" textlink="">
      <xdr:nvSpPr>
        <xdr:cNvPr id="140" name="楕円 139"/>
        <xdr:cNvSpPr/>
      </xdr:nvSpPr>
      <xdr:spPr>
        <a:xfrm>
          <a:off x="4584700" y="86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6684</xdr:rowOff>
    </xdr:from>
    <xdr:ext cx="599010" cy="259045"/>
    <xdr:sp macro="" textlink="">
      <xdr:nvSpPr>
        <xdr:cNvPr id="141" name="物件費該当値テキスト"/>
        <xdr:cNvSpPr txBox="1"/>
      </xdr:nvSpPr>
      <xdr:spPr>
        <a:xfrm>
          <a:off x="4686300" y="857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147079</xdr:rowOff>
    </xdr:from>
    <xdr:to>
      <xdr:col>20</xdr:col>
      <xdr:colOff>38100</xdr:colOff>
      <xdr:row>51</xdr:row>
      <xdr:rowOff>77229</xdr:rowOff>
    </xdr:to>
    <xdr:sp macro="" textlink="">
      <xdr:nvSpPr>
        <xdr:cNvPr id="142" name="楕円 141"/>
        <xdr:cNvSpPr/>
      </xdr:nvSpPr>
      <xdr:spPr>
        <a:xfrm>
          <a:off x="3746500" y="87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93756</xdr:rowOff>
    </xdr:from>
    <xdr:ext cx="599010" cy="259045"/>
    <xdr:sp macro="" textlink="">
      <xdr:nvSpPr>
        <xdr:cNvPr id="143" name="テキスト ボックス 142"/>
        <xdr:cNvSpPr txBox="1"/>
      </xdr:nvSpPr>
      <xdr:spPr>
        <a:xfrm>
          <a:off x="3497795" y="849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165538</xdr:rowOff>
    </xdr:from>
    <xdr:to>
      <xdr:col>15</xdr:col>
      <xdr:colOff>101600</xdr:colOff>
      <xdr:row>51</xdr:row>
      <xdr:rowOff>95688</xdr:rowOff>
    </xdr:to>
    <xdr:sp macro="" textlink="">
      <xdr:nvSpPr>
        <xdr:cNvPr id="144" name="楕円 143"/>
        <xdr:cNvSpPr/>
      </xdr:nvSpPr>
      <xdr:spPr>
        <a:xfrm>
          <a:off x="2857500" y="873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112215</xdr:rowOff>
    </xdr:from>
    <xdr:ext cx="599010" cy="259045"/>
    <xdr:sp macro="" textlink="">
      <xdr:nvSpPr>
        <xdr:cNvPr id="145" name="テキスト ボックス 144"/>
        <xdr:cNvSpPr txBox="1"/>
      </xdr:nvSpPr>
      <xdr:spPr>
        <a:xfrm>
          <a:off x="2608795" y="851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91986</xdr:rowOff>
    </xdr:from>
    <xdr:to>
      <xdr:col>10</xdr:col>
      <xdr:colOff>165100</xdr:colOff>
      <xdr:row>50</xdr:row>
      <xdr:rowOff>22136</xdr:rowOff>
    </xdr:to>
    <xdr:sp macro="" textlink="">
      <xdr:nvSpPr>
        <xdr:cNvPr id="146" name="楕円 145"/>
        <xdr:cNvSpPr/>
      </xdr:nvSpPr>
      <xdr:spPr>
        <a:xfrm>
          <a:off x="1968500" y="84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38663</xdr:rowOff>
    </xdr:from>
    <xdr:ext cx="599010" cy="259045"/>
    <xdr:sp macro="" textlink="">
      <xdr:nvSpPr>
        <xdr:cNvPr id="147" name="テキスト ボックス 146"/>
        <xdr:cNvSpPr txBox="1"/>
      </xdr:nvSpPr>
      <xdr:spPr>
        <a:xfrm>
          <a:off x="1719795" y="826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161652</xdr:rowOff>
    </xdr:from>
    <xdr:to>
      <xdr:col>6</xdr:col>
      <xdr:colOff>38100</xdr:colOff>
      <xdr:row>50</xdr:row>
      <xdr:rowOff>91802</xdr:rowOff>
    </xdr:to>
    <xdr:sp macro="" textlink="">
      <xdr:nvSpPr>
        <xdr:cNvPr id="148" name="楕円 147"/>
        <xdr:cNvSpPr/>
      </xdr:nvSpPr>
      <xdr:spPr>
        <a:xfrm>
          <a:off x="1079500" y="85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108329</xdr:rowOff>
    </xdr:from>
    <xdr:ext cx="599010" cy="259045"/>
    <xdr:sp macro="" textlink="">
      <xdr:nvSpPr>
        <xdr:cNvPr id="149" name="テキスト ボックス 148"/>
        <xdr:cNvSpPr txBox="1"/>
      </xdr:nvSpPr>
      <xdr:spPr>
        <a:xfrm>
          <a:off x="830795" y="833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123241</xdr:rowOff>
    </xdr:from>
    <xdr:to>
      <xdr:col>24</xdr:col>
      <xdr:colOff>63500</xdr:colOff>
      <xdr:row>76</xdr:row>
      <xdr:rowOff>166401</xdr:rowOff>
    </xdr:to>
    <xdr:cxnSp macro="">
      <xdr:nvCxnSpPr>
        <xdr:cNvPr id="176" name="直線コネクタ 175"/>
        <xdr:cNvCxnSpPr/>
      </xdr:nvCxnSpPr>
      <xdr:spPr>
        <a:xfrm>
          <a:off x="3797300" y="13153441"/>
          <a:ext cx="838200" cy="4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116795</xdr:rowOff>
    </xdr:from>
    <xdr:ext cx="469744" cy="259045"/>
    <xdr:sp macro="" textlink="">
      <xdr:nvSpPr>
        <xdr:cNvPr id="177" name="維持補修費平均値テキスト"/>
        <xdr:cNvSpPr txBox="1"/>
      </xdr:nvSpPr>
      <xdr:spPr>
        <a:xfrm>
          <a:off x="4686300" y="1314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100199</xdr:rowOff>
    </xdr:from>
    <xdr:to>
      <xdr:col>19</xdr:col>
      <xdr:colOff>177800</xdr:colOff>
      <xdr:row>76</xdr:row>
      <xdr:rowOff>123241</xdr:rowOff>
    </xdr:to>
    <xdr:cxnSp macro="">
      <xdr:nvCxnSpPr>
        <xdr:cNvPr id="179" name="直線コネクタ 178"/>
        <xdr:cNvCxnSpPr/>
      </xdr:nvCxnSpPr>
      <xdr:spPr>
        <a:xfrm>
          <a:off x="2908300" y="13130399"/>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70161</xdr:rowOff>
    </xdr:from>
    <xdr:ext cx="469744" cy="259045"/>
    <xdr:sp macro="" textlink="">
      <xdr:nvSpPr>
        <xdr:cNvPr id="181" name="テキスト ボックス 180"/>
        <xdr:cNvSpPr txBox="1"/>
      </xdr:nvSpPr>
      <xdr:spPr>
        <a:xfrm>
          <a:off x="3562428" y="132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76789</xdr:rowOff>
    </xdr:from>
    <xdr:to>
      <xdr:col>15</xdr:col>
      <xdr:colOff>50800</xdr:colOff>
      <xdr:row>76</xdr:row>
      <xdr:rowOff>100199</xdr:rowOff>
    </xdr:to>
    <xdr:cxnSp macro="">
      <xdr:nvCxnSpPr>
        <xdr:cNvPr id="182" name="直線コネクタ 181"/>
        <xdr:cNvCxnSpPr/>
      </xdr:nvCxnSpPr>
      <xdr:spPr>
        <a:xfrm>
          <a:off x="2019300" y="12764089"/>
          <a:ext cx="889000" cy="36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77660</xdr:rowOff>
    </xdr:from>
    <xdr:ext cx="469744" cy="259045"/>
    <xdr:sp macro="" textlink="">
      <xdr:nvSpPr>
        <xdr:cNvPr id="184" name="テキスト ボックス 183"/>
        <xdr:cNvSpPr txBox="1"/>
      </xdr:nvSpPr>
      <xdr:spPr>
        <a:xfrm>
          <a:off x="2673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76789</xdr:rowOff>
    </xdr:from>
    <xdr:to>
      <xdr:col>10</xdr:col>
      <xdr:colOff>114300</xdr:colOff>
      <xdr:row>75</xdr:row>
      <xdr:rowOff>14610</xdr:rowOff>
    </xdr:to>
    <xdr:cxnSp macro="">
      <xdr:nvCxnSpPr>
        <xdr:cNvPr id="185" name="直線コネクタ 184"/>
        <xdr:cNvCxnSpPr/>
      </xdr:nvCxnSpPr>
      <xdr:spPr>
        <a:xfrm flipV="1">
          <a:off x="1130300" y="12764089"/>
          <a:ext cx="8890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79581</xdr:rowOff>
    </xdr:from>
    <xdr:ext cx="469744" cy="259045"/>
    <xdr:sp macro="" textlink="">
      <xdr:nvSpPr>
        <xdr:cNvPr id="187" name="テキスト ボックス 186"/>
        <xdr:cNvSpPr txBox="1"/>
      </xdr:nvSpPr>
      <xdr:spPr>
        <a:xfrm>
          <a:off x="1784428" y="132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86346</xdr:rowOff>
    </xdr:from>
    <xdr:ext cx="469744" cy="259045"/>
    <xdr:sp macro="" textlink="">
      <xdr:nvSpPr>
        <xdr:cNvPr id="189" name="テキスト ボックス 188"/>
        <xdr:cNvSpPr txBox="1"/>
      </xdr:nvSpPr>
      <xdr:spPr>
        <a:xfrm>
          <a:off x="895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115601</xdr:rowOff>
    </xdr:from>
    <xdr:to>
      <xdr:col>24</xdr:col>
      <xdr:colOff>114300</xdr:colOff>
      <xdr:row>77</xdr:row>
      <xdr:rowOff>45751</xdr:rowOff>
    </xdr:to>
    <xdr:sp macro="" textlink="">
      <xdr:nvSpPr>
        <xdr:cNvPr id="195" name="楕円 194"/>
        <xdr:cNvSpPr/>
      </xdr:nvSpPr>
      <xdr:spPr>
        <a:xfrm>
          <a:off x="4584700" y="131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138478</xdr:rowOff>
    </xdr:from>
    <xdr:ext cx="469744" cy="259045"/>
    <xdr:sp macro="" textlink="">
      <xdr:nvSpPr>
        <xdr:cNvPr id="196" name="維持補修費該当値テキスト"/>
        <xdr:cNvSpPr txBox="1"/>
      </xdr:nvSpPr>
      <xdr:spPr>
        <a:xfrm>
          <a:off x="4686300" y="1299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72441</xdr:rowOff>
    </xdr:from>
    <xdr:to>
      <xdr:col>20</xdr:col>
      <xdr:colOff>38100</xdr:colOff>
      <xdr:row>77</xdr:row>
      <xdr:rowOff>2591</xdr:rowOff>
    </xdr:to>
    <xdr:sp macro="" textlink="">
      <xdr:nvSpPr>
        <xdr:cNvPr id="197" name="楕円 196"/>
        <xdr:cNvSpPr/>
      </xdr:nvSpPr>
      <xdr:spPr>
        <a:xfrm>
          <a:off x="3746500" y="131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19118</xdr:rowOff>
    </xdr:from>
    <xdr:ext cx="469744" cy="259045"/>
    <xdr:sp macro="" textlink="">
      <xdr:nvSpPr>
        <xdr:cNvPr id="198" name="テキスト ボックス 197"/>
        <xdr:cNvSpPr txBox="1"/>
      </xdr:nvSpPr>
      <xdr:spPr>
        <a:xfrm>
          <a:off x="3562428" y="1287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49399</xdr:rowOff>
    </xdr:from>
    <xdr:to>
      <xdr:col>15</xdr:col>
      <xdr:colOff>101600</xdr:colOff>
      <xdr:row>76</xdr:row>
      <xdr:rowOff>150999</xdr:rowOff>
    </xdr:to>
    <xdr:sp macro="" textlink="">
      <xdr:nvSpPr>
        <xdr:cNvPr id="199" name="楕円 198"/>
        <xdr:cNvSpPr/>
      </xdr:nvSpPr>
      <xdr:spPr>
        <a:xfrm>
          <a:off x="2857500" y="130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167525</xdr:rowOff>
    </xdr:from>
    <xdr:ext cx="469744" cy="259045"/>
    <xdr:sp macro="" textlink="">
      <xdr:nvSpPr>
        <xdr:cNvPr id="200" name="テキスト ボックス 199"/>
        <xdr:cNvSpPr txBox="1"/>
      </xdr:nvSpPr>
      <xdr:spPr>
        <a:xfrm>
          <a:off x="2673428" y="1285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25989</xdr:rowOff>
    </xdr:from>
    <xdr:to>
      <xdr:col>10</xdr:col>
      <xdr:colOff>165100</xdr:colOff>
      <xdr:row>74</xdr:row>
      <xdr:rowOff>127589</xdr:rowOff>
    </xdr:to>
    <xdr:sp macro="" textlink="">
      <xdr:nvSpPr>
        <xdr:cNvPr id="201" name="楕円 200"/>
        <xdr:cNvSpPr/>
      </xdr:nvSpPr>
      <xdr:spPr>
        <a:xfrm>
          <a:off x="1968500" y="127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144116</xdr:rowOff>
    </xdr:from>
    <xdr:ext cx="469744" cy="259045"/>
    <xdr:sp macro="" textlink="">
      <xdr:nvSpPr>
        <xdr:cNvPr id="202" name="テキスト ボックス 201"/>
        <xdr:cNvSpPr txBox="1"/>
      </xdr:nvSpPr>
      <xdr:spPr>
        <a:xfrm>
          <a:off x="1784428" y="1248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135260</xdr:rowOff>
    </xdr:from>
    <xdr:to>
      <xdr:col>6</xdr:col>
      <xdr:colOff>38100</xdr:colOff>
      <xdr:row>75</xdr:row>
      <xdr:rowOff>65410</xdr:rowOff>
    </xdr:to>
    <xdr:sp macro="" textlink="">
      <xdr:nvSpPr>
        <xdr:cNvPr id="203" name="楕円 202"/>
        <xdr:cNvSpPr/>
      </xdr:nvSpPr>
      <xdr:spPr>
        <a:xfrm>
          <a:off x="1079500" y="128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81937</xdr:rowOff>
    </xdr:from>
    <xdr:ext cx="469744" cy="259045"/>
    <xdr:sp macro="" textlink="">
      <xdr:nvSpPr>
        <xdr:cNvPr id="204" name="テキスト ボックス 203"/>
        <xdr:cNvSpPr txBox="1"/>
      </xdr:nvSpPr>
      <xdr:spPr>
        <a:xfrm>
          <a:off x="895428" y="1259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58787</xdr:rowOff>
    </xdr:from>
    <xdr:to>
      <xdr:col>24</xdr:col>
      <xdr:colOff>62865</xdr:colOff>
      <xdr:row>97</xdr:row>
      <xdr:rowOff>146296</xdr:rowOff>
    </xdr:to>
    <xdr:cxnSp macro="">
      <xdr:nvCxnSpPr>
        <xdr:cNvPr id="231" name="直線コネクタ 230"/>
        <xdr:cNvCxnSpPr/>
      </xdr:nvCxnSpPr>
      <xdr:spPr>
        <a:xfrm flipV="1">
          <a:off x="4633595" y="15660737"/>
          <a:ext cx="1270" cy="1116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150123</xdr:rowOff>
    </xdr:from>
    <xdr:ext cx="534377" cy="259045"/>
    <xdr:sp macro="" textlink="">
      <xdr:nvSpPr>
        <xdr:cNvPr id="232" name="扶助費最小値テキスト"/>
        <xdr:cNvSpPr txBox="1"/>
      </xdr:nvSpPr>
      <xdr:spPr>
        <a:xfrm>
          <a:off x="4686300" y="167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146296</xdr:rowOff>
    </xdr:from>
    <xdr:to>
      <xdr:col>24</xdr:col>
      <xdr:colOff>152400</xdr:colOff>
      <xdr:row>97</xdr:row>
      <xdr:rowOff>146296</xdr:rowOff>
    </xdr:to>
    <xdr:cxnSp macro="">
      <xdr:nvCxnSpPr>
        <xdr:cNvPr id="233" name="直線コネクタ 232"/>
        <xdr:cNvCxnSpPr/>
      </xdr:nvCxnSpPr>
      <xdr:spPr>
        <a:xfrm>
          <a:off x="4546600" y="167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5464</xdr:rowOff>
    </xdr:from>
    <xdr:ext cx="599010" cy="259045"/>
    <xdr:sp macro="" textlink="">
      <xdr:nvSpPr>
        <xdr:cNvPr id="234" name="扶助費最大値テキスト"/>
        <xdr:cNvSpPr txBox="1"/>
      </xdr:nvSpPr>
      <xdr:spPr>
        <a:xfrm>
          <a:off x="4686300" y="1543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58787</xdr:rowOff>
    </xdr:from>
    <xdr:to>
      <xdr:col>24</xdr:col>
      <xdr:colOff>152400</xdr:colOff>
      <xdr:row>91</xdr:row>
      <xdr:rowOff>58787</xdr:rowOff>
    </xdr:to>
    <xdr:cxnSp macro="">
      <xdr:nvCxnSpPr>
        <xdr:cNvPr id="235" name="直線コネクタ 234"/>
        <xdr:cNvCxnSpPr/>
      </xdr:nvCxnSpPr>
      <xdr:spPr>
        <a:xfrm>
          <a:off x="4546600" y="1566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162582</xdr:rowOff>
    </xdr:from>
    <xdr:to>
      <xdr:col>24</xdr:col>
      <xdr:colOff>63500</xdr:colOff>
      <xdr:row>97</xdr:row>
      <xdr:rowOff>84759</xdr:rowOff>
    </xdr:to>
    <xdr:cxnSp macro="">
      <xdr:nvCxnSpPr>
        <xdr:cNvPr id="236" name="直線コネクタ 235"/>
        <xdr:cNvCxnSpPr/>
      </xdr:nvCxnSpPr>
      <xdr:spPr>
        <a:xfrm>
          <a:off x="3797300" y="16621782"/>
          <a:ext cx="838200" cy="9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108044</xdr:rowOff>
    </xdr:from>
    <xdr:ext cx="599010" cy="259045"/>
    <xdr:sp macro="" textlink="">
      <xdr:nvSpPr>
        <xdr:cNvPr id="237" name="扶助費平均値テキスト"/>
        <xdr:cNvSpPr txBox="1"/>
      </xdr:nvSpPr>
      <xdr:spPr>
        <a:xfrm>
          <a:off x="4686300" y="16224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85167</xdr:rowOff>
    </xdr:from>
    <xdr:to>
      <xdr:col>24</xdr:col>
      <xdr:colOff>114300</xdr:colOff>
      <xdr:row>96</xdr:row>
      <xdr:rowOff>15317</xdr:rowOff>
    </xdr:to>
    <xdr:sp macro="" textlink="">
      <xdr:nvSpPr>
        <xdr:cNvPr id="238" name="フローチャート: 判断 237"/>
        <xdr:cNvSpPr/>
      </xdr:nvSpPr>
      <xdr:spPr>
        <a:xfrm>
          <a:off x="4584700" y="163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162582</xdr:rowOff>
    </xdr:from>
    <xdr:to>
      <xdr:col>19</xdr:col>
      <xdr:colOff>177800</xdr:colOff>
      <xdr:row>98</xdr:row>
      <xdr:rowOff>33444</xdr:rowOff>
    </xdr:to>
    <xdr:cxnSp macro="">
      <xdr:nvCxnSpPr>
        <xdr:cNvPr id="239" name="直線コネクタ 238"/>
        <xdr:cNvCxnSpPr/>
      </xdr:nvCxnSpPr>
      <xdr:spPr>
        <a:xfrm flipV="1">
          <a:off x="2908300" y="16621782"/>
          <a:ext cx="889000" cy="2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135970</xdr:rowOff>
    </xdr:from>
    <xdr:to>
      <xdr:col>20</xdr:col>
      <xdr:colOff>38100</xdr:colOff>
      <xdr:row>95</xdr:row>
      <xdr:rowOff>66120</xdr:rowOff>
    </xdr:to>
    <xdr:sp macro="" textlink="">
      <xdr:nvSpPr>
        <xdr:cNvPr id="240" name="フローチャート: 判断 239"/>
        <xdr:cNvSpPr/>
      </xdr:nvSpPr>
      <xdr:spPr>
        <a:xfrm>
          <a:off x="37465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82647</xdr:rowOff>
    </xdr:from>
    <xdr:ext cx="599010" cy="259045"/>
    <xdr:sp macro="" textlink="">
      <xdr:nvSpPr>
        <xdr:cNvPr id="241" name="テキスト ボックス 240"/>
        <xdr:cNvSpPr txBox="1"/>
      </xdr:nvSpPr>
      <xdr:spPr>
        <a:xfrm>
          <a:off x="3497795" y="160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33444</xdr:rowOff>
    </xdr:from>
    <xdr:to>
      <xdr:col>15</xdr:col>
      <xdr:colOff>50800</xdr:colOff>
      <xdr:row>98</xdr:row>
      <xdr:rowOff>97878</xdr:rowOff>
    </xdr:to>
    <xdr:cxnSp macro="">
      <xdr:nvCxnSpPr>
        <xdr:cNvPr id="242" name="直線コネクタ 241"/>
        <xdr:cNvCxnSpPr/>
      </xdr:nvCxnSpPr>
      <xdr:spPr>
        <a:xfrm flipV="1">
          <a:off x="2019300" y="16835544"/>
          <a:ext cx="889000" cy="6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47414</xdr:rowOff>
    </xdr:from>
    <xdr:to>
      <xdr:col>15</xdr:col>
      <xdr:colOff>101600</xdr:colOff>
      <xdr:row>96</xdr:row>
      <xdr:rowOff>149014</xdr:rowOff>
    </xdr:to>
    <xdr:sp macro="" textlink="">
      <xdr:nvSpPr>
        <xdr:cNvPr id="243" name="フローチャート: 判断 242"/>
        <xdr:cNvSpPr/>
      </xdr:nvSpPr>
      <xdr:spPr>
        <a:xfrm>
          <a:off x="2857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165541</xdr:rowOff>
    </xdr:from>
    <xdr:ext cx="599010" cy="259045"/>
    <xdr:sp macro="" textlink="">
      <xdr:nvSpPr>
        <xdr:cNvPr id="244" name="テキスト ボックス 243"/>
        <xdr:cNvSpPr txBox="1"/>
      </xdr:nvSpPr>
      <xdr:spPr>
        <a:xfrm>
          <a:off x="2608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97878</xdr:rowOff>
    </xdr:from>
    <xdr:to>
      <xdr:col>10</xdr:col>
      <xdr:colOff>114300</xdr:colOff>
      <xdr:row>98</xdr:row>
      <xdr:rowOff>130665</xdr:rowOff>
    </xdr:to>
    <xdr:cxnSp macro="">
      <xdr:nvCxnSpPr>
        <xdr:cNvPr id="245" name="直線コネクタ 244"/>
        <xdr:cNvCxnSpPr/>
      </xdr:nvCxnSpPr>
      <xdr:spPr>
        <a:xfrm flipV="1">
          <a:off x="1130300" y="16899978"/>
          <a:ext cx="889000" cy="3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102659</xdr:rowOff>
    </xdr:from>
    <xdr:to>
      <xdr:col>10</xdr:col>
      <xdr:colOff>165100</xdr:colOff>
      <xdr:row>97</xdr:row>
      <xdr:rowOff>32809</xdr:rowOff>
    </xdr:to>
    <xdr:sp macro="" textlink="">
      <xdr:nvSpPr>
        <xdr:cNvPr id="246" name="フローチャート: 判断 245"/>
        <xdr:cNvSpPr/>
      </xdr:nvSpPr>
      <xdr:spPr>
        <a:xfrm>
          <a:off x="1968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49336</xdr:rowOff>
    </xdr:from>
    <xdr:ext cx="599010" cy="259045"/>
    <xdr:sp macro="" textlink="">
      <xdr:nvSpPr>
        <xdr:cNvPr id="247" name="テキスト ボックス 246"/>
        <xdr:cNvSpPr txBox="1"/>
      </xdr:nvSpPr>
      <xdr:spPr>
        <a:xfrm>
          <a:off x="1719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156882</xdr:rowOff>
    </xdr:from>
    <xdr:to>
      <xdr:col>6</xdr:col>
      <xdr:colOff>38100</xdr:colOff>
      <xdr:row>97</xdr:row>
      <xdr:rowOff>87032</xdr:rowOff>
    </xdr:to>
    <xdr:sp macro="" textlink="">
      <xdr:nvSpPr>
        <xdr:cNvPr id="248" name="フローチャート: 判断 247"/>
        <xdr:cNvSpPr/>
      </xdr:nvSpPr>
      <xdr:spPr>
        <a:xfrm>
          <a:off x="1079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103559</xdr:rowOff>
    </xdr:from>
    <xdr:ext cx="534377" cy="259045"/>
    <xdr:sp macro="" textlink="">
      <xdr:nvSpPr>
        <xdr:cNvPr id="249" name="テキスト ボックス 248"/>
        <xdr:cNvSpPr txBox="1"/>
      </xdr:nvSpPr>
      <xdr:spPr>
        <a:xfrm>
          <a:off x="863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33959</xdr:rowOff>
    </xdr:from>
    <xdr:to>
      <xdr:col>24</xdr:col>
      <xdr:colOff>114300</xdr:colOff>
      <xdr:row>97</xdr:row>
      <xdr:rowOff>135559</xdr:rowOff>
    </xdr:to>
    <xdr:sp macro="" textlink="">
      <xdr:nvSpPr>
        <xdr:cNvPr id="255" name="楕円 254"/>
        <xdr:cNvSpPr/>
      </xdr:nvSpPr>
      <xdr:spPr>
        <a:xfrm>
          <a:off x="4584700" y="166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120336</xdr:rowOff>
    </xdr:from>
    <xdr:ext cx="534377" cy="259045"/>
    <xdr:sp macro="" textlink="">
      <xdr:nvSpPr>
        <xdr:cNvPr id="256" name="扶助費該当値テキスト"/>
        <xdr:cNvSpPr txBox="1"/>
      </xdr:nvSpPr>
      <xdr:spPr>
        <a:xfrm>
          <a:off x="4686300" y="1657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111782</xdr:rowOff>
    </xdr:from>
    <xdr:to>
      <xdr:col>20</xdr:col>
      <xdr:colOff>38100</xdr:colOff>
      <xdr:row>97</xdr:row>
      <xdr:rowOff>41932</xdr:rowOff>
    </xdr:to>
    <xdr:sp macro="" textlink="">
      <xdr:nvSpPr>
        <xdr:cNvPr id="257" name="楕円 256"/>
        <xdr:cNvSpPr/>
      </xdr:nvSpPr>
      <xdr:spPr>
        <a:xfrm>
          <a:off x="3746500" y="1657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33059</xdr:rowOff>
    </xdr:from>
    <xdr:ext cx="599010" cy="259045"/>
    <xdr:sp macro="" textlink="">
      <xdr:nvSpPr>
        <xdr:cNvPr id="258" name="テキスト ボックス 257"/>
        <xdr:cNvSpPr txBox="1"/>
      </xdr:nvSpPr>
      <xdr:spPr>
        <a:xfrm>
          <a:off x="3497795" y="1666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154094</xdr:rowOff>
    </xdr:from>
    <xdr:to>
      <xdr:col>15</xdr:col>
      <xdr:colOff>101600</xdr:colOff>
      <xdr:row>98</xdr:row>
      <xdr:rowOff>84244</xdr:rowOff>
    </xdr:to>
    <xdr:sp macro="" textlink="">
      <xdr:nvSpPr>
        <xdr:cNvPr id="259" name="楕円 258"/>
        <xdr:cNvSpPr/>
      </xdr:nvSpPr>
      <xdr:spPr>
        <a:xfrm>
          <a:off x="2857500" y="167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75371</xdr:rowOff>
    </xdr:from>
    <xdr:ext cx="534377" cy="259045"/>
    <xdr:sp macro="" textlink="">
      <xdr:nvSpPr>
        <xdr:cNvPr id="260" name="テキスト ボックス 259"/>
        <xdr:cNvSpPr txBox="1"/>
      </xdr:nvSpPr>
      <xdr:spPr>
        <a:xfrm>
          <a:off x="2641111" y="1687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47078</xdr:rowOff>
    </xdr:from>
    <xdr:to>
      <xdr:col>10</xdr:col>
      <xdr:colOff>165100</xdr:colOff>
      <xdr:row>98</xdr:row>
      <xdr:rowOff>148678</xdr:rowOff>
    </xdr:to>
    <xdr:sp macro="" textlink="">
      <xdr:nvSpPr>
        <xdr:cNvPr id="261" name="楕円 260"/>
        <xdr:cNvSpPr/>
      </xdr:nvSpPr>
      <xdr:spPr>
        <a:xfrm>
          <a:off x="1968500" y="1684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139805</xdr:rowOff>
    </xdr:from>
    <xdr:ext cx="534377" cy="259045"/>
    <xdr:sp macro="" textlink="">
      <xdr:nvSpPr>
        <xdr:cNvPr id="262" name="テキスト ボックス 261"/>
        <xdr:cNvSpPr txBox="1"/>
      </xdr:nvSpPr>
      <xdr:spPr>
        <a:xfrm>
          <a:off x="1752111" y="1694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79865</xdr:rowOff>
    </xdr:from>
    <xdr:to>
      <xdr:col>6</xdr:col>
      <xdr:colOff>38100</xdr:colOff>
      <xdr:row>99</xdr:row>
      <xdr:rowOff>10015</xdr:rowOff>
    </xdr:to>
    <xdr:sp macro="" textlink="">
      <xdr:nvSpPr>
        <xdr:cNvPr id="263" name="楕円 262"/>
        <xdr:cNvSpPr/>
      </xdr:nvSpPr>
      <xdr:spPr>
        <a:xfrm>
          <a:off x="1079500" y="168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1142</xdr:rowOff>
    </xdr:from>
    <xdr:ext cx="534377" cy="259045"/>
    <xdr:sp macro="" textlink="">
      <xdr:nvSpPr>
        <xdr:cNvPr id="264" name="テキスト ボックス 263"/>
        <xdr:cNvSpPr txBox="1"/>
      </xdr:nvSpPr>
      <xdr:spPr>
        <a:xfrm>
          <a:off x="863111" y="1697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90" name="直線コネクタ 289"/>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91" name="補助費等最小値テキスト"/>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2" name="直線コネクタ 291"/>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3" name="補助費等最大値テキスト"/>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4" name="直線コネクタ 293"/>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162637</xdr:rowOff>
    </xdr:from>
    <xdr:to>
      <xdr:col>55</xdr:col>
      <xdr:colOff>0</xdr:colOff>
      <xdr:row>37</xdr:row>
      <xdr:rowOff>163192</xdr:rowOff>
    </xdr:to>
    <xdr:cxnSp macro="">
      <xdr:nvCxnSpPr>
        <xdr:cNvPr id="295" name="直線コネクタ 294"/>
        <xdr:cNvCxnSpPr/>
      </xdr:nvCxnSpPr>
      <xdr:spPr>
        <a:xfrm flipV="1">
          <a:off x="9639300" y="6506287"/>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144685</xdr:rowOff>
    </xdr:from>
    <xdr:ext cx="534377" cy="259045"/>
    <xdr:sp macro="" textlink="">
      <xdr:nvSpPr>
        <xdr:cNvPr id="296" name="補助費等平均値テキスト"/>
        <xdr:cNvSpPr txBox="1"/>
      </xdr:nvSpPr>
      <xdr:spPr>
        <a:xfrm>
          <a:off x="10528300" y="6145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7" name="フローチャート: 判断 296"/>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41119</xdr:rowOff>
    </xdr:from>
    <xdr:to>
      <xdr:col>50</xdr:col>
      <xdr:colOff>114300</xdr:colOff>
      <xdr:row>37</xdr:row>
      <xdr:rowOff>163192</xdr:rowOff>
    </xdr:to>
    <xdr:cxnSp macro="">
      <xdr:nvCxnSpPr>
        <xdr:cNvPr id="298" name="直線コネクタ 297"/>
        <xdr:cNvCxnSpPr/>
      </xdr:nvCxnSpPr>
      <xdr:spPr>
        <a:xfrm>
          <a:off x="8750300" y="5356069"/>
          <a:ext cx="889000" cy="115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9" name="フローチャート: 判断 298"/>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110101</xdr:rowOff>
    </xdr:from>
    <xdr:ext cx="534377" cy="259045"/>
    <xdr:sp macro="" textlink="">
      <xdr:nvSpPr>
        <xdr:cNvPr id="300" name="テキスト ボックス 299"/>
        <xdr:cNvSpPr txBox="1"/>
      </xdr:nvSpPr>
      <xdr:spPr>
        <a:xfrm>
          <a:off x="9372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41119</xdr:rowOff>
    </xdr:from>
    <xdr:to>
      <xdr:col>45</xdr:col>
      <xdr:colOff>177800</xdr:colOff>
      <xdr:row>36</xdr:row>
      <xdr:rowOff>169516</xdr:rowOff>
    </xdr:to>
    <xdr:cxnSp macro="">
      <xdr:nvCxnSpPr>
        <xdr:cNvPr id="301" name="直線コネクタ 300"/>
        <xdr:cNvCxnSpPr/>
      </xdr:nvCxnSpPr>
      <xdr:spPr>
        <a:xfrm flipV="1">
          <a:off x="7861300" y="5356069"/>
          <a:ext cx="889000" cy="98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2" name="フローチャート: 判断 301"/>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35969</xdr:rowOff>
    </xdr:from>
    <xdr:ext cx="599010" cy="259045"/>
    <xdr:sp macro="" textlink="">
      <xdr:nvSpPr>
        <xdr:cNvPr id="303" name="テキスト ボックス 302"/>
        <xdr:cNvSpPr txBox="1"/>
      </xdr:nvSpPr>
      <xdr:spPr>
        <a:xfrm>
          <a:off x="8450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7417</xdr:rowOff>
    </xdr:from>
    <xdr:to>
      <xdr:col>41</xdr:col>
      <xdr:colOff>50800</xdr:colOff>
      <xdr:row>36</xdr:row>
      <xdr:rowOff>169516</xdr:rowOff>
    </xdr:to>
    <xdr:cxnSp macro="">
      <xdr:nvCxnSpPr>
        <xdr:cNvPr id="304" name="直線コネクタ 303"/>
        <xdr:cNvCxnSpPr/>
      </xdr:nvCxnSpPr>
      <xdr:spPr>
        <a:xfrm>
          <a:off x="6972300" y="5322367"/>
          <a:ext cx="889000" cy="10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5" name="フローチャート: 判断 304"/>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6" name="テキスト ボックス 305"/>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7" name="フローチャート: 判断 306"/>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8" name="テキスト ボックス 307"/>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111836</xdr:rowOff>
    </xdr:from>
    <xdr:to>
      <xdr:col>55</xdr:col>
      <xdr:colOff>50800</xdr:colOff>
      <xdr:row>38</xdr:row>
      <xdr:rowOff>41987</xdr:rowOff>
    </xdr:to>
    <xdr:sp macro="" textlink="">
      <xdr:nvSpPr>
        <xdr:cNvPr id="314" name="楕円 313"/>
        <xdr:cNvSpPr/>
      </xdr:nvSpPr>
      <xdr:spPr>
        <a:xfrm>
          <a:off x="10426700" y="64554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26763</xdr:rowOff>
    </xdr:from>
    <xdr:ext cx="534377" cy="259045"/>
    <xdr:sp macro="" textlink="">
      <xdr:nvSpPr>
        <xdr:cNvPr id="315" name="補助費等該当値テキスト"/>
        <xdr:cNvSpPr txBox="1"/>
      </xdr:nvSpPr>
      <xdr:spPr>
        <a:xfrm>
          <a:off x="10528300" y="63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112391</xdr:rowOff>
    </xdr:from>
    <xdr:to>
      <xdr:col>50</xdr:col>
      <xdr:colOff>165100</xdr:colOff>
      <xdr:row>38</xdr:row>
      <xdr:rowOff>42542</xdr:rowOff>
    </xdr:to>
    <xdr:sp macro="" textlink="">
      <xdr:nvSpPr>
        <xdr:cNvPr id="316" name="楕円 315"/>
        <xdr:cNvSpPr/>
      </xdr:nvSpPr>
      <xdr:spPr>
        <a:xfrm>
          <a:off x="9588500" y="6456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33669</xdr:rowOff>
    </xdr:from>
    <xdr:ext cx="534377" cy="259045"/>
    <xdr:sp macro="" textlink="">
      <xdr:nvSpPr>
        <xdr:cNvPr id="317" name="テキスト ボックス 316"/>
        <xdr:cNvSpPr txBox="1"/>
      </xdr:nvSpPr>
      <xdr:spPr>
        <a:xfrm>
          <a:off x="9372111" y="654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161769</xdr:rowOff>
    </xdr:from>
    <xdr:to>
      <xdr:col>46</xdr:col>
      <xdr:colOff>38100</xdr:colOff>
      <xdr:row>31</xdr:row>
      <xdr:rowOff>91919</xdr:rowOff>
    </xdr:to>
    <xdr:sp macro="" textlink="">
      <xdr:nvSpPr>
        <xdr:cNvPr id="318" name="楕円 317"/>
        <xdr:cNvSpPr/>
      </xdr:nvSpPr>
      <xdr:spPr>
        <a:xfrm>
          <a:off x="8699500" y="530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83046</xdr:rowOff>
    </xdr:from>
    <xdr:ext cx="599010" cy="259045"/>
    <xdr:sp macro="" textlink="">
      <xdr:nvSpPr>
        <xdr:cNvPr id="319" name="テキスト ボックス 318"/>
        <xdr:cNvSpPr txBox="1"/>
      </xdr:nvSpPr>
      <xdr:spPr>
        <a:xfrm>
          <a:off x="8450795" y="5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118716</xdr:rowOff>
    </xdr:from>
    <xdr:to>
      <xdr:col>41</xdr:col>
      <xdr:colOff>101600</xdr:colOff>
      <xdr:row>37</xdr:row>
      <xdr:rowOff>48866</xdr:rowOff>
    </xdr:to>
    <xdr:sp macro="" textlink="">
      <xdr:nvSpPr>
        <xdr:cNvPr id="320" name="楕円 319"/>
        <xdr:cNvSpPr/>
      </xdr:nvSpPr>
      <xdr:spPr>
        <a:xfrm>
          <a:off x="7810500" y="62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65393</xdr:rowOff>
    </xdr:from>
    <xdr:ext cx="534377" cy="259045"/>
    <xdr:sp macro="" textlink="">
      <xdr:nvSpPr>
        <xdr:cNvPr id="321" name="テキスト ボックス 320"/>
        <xdr:cNvSpPr txBox="1"/>
      </xdr:nvSpPr>
      <xdr:spPr>
        <a:xfrm>
          <a:off x="7594111" y="606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128067</xdr:rowOff>
    </xdr:from>
    <xdr:to>
      <xdr:col>36</xdr:col>
      <xdr:colOff>165100</xdr:colOff>
      <xdr:row>31</xdr:row>
      <xdr:rowOff>58217</xdr:rowOff>
    </xdr:to>
    <xdr:sp macro="" textlink="">
      <xdr:nvSpPr>
        <xdr:cNvPr id="322" name="楕円 321"/>
        <xdr:cNvSpPr/>
      </xdr:nvSpPr>
      <xdr:spPr>
        <a:xfrm>
          <a:off x="6921500" y="527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74744</xdr:rowOff>
    </xdr:from>
    <xdr:ext cx="599010" cy="259045"/>
    <xdr:sp macro="" textlink="">
      <xdr:nvSpPr>
        <xdr:cNvPr id="323" name="テキスト ボックス 322"/>
        <xdr:cNvSpPr txBox="1"/>
      </xdr:nvSpPr>
      <xdr:spPr>
        <a:xfrm>
          <a:off x="6672795" y="504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6" name="直線コネクタ 345"/>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7" name="普通建設事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8" name="直線コネクタ 347"/>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9" name="普通建設事業費最大値テキスト"/>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50" name="直線コネクタ 349"/>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42819</xdr:rowOff>
    </xdr:from>
    <xdr:to>
      <xdr:col>55</xdr:col>
      <xdr:colOff>0</xdr:colOff>
      <xdr:row>56</xdr:row>
      <xdr:rowOff>98300</xdr:rowOff>
    </xdr:to>
    <xdr:cxnSp macro="">
      <xdr:nvCxnSpPr>
        <xdr:cNvPr id="351" name="直線コネクタ 350"/>
        <xdr:cNvCxnSpPr/>
      </xdr:nvCxnSpPr>
      <xdr:spPr>
        <a:xfrm>
          <a:off x="9639300" y="9644019"/>
          <a:ext cx="838200" cy="5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63761</xdr:rowOff>
    </xdr:from>
    <xdr:ext cx="534377" cy="259045"/>
    <xdr:sp macro="" textlink="">
      <xdr:nvSpPr>
        <xdr:cNvPr id="352" name="普通建設事業費平均値テキスト"/>
        <xdr:cNvSpPr txBox="1"/>
      </xdr:nvSpPr>
      <xdr:spPr>
        <a:xfrm>
          <a:off x="10528300" y="966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3" name="フローチャート: 判断 352"/>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95809</xdr:rowOff>
    </xdr:from>
    <xdr:to>
      <xdr:col>50</xdr:col>
      <xdr:colOff>114300</xdr:colOff>
      <xdr:row>56</xdr:row>
      <xdr:rowOff>42819</xdr:rowOff>
    </xdr:to>
    <xdr:cxnSp macro="">
      <xdr:nvCxnSpPr>
        <xdr:cNvPr id="354" name="直線コネクタ 353"/>
        <xdr:cNvCxnSpPr/>
      </xdr:nvCxnSpPr>
      <xdr:spPr>
        <a:xfrm>
          <a:off x="8750300" y="9182659"/>
          <a:ext cx="889000" cy="46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5" name="フローチャート: 判断 354"/>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100108</xdr:rowOff>
    </xdr:from>
    <xdr:ext cx="534377" cy="259045"/>
    <xdr:sp macro="" textlink="">
      <xdr:nvSpPr>
        <xdr:cNvPr id="356" name="テキスト ボックス 355"/>
        <xdr:cNvSpPr txBox="1"/>
      </xdr:nvSpPr>
      <xdr:spPr>
        <a:xfrm>
          <a:off x="9372111" y="97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95809</xdr:rowOff>
    </xdr:from>
    <xdr:to>
      <xdr:col>45</xdr:col>
      <xdr:colOff>177800</xdr:colOff>
      <xdr:row>53</xdr:row>
      <xdr:rowOff>120726</xdr:rowOff>
    </xdr:to>
    <xdr:cxnSp macro="">
      <xdr:nvCxnSpPr>
        <xdr:cNvPr id="357" name="直線コネクタ 356"/>
        <xdr:cNvCxnSpPr/>
      </xdr:nvCxnSpPr>
      <xdr:spPr>
        <a:xfrm flipV="1">
          <a:off x="7861300" y="9182659"/>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8" name="フローチャート: 判断 357"/>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85135</xdr:rowOff>
    </xdr:from>
    <xdr:ext cx="534377" cy="259045"/>
    <xdr:sp macro="" textlink="">
      <xdr:nvSpPr>
        <xdr:cNvPr id="359" name="テキスト ボックス 358"/>
        <xdr:cNvSpPr txBox="1"/>
      </xdr:nvSpPr>
      <xdr:spPr>
        <a:xfrm>
          <a:off x="8483111" y="96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157256</xdr:rowOff>
    </xdr:from>
    <xdr:to>
      <xdr:col>41</xdr:col>
      <xdr:colOff>50800</xdr:colOff>
      <xdr:row>53</xdr:row>
      <xdr:rowOff>120726</xdr:rowOff>
    </xdr:to>
    <xdr:cxnSp macro="">
      <xdr:nvCxnSpPr>
        <xdr:cNvPr id="360" name="直線コネクタ 359"/>
        <xdr:cNvCxnSpPr/>
      </xdr:nvCxnSpPr>
      <xdr:spPr>
        <a:xfrm>
          <a:off x="6972300" y="9072656"/>
          <a:ext cx="889000" cy="13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61" name="フローチャート: 判断 360"/>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121185</xdr:rowOff>
    </xdr:from>
    <xdr:ext cx="534377" cy="259045"/>
    <xdr:sp macro="" textlink="">
      <xdr:nvSpPr>
        <xdr:cNvPr id="362" name="テキスト ボックス 361"/>
        <xdr:cNvSpPr txBox="1"/>
      </xdr:nvSpPr>
      <xdr:spPr>
        <a:xfrm>
          <a:off x="7594111" y="97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3" name="フローチャート: 判断 362"/>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51942</xdr:rowOff>
    </xdr:from>
    <xdr:ext cx="534377" cy="259045"/>
    <xdr:sp macro="" textlink="">
      <xdr:nvSpPr>
        <xdr:cNvPr id="364" name="テキスト ボックス 363"/>
        <xdr:cNvSpPr txBox="1"/>
      </xdr:nvSpPr>
      <xdr:spPr>
        <a:xfrm>
          <a:off x="6705111" y="98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47500</xdr:rowOff>
    </xdr:from>
    <xdr:to>
      <xdr:col>55</xdr:col>
      <xdr:colOff>50800</xdr:colOff>
      <xdr:row>56</xdr:row>
      <xdr:rowOff>149100</xdr:rowOff>
    </xdr:to>
    <xdr:sp macro="" textlink="">
      <xdr:nvSpPr>
        <xdr:cNvPr id="370" name="楕円 369"/>
        <xdr:cNvSpPr/>
      </xdr:nvSpPr>
      <xdr:spPr>
        <a:xfrm>
          <a:off x="10426700" y="964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70377</xdr:rowOff>
    </xdr:from>
    <xdr:ext cx="534377" cy="259045"/>
    <xdr:sp macro="" textlink="">
      <xdr:nvSpPr>
        <xdr:cNvPr id="371" name="普通建設事業費該当値テキスト"/>
        <xdr:cNvSpPr txBox="1"/>
      </xdr:nvSpPr>
      <xdr:spPr>
        <a:xfrm>
          <a:off x="10528300" y="950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163469</xdr:rowOff>
    </xdr:from>
    <xdr:to>
      <xdr:col>50</xdr:col>
      <xdr:colOff>165100</xdr:colOff>
      <xdr:row>56</xdr:row>
      <xdr:rowOff>93619</xdr:rowOff>
    </xdr:to>
    <xdr:sp macro="" textlink="">
      <xdr:nvSpPr>
        <xdr:cNvPr id="372" name="楕円 371"/>
        <xdr:cNvSpPr/>
      </xdr:nvSpPr>
      <xdr:spPr>
        <a:xfrm>
          <a:off x="9588500" y="959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110146</xdr:rowOff>
    </xdr:from>
    <xdr:ext cx="534377" cy="259045"/>
    <xdr:sp macro="" textlink="">
      <xdr:nvSpPr>
        <xdr:cNvPr id="373" name="テキスト ボックス 372"/>
        <xdr:cNvSpPr txBox="1"/>
      </xdr:nvSpPr>
      <xdr:spPr>
        <a:xfrm>
          <a:off x="9372111" y="936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45009</xdr:rowOff>
    </xdr:from>
    <xdr:to>
      <xdr:col>46</xdr:col>
      <xdr:colOff>38100</xdr:colOff>
      <xdr:row>53</xdr:row>
      <xdr:rowOff>146609</xdr:rowOff>
    </xdr:to>
    <xdr:sp macro="" textlink="">
      <xdr:nvSpPr>
        <xdr:cNvPr id="374" name="楕円 373"/>
        <xdr:cNvSpPr/>
      </xdr:nvSpPr>
      <xdr:spPr>
        <a:xfrm>
          <a:off x="8699500" y="913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163136</xdr:rowOff>
    </xdr:from>
    <xdr:ext cx="534377" cy="259045"/>
    <xdr:sp macro="" textlink="">
      <xdr:nvSpPr>
        <xdr:cNvPr id="375" name="テキスト ボックス 374"/>
        <xdr:cNvSpPr txBox="1"/>
      </xdr:nvSpPr>
      <xdr:spPr>
        <a:xfrm>
          <a:off x="8483111" y="890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69926</xdr:rowOff>
    </xdr:from>
    <xdr:to>
      <xdr:col>41</xdr:col>
      <xdr:colOff>101600</xdr:colOff>
      <xdr:row>54</xdr:row>
      <xdr:rowOff>76</xdr:rowOff>
    </xdr:to>
    <xdr:sp macro="" textlink="">
      <xdr:nvSpPr>
        <xdr:cNvPr id="376" name="楕円 375"/>
        <xdr:cNvSpPr/>
      </xdr:nvSpPr>
      <xdr:spPr>
        <a:xfrm>
          <a:off x="7810500" y="91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16603</xdr:rowOff>
    </xdr:from>
    <xdr:ext cx="534377" cy="259045"/>
    <xdr:sp macro="" textlink="">
      <xdr:nvSpPr>
        <xdr:cNvPr id="377" name="テキスト ボックス 376"/>
        <xdr:cNvSpPr txBox="1"/>
      </xdr:nvSpPr>
      <xdr:spPr>
        <a:xfrm>
          <a:off x="7594111" y="893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106456</xdr:rowOff>
    </xdr:from>
    <xdr:to>
      <xdr:col>36</xdr:col>
      <xdr:colOff>165100</xdr:colOff>
      <xdr:row>53</xdr:row>
      <xdr:rowOff>36606</xdr:rowOff>
    </xdr:to>
    <xdr:sp macro="" textlink="">
      <xdr:nvSpPr>
        <xdr:cNvPr id="378" name="楕円 377"/>
        <xdr:cNvSpPr/>
      </xdr:nvSpPr>
      <xdr:spPr>
        <a:xfrm>
          <a:off x="6921500" y="90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53133</xdr:rowOff>
    </xdr:from>
    <xdr:ext cx="534377" cy="259045"/>
    <xdr:sp macro="" textlink="">
      <xdr:nvSpPr>
        <xdr:cNvPr id="379" name="テキスト ボックス 378"/>
        <xdr:cNvSpPr txBox="1"/>
      </xdr:nvSpPr>
      <xdr:spPr>
        <a:xfrm>
          <a:off x="6705111" y="879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401" name="直線コネクタ 400"/>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2" name="普通建設事業費 （ うち新規整備　）最小値テキスト"/>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3" name="直線コネクタ 402"/>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4" name="普通建設事業費 （ うち新規整備　）最大値テキスト"/>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5" name="直線コネクタ 404"/>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167360</xdr:rowOff>
    </xdr:from>
    <xdr:to>
      <xdr:col>55</xdr:col>
      <xdr:colOff>0</xdr:colOff>
      <xdr:row>77</xdr:row>
      <xdr:rowOff>113046</xdr:rowOff>
    </xdr:to>
    <xdr:cxnSp macro="">
      <xdr:nvCxnSpPr>
        <xdr:cNvPr id="406" name="直線コネクタ 405"/>
        <xdr:cNvCxnSpPr/>
      </xdr:nvCxnSpPr>
      <xdr:spPr>
        <a:xfrm flipV="1">
          <a:off x="9639300" y="13197560"/>
          <a:ext cx="838200" cy="11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101069</xdr:rowOff>
    </xdr:from>
    <xdr:ext cx="469744" cy="259045"/>
    <xdr:sp macro="" textlink="">
      <xdr:nvSpPr>
        <xdr:cNvPr id="407" name="普通建設事業費 （ うち新規整備　）平均値テキスト"/>
        <xdr:cNvSpPr txBox="1"/>
      </xdr:nvSpPr>
      <xdr:spPr>
        <a:xfrm>
          <a:off x="10528300" y="1313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8" name="フローチャート: 判断 407"/>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92425</xdr:rowOff>
    </xdr:from>
    <xdr:to>
      <xdr:col>50</xdr:col>
      <xdr:colOff>114300</xdr:colOff>
      <xdr:row>77</xdr:row>
      <xdr:rowOff>113046</xdr:rowOff>
    </xdr:to>
    <xdr:cxnSp macro="">
      <xdr:nvCxnSpPr>
        <xdr:cNvPr id="409" name="直線コネクタ 408"/>
        <xdr:cNvCxnSpPr/>
      </xdr:nvCxnSpPr>
      <xdr:spPr>
        <a:xfrm>
          <a:off x="8750300" y="12436825"/>
          <a:ext cx="889000" cy="87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10" name="フローチャート: 判断 409"/>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11" name="テキスト ボックス 410"/>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92425</xdr:rowOff>
    </xdr:from>
    <xdr:to>
      <xdr:col>45</xdr:col>
      <xdr:colOff>177800</xdr:colOff>
      <xdr:row>74</xdr:row>
      <xdr:rowOff>84196</xdr:rowOff>
    </xdr:to>
    <xdr:cxnSp macro="">
      <xdr:nvCxnSpPr>
        <xdr:cNvPr id="412" name="直線コネクタ 411"/>
        <xdr:cNvCxnSpPr/>
      </xdr:nvCxnSpPr>
      <xdr:spPr>
        <a:xfrm flipV="1">
          <a:off x="7861300" y="12436825"/>
          <a:ext cx="889000" cy="3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3" name="フローチャート: 判断 412"/>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56492</xdr:rowOff>
    </xdr:from>
    <xdr:ext cx="534377" cy="259045"/>
    <xdr:sp macro="" textlink="">
      <xdr:nvSpPr>
        <xdr:cNvPr id="414" name="テキスト ボックス 413"/>
        <xdr:cNvSpPr txBox="1"/>
      </xdr:nvSpPr>
      <xdr:spPr>
        <a:xfrm>
          <a:off x="8483111" y="13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111125</xdr:rowOff>
    </xdr:from>
    <xdr:to>
      <xdr:col>41</xdr:col>
      <xdr:colOff>50800</xdr:colOff>
      <xdr:row>74</xdr:row>
      <xdr:rowOff>84196</xdr:rowOff>
    </xdr:to>
    <xdr:cxnSp macro="">
      <xdr:nvCxnSpPr>
        <xdr:cNvPr id="415" name="直線コネクタ 414"/>
        <xdr:cNvCxnSpPr/>
      </xdr:nvCxnSpPr>
      <xdr:spPr>
        <a:xfrm>
          <a:off x="6972300" y="12626975"/>
          <a:ext cx="889000" cy="14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6" name="フローチャート: 判断 415"/>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61658</xdr:rowOff>
    </xdr:from>
    <xdr:ext cx="534377" cy="259045"/>
    <xdr:sp macro="" textlink="">
      <xdr:nvSpPr>
        <xdr:cNvPr id="417" name="テキスト ボックス 416"/>
        <xdr:cNvSpPr txBox="1"/>
      </xdr:nvSpPr>
      <xdr:spPr>
        <a:xfrm>
          <a:off x="7594111" y="130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8" name="フローチャート: 判断 417"/>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156069</xdr:rowOff>
    </xdr:from>
    <xdr:ext cx="469744" cy="259045"/>
    <xdr:sp macro="" textlink="">
      <xdr:nvSpPr>
        <xdr:cNvPr id="419" name="テキスト ボックス 418"/>
        <xdr:cNvSpPr txBox="1"/>
      </xdr:nvSpPr>
      <xdr:spPr>
        <a:xfrm>
          <a:off x="6737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116560</xdr:rowOff>
    </xdr:from>
    <xdr:to>
      <xdr:col>55</xdr:col>
      <xdr:colOff>50800</xdr:colOff>
      <xdr:row>77</xdr:row>
      <xdr:rowOff>46710</xdr:rowOff>
    </xdr:to>
    <xdr:sp macro="" textlink="">
      <xdr:nvSpPr>
        <xdr:cNvPr id="425" name="楕円 424"/>
        <xdr:cNvSpPr/>
      </xdr:nvSpPr>
      <xdr:spPr>
        <a:xfrm>
          <a:off x="10426700" y="131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139437</xdr:rowOff>
    </xdr:from>
    <xdr:ext cx="469744" cy="259045"/>
    <xdr:sp macro="" textlink="">
      <xdr:nvSpPr>
        <xdr:cNvPr id="426" name="普通建設事業費 （ うち新規整備　）該当値テキスト"/>
        <xdr:cNvSpPr txBox="1"/>
      </xdr:nvSpPr>
      <xdr:spPr>
        <a:xfrm>
          <a:off x="10528300" y="1299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62246</xdr:rowOff>
    </xdr:from>
    <xdr:to>
      <xdr:col>50</xdr:col>
      <xdr:colOff>165100</xdr:colOff>
      <xdr:row>77</xdr:row>
      <xdr:rowOff>163846</xdr:rowOff>
    </xdr:to>
    <xdr:sp macro="" textlink="">
      <xdr:nvSpPr>
        <xdr:cNvPr id="427" name="楕円 426"/>
        <xdr:cNvSpPr/>
      </xdr:nvSpPr>
      <xdr:spPr>
        <a:xfrm>
          <a:off x="9588500" y="132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154973</xdr:rowOff>
    </xdr:from>
    <xdr:ext cx="469744" cy="259045"/>
    <xdr:sp macro="" textlink="">
      <xdr:nvSpPr>
        <xdr:cNvPr id="428" name="テキスト ボックス 427"/>
        <xdr:cNvSpPr txBox="1"/>
      </xdr:nvSpPr>
      <xdr:spPr>
        <a:xfrm>
          <a:off x="9404428" y="1335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41625</xdr:rowOff>
    </xdr:from>
    <xdr:to>
      <xdr:col>46</xdr:col>
      <xdr:colOff>38100</xdr:colOff>
      <xdr:row>72</xdr:row>
      <xdr:rowOff>143225</xdr:rowOff>
    </xdr:to>
    <xdr:sp macro="" textlink="">
      <xdr:nvSpPr>
        <xdr:cNvPr id="429" name="楕円 428"/>
        <xdr:cNvSpPr/>
      </xdr:nvSpPr>
      <xdr:spPr>
        <a:xfrm>
          <a:off x="8699500" y="123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159752</xdr:rowOff>
    </xdr:from>
    <xdr:ext cx="534377" cy="259045"/>
    <xdr:sp macro="" textlink="">
      <xdr:nvSpPr>
        <xdr:cNvPr id="430" name="テキスト ボックス 429"/>
        <xdr:cNvSpPr txBox="1"/>
      </xdr:nvSpPr>
      <xdr:spPr>
        <a:xfrm>
          <a:off x="8483111" y="1216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33396</xdr:rowOff>
    </xdr:from>
    <xdr:to>
      <xdr:col>41</xdr:col>
      <xdr:colOff>101600</xdr:colOff>
      <xdr:row>74</xdr:row>
      <xdr:rowOff>134996</xdr:rowOff>
    </xdr:to>
    <xdr:sp macro="" textlink="">
      <xdr:nvSpPr>
        <xdr:cNvPr id="431" name="楕円 430"/>
        <xdr:cNvSpPr/>
      </xdr:nvSpPr>
      <xdr:spPr>
        <a:xfrm>
          <a:off x="7810500" y="1272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151523</xdr:rowOff>
    </xdr:from>
    <xdr:ext cx="534377" cy="259045"/>
    <xdr:sp macro="" textlink="">
      <xdr:nvSpPr>
        <xdr:cNvPr id="432" name="テキスト ボックス 431"/>
        <xdr:cNvSpPr txBox="1"/>
      </xdr:nvSpPr>
      <xdr:spPr>
        <a:xfrm>
          <a:off x="7594111" y="1249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60325</xdr:rowOff>
    </xdr:from>
    <xdr:to>
      <xdr:col>36</xdr:col>
      <xdr:colOff>165100</xdr:colOff>
      <xdr:row>73</xdr:row>
      <xdr:rowOff>161925</xdr:rowOff>
    </xdr:to>
    <xdr:sp macro="" textlink="">
      <xdr:nvSpPr>
        <xdr:cNvPr id="433" name="楕円 432"/>
        <xdr:cNvSpPr/>
      </xdr:nvSpPr>
      <xdr:spPr>
        <a:xfrm>
          <a:off x="6921500" y="1257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7002</xdr:rowOff>
    </xdr:from>
    <xdr:ext cx="534377" cy="259045"/>
    <xdr:sp macro="" textlink="">
      <xdr:nvSpPr>
        <xdr:cNvPr id="434" name="テキスト ボックス 433"/>
        <xdr:cNvSpPr txBox="1"/>
      </xdr:nvSpPr>
      <xdr:spPr>
        <a:xfrm>
          <a:off x="6705111" y="1235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8" name="直線コネクタ 457"/>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9" name="普通建設事業費 （ うち更新整備　）最小値テキスト"/>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60" name="直線コネクタ 459"/>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61" name="普通建設事業費 （ うち更新整備　）最大値テキスト"/>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2" name="直線コネクタ 461"/>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106114</xdr:rowOff>
    </xdr:from>
    <xdr:to>
      <xdr:col>55</xdr:col>
      <xdr:colOff>0</xdr:colOff>
      <xdr:row>96</xdr:row>
      <xdr:rowOff>22828</xdr:rowOff>
    </xdr:to>
    <xdr:cxnSp macro="">
      <xdr:nvCxnSpPr>
        <xdr:cNvPr id="463" name="直線コネクタ 462"/>
        <xdr:cNvCxnSpPr/>
      </xdr:nvCxnSpPr>
      <xdr:spPr>
        <a:xfrm>
          <a:off x="9639300" y="16393864"/>
          <a:ext cx="838200" cy="8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62850</xdr:rowOff>
    </xdr:from>
    <xdr:ext cx="534377" cy="259045"/>
    <xdr:sp macro="" textlink="">
      <xdr:nvSpPr>
        <xdr:cNvPr id="464" name="普通建設事業費 （ うち更新整備　）平均値テキスト"/>
        <xdr:cNvSpPr txBox="1"/>
      </xdr:nvSpPr>
      <xdr:spPr>
        <a:xfrm>
          <a:off x="10528300" y="1652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5" name="フローチャート: 判断 464"/>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85694</xdr:rowOff>
    </xdr:from>
    <xdr:to>
      <xdr:col>50</xdr:col>
      <xdr:colOff>114300</xdr:colOff>
      <xdr:row>95</xdr:row>
      <xdr:rowOff>106114</xdr:rowOff>
    </xdr:to>
    <xdr:cxnSp macro="">
      <xdr:nvCxnSpPr>
        <xdr:cNvPr id="466" name="直線コネクタ 465"/>
        <xdr:cNvCxnSpPr/>
      </xdr:nvCxnSpPr>
      <xdr:spPr>
        <a:xfrm>
          <a:off x="8750300" y="16373444"/>
          <a:ext cx="8890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7" name="フローチャート: 判断 466"/>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129869</xdr:rowOff>
    </xdr:from>
    <xdr:ext cx="534377" cy="259045"/>
    <xdr:sp macro="" textlink="">
      <xdr:nvSpPr>
        <xdr:cNvPr id="468" name="テキスト ボックス 467"/>
        <xdr:cNvSpPr txBox="1"/>
      </xdr:nvSpPr>
      <xdr:spPr>
        <a:xfrm>
          <a:off x="9372111" y="165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7474</xdr:rowOff>
    </xdr:from>
    <xdr:to>
      <xdr:col>45</xdr:col>
      <xdr:colOff>177800</xdr:colOff>
      <xdr:row>95</xdr:row>
      <xdr:rowOff>85694</xdr:rowOff>
    </xdr:to>
    <xdr:cxnSp macro="">
      <xdr:nvCxnSpPr>
        <xdr:cNvPr id="469" name="直線コネクタ 468"/>
        <xdr:cNvCxnSpPr/>
      </xdr:nvCxnSpPr>
      <xdr:spPr>
        <a:xfrm>
          <a:off x="7861300" y="16295224"/>
          <a:ext cx="889000" cy="7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70" name="フローチャート: 判断 469"/>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167873</xdr:rowOff>
    </xdr:from>
    <xdr:ext cx="534377" cy="259045"/>
    <xdr:sp macro="" textlink="">
      <xdr:nvSpPr>
        <xdr:cNvPr id="471" name="テキスト ボックス 470"/>
        <xdr:cNvSpPr txBox="1"/>
      </xdr:nvSpPr>
      <xdr:spPr>
        <a:xfrm>
          <a:off x="8483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73501</xdr:rowOff>
    </xdr:from>
    <xdr:to>
      <xdr:col>41</xdr:col>
      <xdr:colOff>50800</xdr:colOff>
      <xdr:row>95</xdr:row>
      <xdr:rowOff>7474</xdr:rowOff>
    </xdr:to>
    <xdr:cxnSp macro="">
      <xdr:nvCxnSpPr>
        <xdr:cNvPr id="472" name="直線コネクタ 471"/>
        <xdr:cNvCxnSpPr/>
      </xdr:nvCxnSpPr>
      <xdr:spPr>
        <a:xfrm>
          <a:off x="6972300" y="16189801"/>
          <a:ext cx="8890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3" name="フローチャート: 判断 472"/>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25398</xdr:rowOff>
    </xdr:from>
    <xdr:ext cx="534377" cy="259045"/>
    <xdr:sp macro="" textlink="">
      <xdr:nvSpPr>
        <xdr:cNvPr id="474" name="テキスト ボックス 473"/>
        <xdr:cNvSpPr txBox="1"/>
      </xdr:nvSpPr>
      <xdr:spPr>
        <a:xfrm>
          <a:off x="7594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5" name="フローチャート: 判断 474"/>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77937</xdr:rowOff>
    </xdr:from>
    <xdr:ext cx="534377" cy="259045"/>
    <xdr:sp macro="" textlink="">
      <xdr:nvSpPr>
        <xdr:cNvPr id="476" name="テキスト ボックス 475"/>
        <xdr:cNvSpPr txBox="1"/>
      </xdr:nvSpPr>
      <xdr:spPr>
        <a:xfrm>
          <a:off x="6705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143478</xdr:rowOff>
    </xdr:from>
    <xdr:to>
      <xdr:col>55</xdr:col>
      <xdr:colOff>50800</xdr:colOff>
      <xdr:row>96</xdr:row>
      <xdr:rowOff>73628</xdr:rowOff>
    </xdr:to>
    <xdr:sp macro="" textlink="">
      <xdr:nvSpPr>
        <xdr:cNvPr id="482" name="楕円 481"/>
        <xdr:cNvSpPr/>
      </xdr:nvSpPr>
      <xdr:spPr>
        <a:xfrm>
          <a:off x="10426700" y="164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166355</xdr:rowOff>
    </xdr:from>
    <xdr:ext cx="534377" cy="259045"/>
    <xdr:sp macro="" textlink="">
      <xdr:nvSpPr>
        <xdr:cNvPr id="483" name="普通建設事業費 （ うち更新整備　）該当値テキスト"/>
        <xdr:cNvSpPr txBox="1"/>
      </xdr:nvSpPr>
      <xdr:spPr>
        <a:xfrm>
          <a:off x="10528300" y="162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55314</xdr:rowOff>
    </xdr:from>
    <xdr:to>
      <xdr:col>50</xdr:col>
      <xdr:colOff>165100</xdr:colOff>
      <xdr:row>95</xdr:row>
      <xdr:rowOff>156914</xdr:rowOff>
    </xdr:to>
    <xdr:sp macro="" textlink="">
      <xdr:nvSpPr>
        <xdr:cNvPr id="484" name="楕円 483"/>
        <xdr:cNvSpPr/>
      </xdr:nvSpPr>
      <xdr:spPr>
        <a:xfrm>
          <a:off x="9588500" y="163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1991</xdr:rowOff>
    </xdr:from>
    <xdr:ext cx="534377" cy="259045"/>
    <xdr:sp macro="" textlink="">
      <xdr:nvSpPr>
        <xdr:cNvPr id="485" name="テキスト ボックス 484"/>
        <xdr:cNvSpPr txBox="1"/>
      </xdr:nvSpPr>
      <xdr:spPr>
        <a:xfrm>
          <a:off x="9372111" y="161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34894</xdr:rowOff>
    </xdr:from>
    <xdr:to>
      <xdr:col>46</xdr:col>
      <xdr:colOff>38100</xdr:colOff>
      <xdr:row>95</xdr:row>
      <xdr:rowOff>136494</xdr:rowOff>
    </xdr:to>
    <xdr:sp macro="" textlink="">
      <xdr:nvSpPr>
        <xdr:cNvPr id="486" name="楕円 485"/>
        <xdr:cNvSpPr/>
      </xdr:nvSpPr>
      <xdr:spPr>
        <a:xfrm>
          <a:off x="8699500" y="163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153021</xdr:rowOff>
    </xdr:from>
    <xdr:ext cx="534377" cy="259045"/>
    <xdr:sp macro="" textlink="">
      <xdr:nvSpPr>
        <xdr:cNvPr id="487" name="テキスト ボックス 486"/>
        <xdr:cNvSpPr txBox="1"/>
      </xdr:nvSpPr>
      <xdr:spPr>
        <a:xfrm>
          <a:off x="8483111" y="1609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128124</xdr:rowOff>
    </xdr:from>
    <xdr:to>
      <xdr:col>41</xdr:col>
      <xdr:colOff>101600</xdr:colOff>
      <xdr:row>95</xdr:row>
      <xdr:rowOff>58274</xdr:rowOff>
    </xdr:to>
    <xdr:sp macro="" textlink="">
      <xdr:nvSpPr>
        <xdr:cNvPr id="488" name="楕円 487"/>
        <xdr:cNvSpPr/>
      </xdr:nvSpPr>
      <xdr:spPr>
        <a:xfrm>
          <a:off x="7810500" y="162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74801</xdr:rowOff>
    </xdr:from>
    <xdr:ext cx="534377" cy="259045"/>
    <xdr:sp macro="" textlink="">
      <xdr:nvSpPr>
        <xdr:cNvPr id="489" name="テキスト ボックス 488"/>
        <xdr:cNvSpPr txBox="1"/>
      </xdr:nvSpPr>
      <xdr:spPr>
        <a:xfrm>
          <a:off x="7594111" y="1601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22701</xdr:rowOff>
    </xdr:from>
    <xdr:to>
      <xdr:col>36</xdr:col>
      <xdr:colOff>165100</xdr:colOff>
      <xdr:row>94</xdr:row>
      <xdr:rowOff>124301</xdr:rowOff>
    </xdr:to>
    <xdr:sp macro="" textlink="">
      <xdr:nvSpPr>
        <xdr:cNvPr id="490" name="楕円 489"/>
        <xdr:cNvSpPr/>
      </xdr:nvSpPr>
      <xdr:spPr>
        <a:xfrm>
          <a:off x="6921500" y="161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140828</xdr:rowOff>
    </xdr:from>
    <xdr:ext cx="534377" cy="259045"/>
    <xdr:sp macro="" textlink="">
      <xdr:nvSpPr>
        <xdr:cNvPr id="491" name="テキスト ボックス 490"/>
        <xdr:cNvSpPr txBox="1"/>
      </xdr:nvSpPr>
      <xdr:spPr>
        <a:xfrm>
          <a:off x="6705111" y="159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72812</xdr:rowOff>
    </xdr:from>
    <xdr:to>
      <xdr:col>85</xdr:col>
      <xdr:colOff>126364</xdr:colOff>
      <xdr:row>38</xdr:row>
      <xdr:rowOff>139700</xdr:rowOff>
    </xdr:to>
    <xdr:cxnSp macro="">
      <xdr:nvCxnSpPr>
        <xdr:cNvPr id="513" name="直線コネクタ 512"/>
        <xdr:cNvCxnSpPr/>
      </xdr:nvCxnSpPr>
      <xdr:spPr>
        <a:xfrm flipV="1">
          <a:off x="16317595" y="6587912"/>
          <a:ext cx="1269" cy="66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57589</xdr:rowOff>
    </xdr:from>
    <xdr:ext cx="249299" cy="259045"/>
    <xdr:sp macro="" textlink="">
      <xdr:nvSpPr>
        <xdr:cNvPr id="514" name="災害復旧事業費最小値テキスト"/>
        <xdr:cNvSpPr txBox="1"/>
      </xdr:nvSpPr>
      <xdr:spPr>
        <a:xfrm>
          <a:off x="16370300" y="67441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19488</xdr:rowOff>
    </xdr:from>
    <xdr:ext cx="469744" cy="259045"/>
    <xdr:sp macro="" textlink="">
      <xdr:nvSpPr>
        <xdr:cNvPr id="516" name="災害復旧事業費最大値テキスト"/>
        <xdr:cNvSpPr txBox="1"/>
      </xdr:nvSpPr>
      <xdr:spPr>
        <a:xfrm>
          <a:off x="16370300" y="636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72812</xdr:rowOff>
    </xdr:from>
    <xdr:to>
      <xdr:col>86</xdr:col>
      <xdr:colOff>25400</xdr:colOff>
      <xdr:row>38</xdr:row>
      <xdr:rowOff>72812</xdr:rowOff>
    </xdr:to>
    <xdr:cxnSp macro="">
      <xdr:nvCxnSpPr>
        <xdr:cNvPr id="517" name="直線コネクタ 516"/>
        <xdr:cNvCxnSpPr/>
      </xdr:nvCxnSpPr>
      <xdr:spPr>
        <a:xfrm>
          <a:off x="16230600" y="658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116932</xdr:rowOff>
    </xdr:from>
    <xdr:to>
      <xdr:col>85</xdr:col>
      <xdr:colOff>127000</xdr:colOff>
      <xdr:row>38</xdr:row>
      <xdr:rowOff>131790</xdr:rowOff>
    </xdr:to>
    <xdr:cxnSp macro="">
      <xdr:nvCxnSpPr>
        <xdr:cNvPr id="518" name="直線コネクタ 517"/>
        <xdr:cNvCxnSpPr/>
      </xdr:nvCxnSpPr>
      <xdr:spPr>
        <a:xfrm>
          <a:off x="15481300" y="6632032"/>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102039</xdr:rowOff>
    </xdr:from>
    <xdr:ext cx="378565" cy="259045"/>
    <xdr:sp macro="" textlink="">
      <xdr:nvSpPr>
        <xdr:cNvPr id="519" name="災害復旧事業費平均値テキスト"/>
        <xdr:cNvSpPr txBox="1"/>
      </xdr:nvSpPr>
      <xdr:spPr>
        <a:xfrm>
          <a:off x="16370300" y="66171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81631</xdr:rowOff>
    </xdr:from>
    <xdr:to>
      <xdr:col>85</xdr:col>
      <xdr:colOff>177800</xdr:colOff>
      <xdr:row>39</xdr:row>
      <xdr:rowOff>11781</xdr:rowOff>
    </xdr:to>
    <xdr:sp macro="" textlink="">
      <xdr:nvSpPr>
        <xdr:cNvPr id="520" name="フローチャート: 判断 519"/>
        <xdr:cNvSpPr/>
      </xdr:nvSpPr>
      <xdr:spPr>
        <a:xfrm>
          <a:off x="16268700" y="659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67645</xdr:rowOff>
    </xdr:from>
    <xdr:to>
      <xdr:col>81</xdr:col>
      <xdr:colOff>50800</xdr:colOff>
      <xdr:row>38</xdr:row>
      <xdr:rowOff>116932</xdr:rowOff>
    </xdr:to>
    <xdr:cxnSp macro="">
      <xdr:nvCxnSpPr>
        <xdr:cNvPr id="521" name="直線コネクタ 520"/>
        <xdr:cNvCxnSpPr/>
      </xdr:nvCxnSpPr>
      <xdr:spPr>
        <a:xfrm>
          <a:off x="14592300" y="6582745"/>
          <a:ext cx="889000" cy="4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83139</xdr:rowOff>
    </xdr:from>
    <xdr:to>
      <xdr:col>81</xdr:col>
      <xdr:colOff>101600</xdr:colOff>
      <xdr:row>39</xdr:row>
      <xdr:rowOff>13289</xdr:rowOff>
    </xdr:to>
    <xdr:sp macro="" textlink="">
      <xdr:nvSpPr>
        <xdr:cNvPr id="522" name="フローチャート: 判断 521"/>
        <xdr:cNvSpPr/>
      </xdr:nvSpPr>
      <xdr:spPr>
        <a:xfrm>
          <a:off x="15430500" y="659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4416</xdr:rowOff>
    </xdr:from>
    <xdr:ext cx="378565" cy="259045"/>
    <xdr:sp macro="" textlink="">
      <xdr:nvSpPr>
        <xdr:cNvPr id="523" name="テキスト ボックス 522"/>
        <xdr:cNvSpPr txBox="1"/>
      </xdr:nvSpPr>
      <xdr:spPr>
        <a:xfrm>
          <a:off x="15292017" y="6690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79167</xdr:rowOff>
    </xdr:from>
    <xdr:to>
      <xdr:col>76</xdr:col>
      <xdr:colOff>114300</xdr:colOff>
      <xdr:row>38</xdr:row>
      <xdr:rowOff>67645</xdr:rowOff>
    </xdr:to>
    <xdr:cxnSp macro="">
      <xdr:nvCxnSpPr>
        <xdr:cNvPr id="524" name="直線コネクタ 523"/>
        <xdr:cNvCxnSpPr/>
      </xdr:nvCxnSpPr>
      <xdr:spPr>
        <a:xfrm>
          <a:off x="13703300" y="6251367"/>
          <a:ext cx="889000" cy="33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72120</xdr:rowOff>
    </xdr:from>
    <xdr:to>
      <xdr:col>76</xdr:col>
      <xdr:colOff>165100</xdr:colOff>
      <xdr:row>39</xdr:row>
      <xdr:rowOff>2270</xdr:rowOff>
    </xdr:to>
    <xdr:sp macro="" textlink="">
      <xdr:nvSpPr>
        <xdr:cNvPr id="525" name="フローチャート: 判断 524"/>
        <xdr:cNvSpPr/>
      </xdr:nvSpPr>
      <xdr:spPr>
        <a:xfrm>
          <a:off x="14541500" y="6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164847</xdr:rowOff>
    </xdr:from>
    <xdr:ext cx="378565" cy="259045"/>
    <xdr:sp macro="" textlink="">
      <xdr:nvSpPr>
        <xdr:cNvPr id="526" name="テキスト ボックス 525"/>
        <xdr:cNvSpPr txBox="1"/>
      </xdr:nvSpPr>
      <xdr:spPr>
        <a:xfrm>
          <a:off x="14403017" y="6679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126578</xdr:rowOff>
    </xdr:from>
    <xdr:to>
      <xdr:col>71</xdr:col>
      <xdr:colOff>177800</xdr:colOff>
      <xdr:row>36</xdr:row>
      <xdr:rowOff>79167</xdr:rowOff>
    </xdr:to>
    <xdr:cxnSp macro="">
      <xdr:nvCxnSpPr>
        <xdr:cNvPr id="527" name="直線コネクタ 526"/>
        <xdr:cNvCxnSpPr/>
      </xdr:nvCxnSpPr>
      <xdr:spPr>
        <a:xfrm>
          <a:off x="12814300" y="5270078"/>
          <a:ext cx="889000" cy="98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76693</xdr:rowOff>
    </xdr:from>
    <xdr:to>
      <xdr:col>72</xdr:col>
      <xdr:colOff>38100</xdr:colOff>
      <xdr:row>39</xdr:row>
      <xdr:rowOff>6843</xdr:rowOff>
    </xdr:to>
    <xdr:sp macro="" textlink="">
      <xdr:nvSpPr>
        <xdr:cNvPr id="528" name="フローチャート: 判断 527"/>
        <xdr:cNvSpPr/>
      </xdr:nvSpPr>
      <xdr:spPr>
        <a:xfrm>
          <a:off x="13652500" y="659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169420</xdr:rowOff>
    </xdr:from>
    <xdr:ext cx="378565" cy="259045"/>
    <xdr:sp macro="" textlink="">
      <xdr:nvSpPr>
        <xdr:cNvPr id="529" name="テキスト ボックス 528"/>
        <xdr:cNvSpPr txBox="1"/>
      </xdr:nvSpPr>
      <xdr:spPr>
        <a:xfrm>
          <a:off x="13514017" y="668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79208</xdr:rowOff>
    </xdr:from>
    <xdr:to>
      <xdr:col>67</xdr:col>
      <xdr:colOff>101600</xdr:colOff>
      <xdr:row>39</xdr:row>
      <xdr:rowOff>9358</xdr:rowOff>
    </xdr:to>
    <xdr:sp macro="" textlink="">
      <xdr:nvSpPr>
        <xdr:cNvPr id="530" name="フローチャート: 判断 529"/>
        <xdr:cNvSpPr/>
      </xdr:nvSpPr>
      <xdr:spPr>
        <a:xfrm>
          <a:off x="127635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485</xdr:rowOff>
    </xdr:from>
    <xdr:ext cx="378565" cy="259045"/>
    <xdr:sp macro="" textlink="">
      <xdr:nvSpPr>
        <xdr:cNvPr id="531" name="テキスト ボックス 530"/>
        <xdr:cNvSpPr txBox="1"/>
      </xdr:nvSpPr>
      <xdr:spPr>
        <a:xfrm>
          <a:off x="12625017" y="668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80990</xdr:rowOff>
    </xdr:from>
    <xdr:to>
      <xdr:col>85</xdr:col>
      <xdr:colOff>177800</xdr:colOff>
      <xdr:row>39</xdr:row>
      <xdr:rowOff>11140</xdr:rowOff>
    </xdr:to>
    <xdr:sp macro="" textlink="">
      <xdr:nvSpPr>
        <xdr:cNvPr id="537" name="楕円 536"/>
        <xdr:cNvSpPr/>
      </xdr:nvSpPr>
      <xdr:spPr>
        <a:xfrm>
          <a:off x="16268700" y="659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146488</xdr:rowOff>
    </xdr:from>
    <xdr:ext cx="378565" cy="259045"/>
    <xdr:sp macro="" textlink="">
      <xdr:nvSpPr>
        <xdr:cNvPr id="538" name="災害復旧事業費該当値テキスト"/>
        <xdr:cNvSpPr txBox="1"/>
      </xdr:nvSpPr>
      <xdr:spPr>
        <a:xfrm>
          <a:off x="16370300" y="6490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66132</xdr:rowOff>
    </xdr:from>
    <xdr:to>
      <xdr:col>81</xdr:col>
      <xdr:colOff>101600</xdr:colOff>
      <xdr:row>38</xdr:row>
      <xdr:rowOff>167732</xdr:rowOff>
    </xdr:to>
    <xdr:sp macro="" textlink="">
      <xdr:nvSpPr>
        <xdr:cNvPr id="539" name="楕円 538"/>
        <xdr:cNvSpPr/>
      </xdr:nvSpPr>
      <xdr:spPr>
        <a:xfrm>
          <a:off x="15430500" y="65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12809</xdr:rowOff>
    </xdr:from>
    <xdr:ext cx="378565" cy="259045"/>
    <xdr:sp macro="" textlink="">
      <xdr:nvSpPr>
        <xdr:cNvPr id="540" name="テキスト ボックス 539"/>
        <xdr:cNvSpPr txBox="1"/>
      </xdr:nvSpPr>
      <xdr:spPr>
        <a:xfrm>
          <a:off x="15292017" y="6356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16845</xdr:rowOff>
    </xdr:from>
    <xdr:to>
      <xdr:col>76</xdr:col>
      <xdr:colOff>165100</xdr:colOff>
      <xdr:row>38</xdr:row>
      <xdr:rowOff>118445</xdr:rowOff>
    </xdr:to>
    <xdr:sp macro="" textlink="">
      <xdr:nvSpPr>
        <xdr:cNvPr id="541" name="楕円 540"/>
        <xdr:cNvSpPr/>
      </xdr:nvSpPr>
      <xdr:spPr>
        <a:xfrm>
          <a:off x="14541500" y="65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134972</xdr:rowOff>
    </xdr:from>
    <xdr:ext cx="469744" cy="259045"/>
    <xdr:sp macro="" textlink="">
      <xdr:nvSpPr>
        <xdr:cNvPr id="542" name="テキスト ボックス 541"/>
        <xdr:cNvSpPr txBox="1"/>
      </xdr:nvSpPr>
      <xdr:spPr>
        <a:xfrm>
          <a:off x="14357428" y="630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28367</xdr:rowOff>
    </xdr:from>
    <xdr:to>
      <xdr:col>72</xdr:col>
      <xdr:colOff>38100</xdr:colOff>
      <xdr:row>36</xdr:row>
      <xdr:rowOff>129967</xdr:rowOff>
    </xdr:to>
    <xdr:sp macro="" textlink="">
      <xdr:nvSpPr>
        <xdr:cNvPr id="543" name="楕円 542"/>
        <xdr:cNvSpPr/>
      </xdr:nvSpPr>
      <xdr:spPr>
        <a:xfrm>
          <a:off x="13652500" y="620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146494</xdr:rowOff>
    </xdr:from>
    <xdr:ext cx="469744" cy="259045"/>
    <xdr:sp macro="" textlink="">
      <xdr:nvSpPr>
        <xdr:cNvPr id="544" name="テキスト ボックス 543"/>
        <xdr:cNvSpPr txBox="1"/>
      </xdr:nvSpPr>
      <xdr:spPr>
        <a:xfrm>
          <a:off x="13468428" y="59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75778</xdr:rowOff>
    </xdr:from>
    <xdr:to>
      <xdr:col>67</xdr:col>
      <xdr:colOff>101600</xdr:colOff>
      <xdr:row>31</xdr:row>
      <xdr:rowOff>5928</xdr:rowOff>
    </xdr:to>
    <xdr:sp macro="" textlink="">
      <xdr:nvSpPr>
        <xdr:cNvPr id="545" name="楕円 544"/>
        <xdr:cNvSpPr/>
      </xdr:nvSpPr>
      <xdr:spPr>
        <a:xfrm>
          <a:off x="12763500" y="52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22455</xdr:rowOff>
    </xdr:from>
    <xdr:ext cx="534377" cy="259045"/>
    <xdr:sp macro="" textlink="">
      <xdr:nvSpPr>
        <xdr:cNvPr id="546" name="テキスト ボックス 545"/>
        <xdr:cNvSpPr txBox="1"/>
      </xdr:nvSpPr>
      <xdr:spPr>
        <a:xfrm>
          <a:off x="12547111" y="49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19" name="直線コネクタ 618"/>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0" name="公債費最小値テキスト"/>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1" name="直線コネクタ 620"/>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2" name="公債費最大値テキスト"/>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3" name="直線コネクタ 622"/>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59461</xdr:rowOff>
    </xdr:from>
    <xdr:to>
      <xdr:col>85</xdr:col>
      <xdr:colOff>127000</xdr:colOff>
      <xdr:row>76</xdr:row>
      <xdr:rowOff>110306</xdr:rowOff>
    </xdr:to>
    <xdr:cxnSp macro="">
      <xdr:nvCxnSpPr>
        <xdr:cNvPr id="624" name="直線コネクタ 623"/>
        <xdr:cNvCxnSpPr/>
      </xdr:nvCxnSpPr>
      <xdr:spPr>
        <a:xfrm>
          <a:off x="15481300" y="12746761"/>
          <a:ext cx="838200" cy="39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5" name="公債費平均値テキスト"/>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6" name="フローチャート: 判断 625"/>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59461</xdr:rowOff>
    </xdr:from>
    <xdr:to>
      <xdr:col>81</xdr:col>
      <xdr:colOff>50800</xdr:colOff>
      <xdr:row>76</xdr:row>
      <xdr:rowOff>145035</xdr:rowOff>
    </xdr:to>
    <xdr:cxnSp macro="">
      <xdr:nvCxnSpPr>
        <xdr:cNvPr id="627" name="直線コネクタ 626"/>
        <xdr:cNvCxnSpPr/>
      </xdr:nvCxnSpPr>
      <xdr:spPr>
        <a:xfrm flipV="1">
          <a:off x="14592300" y="12746761"/>
          <a:ext cx="889000" cy="4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28" name="フローチャート: 判断 627"/>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29" name="テキスト ボックス 628"/>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145035</xdr:rowOff>
    </xdr:from>
    <xdr:to>
      <xdr:col>76</xdr:col>
      <xdr:colOff>114300</xdr:colOff>
      <xdr:row>76</xdr:row>
      <xdr:rowOff>147034</xdr:rowOff>
    </xdr:to>
    <xdr:cxnSp macro="">
      <xdr:nvCxnSpPr>
        <xdr:cNvPr id="630" name="直線コネクタ 629"/>
        <xdr:cNvCxnSpPr/>
      </xdr:nvCxnSpPr>
      <xdr:spPr>
        <a:xfrm flipV="1">
          <a:off x="13703300" y="13175235"/>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1" name="フローチャート: 判断 630"/>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2" name="テキスト ボックス 631"/>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147034</xdr:rowOff>
    </xdr:from>
    <xdr:to>
      <xdr:col>71</xdr:col>
      <xdr:colOff>177800</xdr:colOff>
      <xdr:row>76</xdr:row>
      <xdr:rowOff>163588</xdr:rowOff>
    </xdr:to>
    <xdr:cxnSp macro="">
      <xdr:nvCxnSpPr>
        <xdr:cNvPr id="633" name="直線コネクタ 632"/>
        <xdr:cNvCxnSpPr/>
      </xdr:nvCxnSpPr>
      <xdr:spPr>
        <a:xfrm flipV="1">
          <a:off x="12814300" y="13177234"/>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4" name="フローチャート: 判断 633"/>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5" name="テキスト ボックス 634"/>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6" name="フローチャート: 判断 635"/>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112101</xdr:rowOff>
    </xdr:from>
    <xdr:ext cx="534377" cy="259045"/>
    <xdr:sp macro="" textlink="">
      <xdr:nvSpPr>
        <xdr:cNvPr id="637" name="テキスト ボックス 636"/>
        <xdr:cNvSpPr txBox="1"/>
      </xdr:nvSpPr>
      <xdr:spPr>
        <a:xfrm>
          <a:off x="12547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59506</xdr:rowOff>
    </xdr:from>
    <xdr:to>
      <xdr:col>85</xdr:col>
      <xdr:colOff>177800</xdr:colOff>
      <xdr:row>76</xdr:row>
      <xdr:rowOff>161106</xdr:rowOff>
    </xdr:to>
    <xdr:sp macro="" textlink="">
      <xdr:nvSpPr>
        <xdr:cNvPr id="643" name="楕円 642"/>
        <xdr:cNvSpPr/>
      </xdr:nvSpPr>
      <xdr:spPr>
        <a:xfrm>
          <a:off x="16268700" y="130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37933</xdr:rowOff>
    </xdr:from>
    <xdr:ext cx="534377" cy="259045"/>
    <xdr:sp macro="" textlink="">
      <xdr:nvSpPr>
        <xdr:cNvPr id="644" name="公債費該当値テキスト"/>
        <xdr:cNvSpPr txBox="1"/>
      </xdr:nvSpPr>
      <xdr:spPr>
        <a:xfrm>
          <a:off x="16370300" y="1306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8661</xdr:rowOff>
    </xdr:from>
    <xdr:to>
      <xdr:col>81</xdr:col>
      <xdr:colOff>101600</xdr:colOff>
      <xdr:row>74</xdr:row>
      <xdr:rowOff>110261</xdr:rowOff>
    </xdr:to>
    <xdr:sp macro="" textlink="">
      <xdr:nvSpPr>
        <xdr:cNvPr id="645" name="楕円 644"/>
        <xdr:cNvSpPr/>
      </xdr:nvSpPr>
      <xdr:spPr>
        <a:xfrm>
          <a:off x="15430500" y="126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126788</xdr:rowOff>
    </xdr:from>
    <xdr:ext cx="534377" cy="259045"/>
    <xdr:sp macro="" textlink="">
      <xdr:nvSpPr>
        <xdr:cNvPr id="646" name="テキスト ボックス 645"/>
        <xdr:cNvSpPr txBox="1"/>
      </xdr:nvSpPr>
      <xdr:spPr>
        <a:xfrm>
          <a:off x="15214111" y="124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94235</xdr:rowOff>
    </xdr:from>
    <xdr:to>
      <xdr:col>76</xdr:col>
      <xdr:colOff>165100</xdr:colOff>
      <xdr:row>77</xdr:row>
      <xdr:rowOff>24385</xdr:rowOff>
    </xdr:to>
    <xdr:sp macro="" textlink="">
      <xdr:nvSpPr>
        <xdr:cNvPr id="647" name="楕円 646"/>
        <xdr:cNvSpPr/>
      </xdr:nvSpPr>
      <xdr:spPr>
        <a:xfrm>
          <a:off x="14541500" y="1312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15512</xdr:rowOff>
    </xdr:from>
    <xdr:ext cx="534377" cy="259045"/>
    <xdr:sp macro="" textlink="">
      <xdr:nvSpPr>
        <xdr:cNvPr id="648" name="テキスト ボックス 647"/>
        <xdr:cNvSpPr txBox="1"/>
      </xdr:nvSpPr>
      <xdr:spPr>
        <a:xfrm>
          <a:off x="14325111" y="1321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96234</xdr:rowOff>
    </xdr:from>
    <xdr:to>
      <xdr:col>72</xdr:col>
      <xdr:colOff>38100</xdr:colOff>
      <xdr:row>77</xdr:row>
      <xdr:rowOff>26384</xdr:rowOff>
    </xdr:to>
    <xdr:sp macro="" textlink="">
      <xdr:nvSpPr>
        <xdr:cNvPr id="649" name="楕円 648"/>
        <xdr:cNvSpPr/>
      </xdr:nvSpPr>
      <xdr:spPr>
        <a:xfrm>
          <a:off x="13652500" y="1312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17511</xdr:rowOff>
    </xdr:from>
    <xdr:ext cx="534377" cy="259045"/>
    <xdr:sp macro="" textlink="">
      <xdr:nvSpPr>
        <xdr:cNvPr id="650" name="テキスト ボックス 649"/>
        <xdr:cNvSpPr txBox="1"/>
      </xdr:nvSpPr>
      <xdr:spPr>
        <a:xfrm>
          <a:off x="13436111" y="132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112788</xdr:rowOff>
    </xdr:from>
    <xdr:to>
      <xdr:col>67</xdr:col>
      <xdr:colOff>101600</xdr:colOff>
      <xdr:row>77</xdr:row>
      <xdr:rowOff>42938</xdr:rowOff>
    </xdr:to>
    <xdr:sp macro="" textlink="">
      <xdr:nvSpPr>
        <xdr:cNvPr id="651" name="楕円 650"/>
        <xdr:cNvSpPr/>
      </xdr:nvSpPr>
      <xdr:spPr>
        <a:xfrm>
          <a:off x="12763500" y="1314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34065</xdr:rowOff>
    </xdr:from>
    <xdr:ext cx="534377" cy="259045"/>
    <xdr:sp macro="" textlink="">
      <xdr:nvSpPr>
        <xdr:cNvPr id="652" name="テキスト ボックス 651"/>
        <xdr:cNvSpPr txBox="1"/>
      </xdr:nvSpPr>
      <xdr:spPr>
        <a:xfrm>
          <a:off x="12547111" y="1323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6" name="直線コネクタ 675"/>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7" name="積立金最小値テキスト"/>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78" name="直線コネクタ 677"/>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79" name="積立金最大値テキスト"/>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0" name="直線コネクタ 679"/>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68338</xdr:rowOff>
    </xdr:from>
    <xdr:to>
      <xdr:col>85</xdr:col>
      <xdr:colOff>127000</xdr:colOff>
      <xdr:row>98</xdr:row>
      <xdr:rowOff>169914</xdr:rowOff>
    </xdr:to>
    <xdr:cxnSp macro="">
      <xdr:nvCxnSpPr>
        <xdr:cNvPr id="681" name="直線コネクタ 680"/>
        <xdr:cNvCxnSpPr/>
      </xdr:nvCxnSpPr>
      <xdr:spPr>
        <a:xfrm flipV="1">
          <a:off x="15481300" y="16870438"/>
          <a:ext cx="838200" cy="10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2" name="積立金平均値テキスト"/>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3" name="フローチャート: 判断 682"/>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111810</xdr:rowOff>
    </xdr:from>
    <xdr:to>
      <xdr:col>81</xdr:col>
      <xdr:colOff>50800</xdr:colOff>
      <xdr:row>98</xdr:row>
      <xdr:rowOff>169914</xdr:rowOff>
    </xdr:to>
    <xdr:cxnSp macro="">
      <xdr:nvCxnSpPr>
        <xdr:cNvPr id="684" name="直線コネクタ 683"/>
        <xdr:cNvCxnSpPr/>
      </xdr:nvCxnSpPr>
      <xdr:spPr>
        <a:xfrm>
          <a:off x="14592300" y="16913910"/>
          <a:ext cx="889000" cy="5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5" name="フローチャート: 判断 684"/>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6" name="テキスト ボックス 685"/>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57404</xdr:rowOff>
    </xdr:from>
    <xdr:to>
      <xdr:col>76</xdr:col>
      <xdr:colOff>114300</xdr:colOff>
      <xdr:row>98</xdr:row>
      <xdr:rowOff>111810</xdr:rowOff>
    </xdr:to>
    <xdr:cxnSp macro="">
      <xdr:nvCxnSpPr>
        <xdr:cNvPr id="687" name="直線コネクタ 686"/>
        <xdr:cNvCxnSpPr/>
      </xdr:nvCxnSpPr>
      <xdr:spPr>
        <a:xfrm>
          <a:off x="13703300" y="16859504"/>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88" name="フローチャート: 判断 687"/>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89" name="テキスト ボックス 688"/>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57404</xdr:rowOff>
    </xdr:from>
    <xdr:to>
      <xdr:col>71</xdr:col>
      <xdr:colOff>177800</xdr:colOff>
      <xdr:row>98</xdr:row>
      <xdr:rowOff>58356</xdr:rowOff>
    </xdr:to>
    <xdr:cxnSp macro="">
      <xdr:nvCxnSpPr>
        <xdr:cNvPr id="690" name="直線コネクタ 689"/>
        <xdr:cNvCxnSpPr/>
      </xdr:nvCxnSpPr>
      <xdr:spPr>
        <a:xfrm flipV="1">
          <a:off x="12814300" y="1685950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1" name="フローチャート: 判断 690"/>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2" name="テキスト ボックス 691"/>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3" name="フローチャート: 判断 692"/>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4" name="テキスト ボックス 693"/>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17538</xdr:rowOff>
    </xdr:from>
    <xdr:to>
      <xdr:col>85</xdr:col>
      <xdr:colOff>177800</xdr:colOff>
      <xdr:row>98</xdr:row>
      <xdr:rowOff>119138</xdr:rowOff>
    </xdr:to>
    <xdr:sp macro="" textlink="">
      <xdr:nvSpPr>
        <xdr:cNvPr id="700" name="楕円 699"/>
        <xdr:cNvSpPr/>
      </xdr:nvSpPr>
      <xdr:spPr>
        <a:xfrm>
          <a:off x="16268700" y="168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103915</xdr:rowOff>
    </xdr:from>
    <xdr:ext cx="469744" cy="259045"/>
    <xdr:sp macro="" textlink="">
      <xdr:nvSpPr>
        <xdr:cNvPr id="701" name="積立金該当値テキスト"/>
        <xdr:cNvSpPr txBox="1"/>
      </xdr:nvSpPr>
      <xdr:spPr>
        <a:xfrm>
          <a:off x="16370300" y="1673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119114</xdr:rowOff>
    </xdr:from>
    <xdr:to>
      <xdr:col>81</xdr:col>
      <xdr:colOff>101600</xdr:colOff>
      <xdr:row>99</xdr:row>
      <xdr:rowOff>49264</xdr:rowOff>
    </xdr:to>
    <xdr:sp macro="" textlink="">
      <xdr:nvSpPr>
        <xdr:cNvPr id="702" name="楕円 701"/>
        <xdr:cNvSpPr/>
      </xdr:nvSpPr>
      <xdr:spPr>
        <a:xfrm>
          <a:off x="15430500" y="1692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40391</xdr:rowOff>
    </xdr:from>
    <xdr:ext cx="469744" cy="259045"/>
    <xdr:sp macro="" textlink="">
      <xdr:nvSpPr>
        <xdr:cNvPr id="703" name="テキスト ボックス 702"/>
        <xdr:cNvSpPr txBox="1"/>
      </xdr:nvSpPr>
      <xdr:spPr>
        <a:xfrm>
          <a:off x="15246428" y="1701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61010</xdr:rowOff>
    </xdr:from>
    <xdr:to>
      <xdr:col>76</xdr:col>
      <xdr:colOff>165100</xdr:colOff>
      <xdr:row>98</xdr:row>
      <xdr:rowOff>162610</xdr:rowOff>
    </xdr:to>
    <xdr:sp macro="" textlink="">
      <xdr:nvSpPr>
        <xdr:cNvPr id="704" name="楕円 703"/>
        <xdr:cNvSpPr/>
      </xdr:nvSpPr>
      <xdr:spPr>
        <a:xfrm>
          <a:off x="14541500" y="168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153737</xdr:rowOff>
    </xdr:from>
    <xdr:ext cx="469744" cy="259045"/>
    <xdr:sp macro="" textlink="">
      <xdr:nvSpPr>
        <xdr:cNvPr id="705" name="テキスト ボックス 704"/>
        <xdr:cNvSpPr txBox="1"/>
      </xdr:nvSpPr>
      <xdr:spPr>
        <a:xfrm>
          <a:off x="14357428" y="1695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6604</xdr:rowOff>
    </xdr:from>
    <xdr:to>
      <xdr:col>72</xdr:col>
      <xdr:colOff>38100</xdr:colOff>
      <xdr:row>98</xdr:row>
      <xdr:rowOff>108204</xdr:rowOff>
    </xdr:to>
    <xdr:sp macro="" textlink="">
      <xdr:nvSpPr>
        <xdr:cNvPr id="706" name="楕円 705"/>
        <xdr:cNvSpPr/>
      </xdr:nvSpPr>
      <xdr:spPr>
        <a:xfrm>
          <a:off x="13652500" y="168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99331</xdr:rowOff>
    </xdr:from>
    <xdr:ext cx="469744" cy="259045"/>
    <xdr:sp macro="" textlink="">
      <xdr:nvSpPr>
        <xdr:cNvPr id="707" name="テキスト ボックス 706"/>
        <xdr:cNvSpPr txBox="1"/>
      </xdr:nvSpPr>
      <xdr:spPr>
        <a:xfrm>
          <a:off x="13468428" y="1690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7556</xdr:rowOff>
    </xdr:from>
    <xdr:to>
      <xdr:col>67</xdr:col>
      <xdr:colOff>101600</xdr:colOff>
      <xdr:row>98</xdr:row>
      <xdr:rowOff>109156</xdr:rowOff>
    </xdr:to>
    <xdr:sp macro="" textlink="">
      <xdr:nvSpPr>
        <xdr:cNvPr id="708" name="楕円 707"/>
        <xdr:cNvSpPr/>
      </xdr:nvSpPr>
      <xdr:spPr>
        <a:xfrm>
          <a:off x="12763500" y="168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100283</xdr:rowOff>
    </xdr:from>
    <xdr:ext cx="469744" cy="259045"/>
    <xdr:sp macro="" textlink="">
      <xdr:nvSpPr>
        <xdr:cNvPr id="709" name="テキスト ボックス 708"/>
        <xdr:cNvSpPr txBox="1"/>
      </xdr:nvSpPr>
      <xdr:spPr>
        <a:xfrm>
          <a:off x="12579428" y="1690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3" name="直線コネクタ 732"/>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6" name="投資及び出資金最大値テキスト"/>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7" name="直線コネクタ 736"/>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65024</xdr:rowOff>
    </xdr:from>
    <xdr:to>
      <xdr:col>116</xdr:col>
      <xdr:colOff>63500</xdr:colOff>
      <xdr:row>37</xdr:row>
      <xdr:rowOff>146939</xdr:rowOff>
    </xdr:to>
    <xdr:cxnSp macro="">
      <xdr:nvCxnSpPr>
        <xdr:cNvPr id="738" name="直線コネクタ 737"/>
        <xdr:cNvCxnSpPr/>
      </xdr:nvCxnSpPr>
      <xdr:spPr>
        <a:xfrm>
          <a:off x="21323300" y="5894324"/>
          <a:ext cx="838200" cy="59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39" name="投資及び出資金平均値テキスト"/>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0" name="フローチャート: 判断 739"/>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65024</xdr:rowOff>
    </xdr:from>
    <xdr:to>
      <xdr:col>111</xdr:col>
      <xdr:colOff>177800</xdr:colOff>
      <xdr:row>34</xdr:row>
      <xdr:rowOff>151892</xdr:rowOff>
    </xdr:to>
    <xdr:cxnSp macro="">
      <xdr:nvCxnSpPr>
        <xdr:cNvPr id="741" name="直線コネクタ 740"/>
        <xdr:cNvCxnSpPr/>
      </xdr:nvCxnSpPr>
      <xdr:spPr>
        <a:xfrm flipV="1">
          <a:off x="20434300" y="58943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2" name="フローチャート: 判断 741"/>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87139</xdr:rowOff>
    </xdr:from>
    <xdr:ext cx="378565" cy="259045"/>
    <xdr:sp macro="" textlink="">
      <xdr:nvSpPr>
        <xdr:cNvPr id="743" name="テキスト ボックス 742"/>
        <xdr:cNvSpPr txBox="1"/>
      </xdr:nvSpPr>
      <xdr:spPr>
        <a:xfrm>
          <a:off x="21134017" y="6430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151892</xdr:rowOff>
    </xdr:from>
    <xdr:to>
      <xdr:col>107</xdr:col>
      <xdr:colOff>50800</xdr:colOff>
      <xdr:row>39</xdr:row>
      <xdr:rowOff>44450</xdr:rowOff>
    </xdr:to>
    <xdr:cxnSp macro="">
      <xdr:nvCxnSpPr>
        <xdr:cNvPr id="744" name="直線コネクタ 743"/>
        <xdr:cNvCxnSpPr/>
      </xdr:nvCxnSpPr>
      <xdr:spPr>
        <a:xfrm flipV="1">
          <a:off x="19545300" y="5981192"/>
          <a:ext cx="889000" cy="74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5" name="フローチャート: 判断 744"/>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10558</xdr:rowOff>
    </xdr:from>
    <xdr:ext cx="469744" cy="259045"/>
    <xdr:sp macro="" textlink="">
      <xdr:nvSpPr>
        <xdr:cNvPr id="746" name="テキスト ボックス 745"/>
        <xdr:cNvSpPr txBox="1"/>
      </xdr:nvSpPr>
      <xdr:spPr>
        <a:xfrm>
          <a:off x="20199428" y="63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48" name="フローチャート: 判断 747"/>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49" name="テキスト ボックス 748"/>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0" name="フローチャート: 判断 749"/>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1" name="テキスト ボックス 750"/>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96139</xdr:rowOff>
    </xdr:from>
    <xdr:to>
      <xdr:col>116</xdr:col>
      <xdr:colOff>114300</xdr:colOff>
      <xdr:row>38</xdr:row>
      <xdr:rowOff>26289</xdr:rowOff>
    </xdr:to>
    <xdr:sp macro="" textlink="">
      <xdr:nvSpPr>
        <xdr:cNvPr id="757" name="楕円 756"/>
        <xdr:cNvSpPr/>
      </xdr:nvSpPr>
      <xdr:spPr>
        <a:xfrm>
          <a:off x="22110700" y="64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74566</xdr:rowOff>
    </xdr:from>
    <xdr:ext cx="378565" cy="259045"/>
    <xdr:sp macro="" textlink="">
      <xdr:nvSpPr>
        <xdr:cNvPr id="758" name="投資及び出資金該当値テキスト"/>
        <xdr:cNvSpPr txBox="1"/>
      </xdr:nvSpPr>
      <xdr:spPr>
        <a:xfrm>
          <a:off x="22212300" y="6418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14224</xdr:rowOff>
    </xdr:from>
    <xdr:to>
      <xdr:col>112</xdr:col>
      <xdr:colOff>38100</xdr:colOff>
      <xdr:row>34</xdr:row>
      <xdr:rowOff>115824</xdr:rowOff>
    </xdr:to>
    <xdr:sp macro="" textlink="">
      <xdr:nvSpPr>
        <xdr:cNvPr id="759" name="楕円 758"/>
        <xdr:cNvSpPr/>
      </xdr:nvSpPr>
      <xdr:spPr>
        <a:xfrm>
          <a:off x="21272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132351</xdr:rowOff>
    </xdr:from>
    <xdr:ext cx="469744" cy="259045"/>
    <xdr:sp macro="" textlink="">
      <xdr:nvSpPr>
        <xdr:cNvPr id="760" name="テキスト ボックス 759"/>
        <xdr:cNvSpPr txBox="1"/>
      </xdr:nvSpPr>
      <xdr:spPr>
        <a:xfrm>
          <a:off x="21088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101092</xdr:rowOff>
    </xdr:from>
    <xdr:to>
      <xdr:col>107</xdr:col>
      <xdr:colOff>101600</xdr:colOff>
      <xdr:row>35</xdr:row>
      <xdr:rowOff>31242</xdr:rowOff>
    </xdr:to>
    <xdr:sp macro="" textlink="">
      <xdr:nvSpPr>
        <xdr:cNvPr id="761" name="楕円 760"/>
        <xdr:cNvSpPr/>
      </xdr:nvSpPr>
      <xdr:spPr>
        <a:xfrm>
          <a:off x="20383500" y="59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47769</xdr:rowOff>
    </xdr:from>
    <xdr:ext cx="469744" cy="259045"/>
    <xdr:sp macro="" textlink="">
      <xdr:nvSpPr>
        <xdr:cNvPr id="762" name="テキスト ボックス 761"/>
        <xdr:cNvSpPr txBox="1"/>
      </xdr:nvSpPr>
      <xdr:spPr>
        <a:xfrm>
          <a:off x="20199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0" name="テキスト ボックス 77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2" name="テキスト ボックス 78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4" name="テキスト ボックス 78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0" name="直線コネクタ 789"/>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3" name="貸付金最大値テキスト"/>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4" name="直線コネクタ 793"/>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45466</xdr:rowOff>
    </xdr:from>
    <xdr:to>
      <xdr:col>116</xdr:col>
      <xdr:colOff>63500</xdr:colOff>
      <xdr:row>57</xdr:row>
      <xdr:rowOff>46101</xdr:rowOff>
    </xdr:to>
    <xdr:cxnSp macro="">
      <xdr:nvCxnSpPr>
        <xdr:cNvPr id="795" name="直線コネクタ 794"/>
        <xdr:cNvCxnSpPr/>
      </xdr:nvCxnSpPr>
      <xdr:spPr>
        <a:xfrm>
          <a:off x="21323300" y="9818116"/>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57421</xdr:rowOff>
    </xdr:from>
    <xdr:ext cx="469744" cy="259045"/>
    <xdr:sp macro="" textlink="">
      <xdr:nvSpPr>
        <xdr:cNvPr id="796" name="貸付金平均値テキスト"/>
        <xdr:cNvSpPr txBox="1"/>
      </xdr:nvSpPr>
      <xdr:spPr>
        <a:xfrm>
          <a:off x="22212300" y="983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7" name="フローチャート: 判断 796"/>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156210</xdr:rowOff>
    </xdr:from>
    <xdr:to>
      <xdr:col>111</xdr:col>
      <xdr:colOff>177800</xdr:colOff>
      <xdr:row>57</xdr:row>
      <xdr:rowOff>45466</xdr:rowOff>
    </xdr:to>
    <xdr:cxnSp macro="">
      <xdr:nvCxnSpPr>
        <xdr:cNvPr id="798" name="直線コネクタ 797"/>
        <xdr:cNvCxnSpPr/>
      </xdr:nvCxnSpPr>
      <xdr:spPr>
        <a:xfrm>
          <a:off x="20434300" y="9071610"/>
          <a:ext cx="889000" cy="74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799" name="フローチャート: 判断 798"/>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145051</xdr:rowOff>
    </xdr:from>
    <xdr:ext cx="469744" cy="259045"/>
    <xdr:sp macro="" textlink="">
      <xdr:nvSpPr>
        <xdr:cNvPr id="800" name="テキスト ボックス 799"/>
        <xdr:cNvSpPr txBox="1"/>
      </xdr:nvSpPr>
      <xdr:spPr>
        <a:xfrm>
          <a:off x="21088428" y="991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156210</xdr:rowOff>
    </xdr:from>
    <xdr:to>
      <xdr:col>107</xdr:col>
      <xdr:colOff>50800</xdr:colOff>
      <xdr:row>57</xdr:row>
      <xdr:rowOff>44704</xdr:rowOff>
    </xdr:to>
    <xdr:cxnSp macro="">
      <xdr:nvCxnSpPr>
        <xdr:cNvPr id="801" name="直線コネクタ 800"/>
        <xdr:cNvCxnSpPr/>
      </xdr:nvCxnSpPr>
      <xdr:spPr>
        <a:xfrm flipV="1">
          <a:off x="19545300" y="9071610"/>
          <a:ext cx="889000" cy="7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2" name="フローチャート: 判断 801"/>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119270</xdr:rowOff>
    </xdr:from>
    <xdr:ext cx="469744" cy="259045"/>
    <xdr:sp macro="" textlink="">
      <xdr:nvSpPr>
        <xdr:cNvPr id="803" name="テキスト ボックス 802"/>
        <xdr:cNvSpPr txBox="1"/>
      </xdr:nvSpPr>
      <xdr:spPr>
        <a:xfrm>
          <a:off x="20199428" y="98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38862</xdr:rowOff>
    </xdr:from>
    <xdr:to>
      <xdr:col>102</xdr:col>
      <xdr:colOff>114300</xdr:colOff>
      <xdr:row>57</xdr:row>
      <xdr:rowOff>44704</xdr:rowOff>
    </xdr:to>
    <xdr:cxnSp macro="">
      <xdr:nvCxnSpPr>
        <xdr:cNvPr id="804" name="直線コネクタ 803"/>
        <xdr:cNvCxnSpPr/>
      </xdr:nvCxnSpPr>
      <xdr:spPr>
        <a:xfrm>
          <a:off x="18656300" y="9811512"/>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5" name="フローチャート: 判断 804"/>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108348</xdr:rowOff>
    </xdr:from>
    <xdr:ext cx="469744" cy="259045"/>
    <xdr:sp macro="" textlink="">
      <xdr:nvSpPr>
        <xdr:cNvPr id="806" name="テキスト ボックス 805"/>
        <xdr:cNvSpPr txBox="1"/>
      </xdr:nvSpPr>
      <xdr:spPr>
        <a:xfrm>
          <a:off x="19310428" y="98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7" name="フローチャート: 判断 806"/>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08" name="テキスト ボックス 807"/>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166751</xdr:rowOff>
    </xdr:from>
    <xdr:to>
      <xdr:col>116</xdr:col>
      <xdr:colOff>114300</xdr:colOff>
      <xdr:row>57</xdr:row>
      <xdr:rowOff>96901</xdr:rowOff>
    </xdr:to>
    <xdr:sp macro="" textlink="">
      <xdr:nvSpPr>
        <xdr:cNvPr id="814" name="楕円 813"/>
        <xdr:cNvSpPr/>
      </xdr:nvSpPr>
      <xdr:spPr>
        <a:xfrm>
          <a:off x="22110700" y="97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18178</xdr:rowOff>
    </xdr:from>
    <xdr:ext cx="469744" cy="259045"/>
    <xdr:sp macro="" textlink="">
      <xdr:nvSpPr>
        <xdr:cNvPr id="815" name="貸付金該当値テキスト"/>
        <xdr:cNvSpPr txBox="1"/>
      </xdr:nvSpPr>
      <xdr:spPr>
        <a:xfrm>
          <a:off x="22212300" y="961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166116</xdr:rowOff>
    </xdr:from>
    <xdr:to>
      <xdr:col>112</xdr:col>
      <xdr:colOff>38100</xdr:colOff>
      <xdr:row>57</xdr:row>
      <xdr:rowOff>96266</xdr:rowOff>
    </xdr:to>
    <xdr:sp macro="" textlink="">
      <xdr:nvSpPr>
        <xdr:cNvPr id="816" name="楕円 815"/>
        <xdr:cNvSpPr/>
      </xdr:nvSpPr>
      <xdr:spPr>
        <a:xfrm>
          <a:off x="21272500" y="97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112793</xdr:rowOff>
    </xdr:from>
    <xdr:ext cx="469744" cy="259045"/>
    <xdr:sp macro="" textlink="">
      <xdr:nvSpPr>
        <xdr:cNvPr id="817" name="テキスト ボックス 816"/>
        <xdr:cNvSpPr txBox="1"/>
      </xdr:nvSpPr>
      <xdr:spPr>
        <a:xfrm>
          <a:off x="21088428" y="95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105410</xdr:rowOff>
    </xdr:from>
    <xdr:to>
      <xdr:col>107</xdr:col>
      <xdr:colOff>101600</xdr:colOff>
      <xdr:row>53</xdr:row>
      <xdr:rowOff>35560</xdr:rowOff>
    </xdr:to>
    <xdr:sp macro="" textlink="">
      <xdr:nvSpPr>
        <xdr:cNvPr id="818" name="楕円 817"/>
        <xdr:cNvSpPr/>
      </xdr:nvSpPr>
      <xdr:spPr>
        <a:xfrm>
          <a:off x="20383500" y="90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51</xdr:row>
      <xdr:rowOff>52087</xdr:rowOff>
    </xdr:from>
    <xdr:ext cx="469744" cy="259045"/>
    <xdr:sp macro="" textlink="">
      <xdr:nvSpPr>
        <xdr:cNvPr id="819" name="テキスト ボックス 818"/>
        <xdr:cNvSpPr txBox="1"/>
      </xdr:nvSpPr>
      <xdr:spPr>
        <a:xfrm>
          <a:off x="20199428" y="879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165354</xdr:rowOff>
    </xdr:from>
    <xdr:to>
      <xdr:col>102</xdr:col>
      <xdr:colOff>165100</xdr:colOff>
      <xdr:row>57</xdr:row>
      <xdr:rowOff>95504</xdr:rowOff>
    </xdr:to>
    <xdr:sp macro="" textlink="">
      <xdr:nvSpPr>
        <xdr:cNvPr id="820" name="楕円 819"/>
        <xdr:cNvSpPr/>
      </xdr:nvSpPr>
      <xdr:spPr>
        <a:xfrm>
          <a:off x="19494500" y="97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112031</xdr:rowOff>
    </xdr:from>
    <xdr:ext cx="469744" cy="259045"/>
    <xdr:sp macro="" textlink="">
      <xdr:nvSpPr>
        <xdr:cNvPr id="821" name="テキスト ボックス 820"/>
        <xdr:cNvSpPr txBox="1"/>
      </xdr:nvSpPr>
      <xdr:spPr>
        <a:xfrm>
          <a:off x="19310428" y="954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159512</xdr:rowOff>
    </xdr:from>
    <xdr:to>
      <xdr:col>98</xdr:col>
      <xdr:colOff>38100</xdr:colOff>
      <xdr:row>57</xdr:row>
      <xdr:rowOff>89662</xdr:rowOff>
    </xdr:to>
    <xdr:sp macro="" textlink="">
      <xdr:nvSpPr>
        <xdr:cNvPr id="822" name="楕円 821"/>
        <xdr:cNvSpPr/>
      </xdr:nvSpPr>
      <xdr:spPr>
        <a:xfrm>
          <a:off x="18605500" y="9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80789</xdr:rowOff>
    </xdr:from>
    <xdr:ext cx="469744" cy="259045"/>
    <xdr:sp macro="" textlink="">
      <xdr:nvSpPr>
        <xdr:cNvPr id="823" name="テキスト ボックス 822"/>
        <xdr:cNvSpPr txBox="1"/>
      </xdr:nvSpPr>
      <xdr:spPr>
        <a:xfrm>
          <a:off x="18421428" y="985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6" name="直線コネクタ 845"/>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7" name="繰出金最小値テキスト"/>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48" name="直線コネクタ 847"/>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49" name="繰出金最大値テキスト"/>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0" name="直線コネクタ 849"/>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5192</xdr:rowOff>
    </xdr:from>
    <xdr:to>
      <xdr:col>116</xdr:col>
      <xdr:colOff>63500</xdr:colOff>
      <xdr:row>78</xdr:row>
      <xdr:rowOff>35961</xdr:rowOff>
    </xdr:to>
    <xdr:cxnSp macro="">
      <xdr:nvCxnSpPr>
        <xdr:cNvPr id="851" name="直線コネクタ 850"/>
        <xdr:cNvCxnSpPr/>
      </xdr:nvCxnSpPr>
      <xdr:spPr>
        <a:xfrm flipV="1">
          <a:off x="21323300" y="13378292"/>
          <a:ext cx="838200" cy="3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126087</xdr:rowOff>
    </xdr:from>
    <xdr:ext cx="534377" cy="259045"/>
    <xdr:sp macro="" textlink="">
      <xdr:nvSpPr>
        <xdr:cNvPr id="852" name="繰出金平均値テキスト"/>
        <xdr:cNvSpPr txBox="1"/>
      </xdr:nvSpPr>
      <xdr:spPr>
        <a:xfrm>
          <a:off x="22212300" y="126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3" name="フローチャート: 判断 852"/>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35961</xdr:rowOff>
    </xdr:from>
    <xdr:to>
      <xdr:col>111</xdr:col>
      <xdr:colOff>177800</xdr:colOff>
      <xdr:row>78</xdr:row>
      <xdr:rowOff>110806</xdr:rowOff>
    </xdr:to>
    <xdr:cxnSp macro="">
      <xdr:nvCxnSpPr>
        <xdr:cNvPr id="854" name="直線コネクタ 853"/>
        <xdr:cNvCxnSpPr/>
      </xdr:nvCxnSpPr>
      <xdr:spPr>
        <a:xfrm flipV="1">
          <a:off x="20434300" y="13409061"/>
          <a:ext cx="889000" cy="7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5" name="フローチャート: 判断 854"/>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117964</xdr:rowOff>
    </xdr:from>
    <xdr:ext cx="534377" cy="259045"/>
    <xdr:sp macro="" textlink="">
      <xdr:nvSpPr>
        <xdr:cNvPr id="856" name="テキスト ボックス 855"/>
        <xdr:cNvSpPr txBox="1"/>
      </xdr:nvSpPr>
      <xdr:spPr>
        <a:xfrm>
          <a:off x="21056111" y="126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19594</xdr:rowOff>
    </xdr:from>
    <xdr:to>
      <xdr:col>107</xdr:col>
      <xdr:colOff>50800</xdr:colOff>
      <xdr:row>78</xdr:row>
      <xdr:rowOff>110806</xdr:rowOff>
    </xdr:to>
    <xdr:cxnSp macro="">
      <xdr:nvCxnSpPr>
        <xdr:cNvPr id="857" name="直線コネクタ 856"/>
        <xdr:cNvCxnSpPr/>
      </xdr:nvCxnSpPr>
      <xdr:spPr>
        <a:xfrm>
          <a:off x="19545300" y="13221244"/>
          <a:ext cx="889000" cy="26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58" name="フローチャート: 判断 857"/>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59" name="テキスト ボックス 858"/>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50775</xdr:rowOff>
    </xdr:from>
    <xdr:to>
      <xdr:col>102</xdr:col>
      <xdr:colOff>114300</xdr:colOff>
      <xdr:row>77</xdr:row>
      <xdr:rowOff>19594</xdr:rowOff>
    </xdr:to>
    <xdr:cxnSp macro="">
      <xdr:nvCxnSpPr>
        <xdr:cNvPr id="860" name="直線コネクタ 859"/>
        <xdr:cNvCxnSpPr/>
      </xdr:nvCxnSpPr>
      <xdr:spPr>
        <a:xfrm>
          <a:off x="18656300" y="13080975"/>
          <a:ext cx="889000" cy="14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1" name="フローチャート: 判断 860"/>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95653</xdr:rowOff>
    </xdr:from>
    <xdr:ext cx="534377" cy="259045"/>
    <xdr:sp macro="" textlink="">
      <xdr:nvSpPr>
        <xdr:cNvPr id="862" name="テキスト ボックス 861"/>
        <xdr:cNvSpPr txBox="1"/>
      </xdr:nvSpPr>
      <xdr:spPr>
        <a:xfrm>
          <a:off x="19278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3" name="フローチャート: 判断 862"/>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111701</xdr:rowOff>
    </xdr:from>
    <xdr:ext cx="534377" cy="259045"/>
    <xdr:sp macro="" textlink="">
      <xdr:nvSpPr>
        <xdr:cNvPr id="864" name="テキスト ボックス 863"/>
        <xdr:cNvSpPr txBox="1"/>
      </xdr:nvSpPr>
      <xdr:spPr>
        <a:xfrm>
          <a:off x="18389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125842</xdr:rowOff>
    </xdr:from>
    <xdr:to>
      <xdr:col>116</xdr:col>
      <xdr:colOff>114300</xdr:colOff>
      <xdr:row>78</xdr:row>
      <xdr:rowOff>55992</xdr:rowOff>
    </xdr:to>
    <xdr:sp macro="" textlink="">
      <xdr:nvSpPr>
        <xdr:cNvPr id="870" name="楕円 869"/>
        <xdr:cNvSpPr/>
      </xdr:nvSpPr>
      <xdr:spPr>
        <a:xfrm>
          <a:off x="22110700" y="133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40769</xdr:rowOff>
    </xdr:from>
    <xdr:ext cx="534377" cy="259045"/>
    <xdr:sp macro="" textlink="">
      <xdr:nvSpPr>
        <xdr:cNvPr id="871" name="繰出金該当値テキスト"/>
        <xdr:cNvSpPr txBox="1"/>
      </xdr:nvSpPr>
      <xdr:spPr>
        <a:xfrm>
          <a:off x="22212300" y="1324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156611</xdr:rowOff>
    </xdr:from>
    <xdr:to>
      <xdr:col>112</xdr:col>
      <xdr:colOff>38100</xdr:colOff>
      <xdr:row>78</xdr:row>
      <xdr:rowOff>86761</xdr:rowOff>
    </xdr:to>
    <xdr:sp macro="" textlink="">
      <xdr:nvSpPr>
        <xdr:cNvPr id="872" name="楕円 871"/>
        <xdr:cNvSpPr/>
      </xdr:nvSpPr>
      <xdr:spPr>
        <a:xfrm>
          <a:off x="21272500" y="133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77888</xdr:rowOff>
    </xdr:from>
    <xdr:ext cx="534377" cy="259045"/>
    <xdr:sp macro="" textlink="">
      <xdr:nvSpPr>
        <xdr:cNvPr id="873" name="テキスト ボックス 872"/>
        <xdr:cNvSpPr txBox="1"/>
      </xdr:nvSpPr>
      <xdr:spPr>
        <a:xfrm>
          <a:off x="21056111" y="1345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60006</xdr:rowOff>
    </xdr:from>
    <xdr:to>
      <xdr:col>107</xdr:col>
      <xdr:colOff>101600</xdr:colOff>
      <xdr:row>78</xdr:row>
      <xdr:rowOff>161606</xdr:rowOff>
    </xdr:to>
    <xdr:sp macro="" textlink="">
      <xdr:nvSpPr>
        <xdr:cNvPr id="874" name="楕円 873"/>
        <xdr:cNvSpPr/>
      </xdr:nvSpPr>
      <xdr:spPr>
        <a:xfrm>
          <a:off x="20383500" y="134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152733</xdr:rowOff>
    </xdr:from>
    <xdr:ext cx="534377" cy="259045"/>
    <xdr:sp macro="" textlink="">
      <xdr:nvSpPr>
        <xdr:cNvPr id="875" name="テキスト ボックス 874"/>
        <xdr:cNvSpPr txBox="1"/>
      </xdr:nvSpPr>
      <xdr:spPr>
        <a:xfrm>
          <a:off x="20167111" y="1352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140244</xdr:rowOff>
    </xdr:from>
    <xdr:to>
      <xdr:col>102</xdr:col>
      <xdr:colOff>165100</xdr:colOff>
      <xdr:row>77</xdr:row>
      <xdr:rowOff>70394</xdr:rowOff>
    </xdr:to>
    <xdr:sp macro="" textlink="">
      <xdr:nvSpPr>
        <xdr:cNvPr id="876" name="楕円 875"/>
        <xdr:cNvSpPr/>
      </xdr:nvSpPr>
      <xdr:spPr>
        <a:xfrm>
          <a:off x="19494500" y="1317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61521</xdr:rowOff>
    </xdr:from>
    <xdr:ext cx="534377" cy="259045"/>
    <xdr:sp macro="" textlink="">
      <xdr:nvSpPr>
        <xdr:cNvPr id="877" name="テキスト ボックス 876"/>
        <xdr:cNvSpPr txBox="1"/>
      </xdr:nvSpPr>
      <xdr:spPr>
        <a:xfrm>
          <a:off x="19278111" y="132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171425</xdr:rowOff>
    </xdr:from>
    <xdr:to>
      <xdr:col>98</xdr:col>
      <xdr:colOff>38100</xdr:colOff>
      <xdr:row>76</xdr:row>
      <xdr:rowOff>101575</xdr:rowOff>
    </xdr:to>
    <xdr:sp macro="" textlink="">
      <xdr:nvSpPr>
        <xdr:cNvPr id="878" name="楕円 877"/>
        <xdr:cNvSpPr/>
      </xdr:nvSpPr>
      <xdr:spPr>
        <a:xfrm>
          <a:off x="18605500" y="130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92702</xdr:rowOff>
    </xdr:from>
    <xdr:ext cx="534377" cy="259045"/>
    <xdr:sp macro="" textlink="">
      <xdr:nvSpPr>
        <xdr:cNvPr id="879" name="テキスト ボックス 878"/>
        <xdr:cNvSpPr txBox="1"/>
      </xdr:nvSpPr>
      <xdr:spPr>
        <a:xfrm>
          <a:off x="18389111" y="131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主な特徴として、人件費では、臨時保育士等職員経費などの会計年度任用職員報酬などにより千葉県平均、類似団体内平均を大きく上回っております。</a:t>
          </a:r>
          <a:endParaRPr lang="ja-JP" altLang="ja-JP" sz="1400">
            <a:effectLst/>
          </a:endParaRPr>
        </a:p>
        <a:p>
          <a:r>
            <a:rPr kumimoji="1" lang="ja-JP" altLang="ja-JP" sz="1100">
              <a:solidFill>
                <a:schemeClr val="dk1"/>
              </a:solidFill>
              <a:effectLst/>
              <a:latin typeface="+mn-lt"/>
              <a:ea typeface="+mn-ea"/>
              <a:cs typeface="+mn-cs"/>
            </a:rPr>
            <a:t>普通建設事業費では、ごみ処理施設延命化整備事業などで増となったものの、</a:t>
          </a:r>
          <a:r>
            <a:rPr lang="ja-JP" altLang="en-US" sz="1100" b="0" i="0" u="none" strike="noStrike" baseline="0" smtClean="0">
              <a:solidFill>
                <a:schemeClr val="dk1"/>
              </a:solidFill>
              <a:latin typeface="+mn-lt"/>
              <a:ea typeface="+mn-ea"/>
              <a:cs typeface="+mn-cs"/>
            </a:rPr>
            <a:t>猫実Ａ地区土地区画整理事業</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実施計画</a:t>
          </a:r>
          <a:r>
            <a:rPr lang="en-US" altLang="ja-JP" sz="1100" b="0" i="0" u="none" strike="noStrike" baseline="0" smtClean="0">
              <a:solidFill>
                <a:schemeClr val="dk1"/>
              </a:solidFill>
              <a:latin typeface="+mn-lt"/>
              <a:ea typeface="+mn-ea"/>
              <a:cs typeface="+mn-cs"/>
            </a:rPr>
            <a:t>】</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建物移転等損失補償費、入船保育園建替等事業などの減により、前年度に比べて減少しております。</a:t>
          </a:r>
          <a:endParaRPr lang="ja-JP" altLang="ja-JP" sz="1400">
            <a:effectLst/>
          </a:endParaRPr>
        </a:p>
        <a:p>
          <a:r>
            <a:rPr kumimoji="1" lang="ja-JP" altLang="ja-JP" sz="1100">
              <a:solidFill>
                <a:schemeClr val="dk1"/>
              </a:solidFill>
              <a:effectLst/>
              <a:latin typeface="+mn-lt"/>
              <a:ea typeface="+mn-ea"/>
              <a:cs typeface="+mn-cs"/>
            </a:rPr>
            <a:t>また、公債費では、猶予特例債償還終了による地方債償還元金などの減により、減少しております。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169,552
165,422
17.30
71,262,346
68,870,969
1,532,462
45,083,171
28,813,766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96723</xdr:rowOff>
    </xdr:from>
    <xdr:to>
      <xdr:col>24</xdr:col>
      <xdr:colOff>63500</xdr:colOff>
      <xdr:row>36</xdr:row>
      <xdr:rowOff>103124</xdr:rowOff>
    </xdr:to>
    <xdr:cxnSp macro="">
      <xdr:nvCxnSpPr>
        <xdr:cNvPr id="59" name="直線コネクタ 58"/>
        <xdr:cNvCxnSpPr/>
      </xdr:nvCxnSpPr>
      <xdr:spPr>
        <a:xfrm>
          <a:off x="3797300" y="626892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146067</xdr:rowOff>
    </xdr:from>
    <xdr:ext cx="469744" cy="259045"/>
    <xdr:sp macro="" textlink="">
      <xdr:nvSpPr>
        <xdr:cNvPr id="60" name="議会費平均値テキスト"/>
        <xdr:cNvSpPr txBox="1"/>
      </xdr:nvSpPr>
      <xdr:spPr>
        <a:xfrm>
          <a:off x="4686300" y="5975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74778</xdr:rowOff>
    </xdr:from>
    <xdr:to>
      <xdr:col>19</xdr:col>
      <xdr:colOff>177800</xdr:colOff>
      <xdr:row>36</xdr:row>
      <xdr:rowOff>96723</xdr:rowOff>
    </xdr:to>
    <xdr:cxnSp macro="">
      <xdr:nvCxnSpPr>
        <xdr:cNvPr id="62" name="直線コネクタ 61"/>
        <xdr:cNvCxnSpPr/>
      </xdr:nvCxnSpPr>
      <xdr:spPr>
        <a:xfrm>
          <a:off x="2908300" y="6246978"/>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79925</xdr:rowOff>
    </xdr:from>
    <xdr:ext cx="469744" cy="259045"/>
    <xdr:sp macro="" textlink="">
      <xdr:nvSpPr>
        <xdr:cNvPr id="64" name="テキスト ボックス 63"/>
        <xdr:cNvSpPr txBox="1"/>
      </xdr:nvSpPr>
      <xdr:spPr>
        <a:xfrm>
          <a:off x="3562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128270</xdr:rowOff>
    </xdr:from>
    <xdr:to>
      <xdr:col>15</xdr:col>
      <xdr:colOff>50800</xdr:colOff>
      <xdr:row>36</xdr:row>
      <xdr:rowOff>74778</xdr:rowOff>
    </xdr:to>
    <xdr:cxnSp macro="">
      <xdr:nvCxnSpPr>
        <xdr:cNvPr id="65" name="直線コネクタ 64"/>
        <xdr:cNvCxnSpPr/>
      </xdr:nvCxnSpPr>
      <xdr:spPr>
        <a:xfrm>
          <a:off x="2019300" y="6129020"/>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81754</xdr:rowOff>
    </xdr:from>
    <xdr:ext cx="469744" cy="259045"/>
    <xdr:sp macro="" textlink="">
      <xdr:nvSpPr>
        <xdr:cNvPr id="67" name="テキスト ボックス 66"/>
        <xdr:cNvSpPr txBox="1"/>
      </xdr:nvSpPr>
      <xdr:spPr>
        <a:xfrm>
          <a:off x="2673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110896</xdr:rowOff>
    </xdr:from>
    <xdr:to>
      <xdr:col>10</xdr:col>
      <xdr:colOff>114300</xdr:colOff>
      <xdr:row>35</xdr:row>
      <xdr:rowOff>128270</xdr:rowOff>
    </xdr:to>
    <xdr:cxnSp macro="">
      <xdr:nvCxnSpPr>
        <xdr:cNvPr id="68" name="直線コネクタ 67"/>
        <xdr:cNvCxnSpPr/>
      </xdr:nvCxnSpPr>
      <xdr:spPr>
        <a:xfrm>
          <a:off x="1130300" y="611164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52324</xdr:rowOff>
    </xdr:from>
    <xdr:to>
      <xdr:col>24</xdr:col>
      <xdr:colOff>114300</xdr:colOff>
      <xdr:row>36</xdr:row>
      <xdr:rowOff>153924</xdr:rowOff>
    </xdr:to>
    <xdr:sp macro="" textlink="">
      <xdr:nvSpPr>
        <xdr:cNvPr id="78" name="楕円 77"/>
        <xdr:cNvSpPr/>
      </xdr:nvSpPr>
      <xdr:spPr>
        <a:xfrm>
          <a:off x="45847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30751</xdr:rowOff>
    </xdr:from>
    <xdr:ext cx="469744" cy="259045"/>
    <xdr:sp macro="" textlink="">
      <xdr:nvSpPr>
        <xdr:cNvPr id="79" name="議会費該当値テキスト"/>
        <xdr:cNvSpPr txBox="1"/>
      </xdr:nvSpPr>
      <xdr:spPr>
        <a:xfrm>
          <a:off x="4686300"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45923</xdr:rowOff>
    </xdr:from>
    <xdr:to>
      <xdr:col>20</xdr:col>
      <xdr:colOff>38100</xdr:colOff>
      <xdr:row>36</xdr:row>
      <xdr:rowOff>147523</xdr:rowOff>
    </xdr:to>
    <xdr:sp macro="" textlink="">
      <xdr:nvSpPr>
        <xdr:cNvPr id="80" name="楕円 79"/>
        <xdr:cNvSpPr/>
      </xdr:nvSpPr>
      <xdr:spPr>
        <a:xfrm>
          <a:off x="3746500" y="62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138650</xdr:rowOff>
    </xdr:from>
    <xdr:ext cx="469744" cy="259045"/>
    <xdr:sp macro="" textlink="">
      <xdr:nvSpPr>
        <xdr:cNvPr id="81" name="テキスト ボックス 80"/>
        <xdr:cNvSpPr txBox="1"/>
      </xdr:nvSpPr>
      <xdr:spPr>
        <a:xfrm>
          <a:off x="3562428" y="631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23978</xdr:rowOff>
    </xdr:from>
    <xdr:to>
      <xdr:col>15</xdr:col>
      <xdr:colOff>101600</xdr:colOff>
      <xdr:row>36</xdr:row>
      <xdr:rowOff>125578</xdr:rowOff>
    </xdr:to>
    <xdr:sp macro="" textlink="">
      <xdr:nvSpPr>
        <xdr:cNvPr id="82" name="楕円 81"/>
        <xdr:cNvSpPr/>
      </xdr:nvSpPr>
      <xdr:spPr>
        <a:xfrm>
          <a:off x="2857500" y="61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116705</xdr:rowOff>
    </xdr:from>
    <xdr:ext cx="469744" cy="259045"/>
    <xdr:sp macro="" textlink="">
      <xdr:nvSpPr>
        <xdr:cNvPr id="83" name="テキスト ボックス 82"/>
        <xdr:cNvSpPr txBox="1"/>
      </xdr:nvSpPr>
      <xdr:spPr>
        <a:xfrm>
          <a:off x="2673428" y="628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77470</xdr:rowOff>
    </xdr:from>
    <xdr:to>
      <xdr:col>10</xdr:col>
      <xdr:colOff>165100</xdr:colOff>
      <xdr:row>36</xdr:row>
      <xdr:rowOff>7620</xdr:rowOff>
    </xdr:to>
    <xdr:sp macro="" textlink="">
      <xdr:nvSpPr>
        <xdr:cNvPr id="84" name="楕円 83"/>
        <xdr:cNvSpPr/>
      </xdr:nvSpPr>
      <xdr:spPr>
        <a:xfrm>
          <a:off x="1968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24147</xdr:rowOff>
    </xdr:from>
    <xdr:ext cx="469744" cy="259045"/>
    <xdr:sp macro="" textlink="">
      <xdr:nvSpPr>
        <xdr:cNvPr id="85" name="テキスト ボックス 84"/>
        <xdr:cNvSpPr txBox="1"/>
      </xdr:nvSpPr>
      <xdr:spPr>
        <a:xfrm>
          <a:off x="1784428"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60096</xdr:rowOff>
    </xdr:from>
    <xdr:to>
      <xdr:col>6</xdr:col>
      <xdr:colOff>38100</xdr:colOff>
      <xdr:row>35</xdr:row>
      <xdr:rowOff>161696</xdr:rowOff>
    </xdr:to>
    <xdr:sp macro="" textlink="">
      <xdr:nvSpPr>
        <xdr:cNvPr id="86" name="楕円 85"/>
        <xdr:cNvSpPr/>
      </xdr:nvSpPr>
      <xdr:spPr>
        <a:xfrm>
          <a:off x="1079500" y="60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6773</xdr:rowOff>
    </xdr:from>
    <xdr:ext cx="469744" cy="259045"/>
    <xdr:sp macro="" textlink="">
      <xdr:nvSpPr>
        <xdr:cNvPr id="87" name="テキスト ボックス 86"/>
        <xdr:cNvSpPr txBox="1"/>
      </xdr:nvSpPr>
      <xdr:spPr>
        <a:xfrm>
          <a:off x="895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3890</xdr:rowOff>
    </xdr:from>
    <xdr:to>
      <xdr:col>24</xdr:col>
      <xdr:colOff>63500</xdr:colOff>
      <xdr:row>57</xdr:row>
      <xdr:rowOff>47934</xdr:rowOff>
    </xdr:to>
    <xdr:cxnSp macro="">
      <xdr:nvCxnSpPr>
        <xdr:cNvPr id="118" name="直線コネクタ 117"/>
        <xdr:cNvCxnSpPr/>
      </xdr:nvCxnSpPr>
      <xdr:spPr>
        <a:xfrm flipV="1">
          <a:off x="3797300" y="9776540"/>
          <a:ext cx="8382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135346</xdr:rowOff>
    </xdr:from>
    <xdr:to>
      <xdr:col>19</xdr:col>
      <xdr:colOff>177800</xdr:colOff>
      <xdr:row>57</xdr:row>
      <xdr:rowOff>47934</xdr:rowOff>
    </xdr:to>
    <xdr:cxnSp macro="">
      <xdr:nvCxnSpPr>
        <xdr:cNvPr id="121" name="直線コネクタ 120"/>
        <xdr:cNvCxnSpPr/>
      </xdr:nvCxnSpPr>
      <xdr:spPr>
        <a:xfrm>
          <a:off x="2908300" y="8707846"/>
          <a:ext cx="889000" cy="11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135346</xdr:rowOff>
    </xdr:from>
    <xdr:to>
      <xdr:col>15</xdr:col>
      <xdr:colOff>50800</xdr:colOff>
      <xdr:row>55</xdr:row>
      <xdr:rowOff>94883</xdr:rowOff>
    </xdr:to>
    <xdr:cxnSp macro="">
      <xdr:nvCxnSpPr>
        <xdr:cNvPr id="124" name="直線コネクタ 123"/>
        <xdr:cNvCxnSpPr/>
      </xdr:nvCxnSpPr>
      <xdr:spPr>
        <a:xfrm flipV="1">
          <a:off x="2019300" y="8707846"/>
          <a:ext cx="889000" cy="81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94883</xdr:rowOff>
    </xdr:from>
    <xdr:to>
      <xdr:col>10</xdr:col>
      <xdr:colOff>114300</xdr:colOff>
      <xdr:row>56</xdr:row>
      <xdr:rowOff>66418</xdr:rowOff>
    </xdr:to>
    <xdr:cxnSp macro="">
      <xdr:nvCxnSpPr>
        <xdr:cNvPr id="127" name="直線コネクタ 126"/>
        <xdr:cNvCxnSpPr/>
      </xdr:nvCxnSpPr>
      <xdr:spPr>
        <a:xfrm flipV="1">
          <a:off x="1130300" y="9524633"/>
          <a:ext cx="889000" cy="14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58684</xdr:rowOff>
    </xdr:from>
    <xdr:ext cx="534377" cy="259045"/>
    <xdr:sp macro="" textlink="">
      <xdr:nvSpPr>
        <xdr:cNvPr id="129" name="テキスト ボックス 128"/>
        <xdr:cNvSpPr txBox="1"/>
      </xdr:nvSpPr>
      <xdr:spPr>
        <a:xfrm>
          <a:off x="1752111" y="98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85103</xdr:rowOff>
    </xdr:from>
    <xdr:ext cx="534377" cy="259045"/>
    <xdr:sp macro="" textlink="">
      <xdr:nvSpPr>
        <xdr:cNvPr id="131" name="テキスト ボックス 130"/>
        <xdr:cNvSpPr txBox="1"/>
      </xdr:nvSpPr>
      <xdr:spPr>
        <a:xfrm>
          <a:off x="863111" y="98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124540</xdr:rowOff>
    </xdr:from>
    <xdr:to>
      <xdr:col>24</xdr:col>
      <xdr:colOff>114300</xdr:colOff>
      <xdr:row>57</xdr:row>
      <xdr:rowOff>54690</xdr:rowOff>
    </xdr:to>
    <xdr:sp macro="" textlink="">
      <xdr:nvSpPr>
        <xdr:cNvPr id="137" name="楕円 136"/>
        <xdr:cNvSpPr/>
      </xdr:nvSpPr>
      <xdr:spPr>
        <a:xfrm>
          <a:off x="4584700" y="972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102967</xdr:rowOff>
    </xdr:from>
    <xdr:ext cx="534377" cy="259045"/>
    <xdr:sp macro="" textlink="">
      <xdr:nvSpPr>
        <xdr:cNvPr id="138" name="総務費該当値テキスト"/>
        <xdr:cNvSpPr txBox="1"/>
      </xdr:nvSpPr>
      <xdr:spPr>
        <a:xfrm>
          <a:off x="4686300" y="970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168584</xdr:rowOff>
    </xdr:from>
    <xdr:to>
      <xdr:col>20</xdr:col>
      <xdr:colOff>38100</xdr:colOff>
      <xdr:row>57</xdr:row>
      <xdr:rowOff>98734</xdr:rowOff>
    </xdr:to>
    <xdr:sp macro="" textlink="">
      <xdr:nvSpPr>
        <xdr:cNvPr id="139" name="楕円 138"/>
        <xdr:cNvSpPr/>
      </xdr:nvSpPr>
      <xdr:spPr>
        <a:xfrm>
          <a:off x="3746500" y="976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89861</xdr:rowOff>
    </xdr:from>
    <xdr:ext cx="534377" cy="259045"/>
    <xdr:sp macro="" textlink="">
      <xdr:nvSpPr>
        <xdr:cNvPr id="140" name="テキスト ボックス 139"/>
        <xdr:cNvSpPr txBox="1"/>
      </xdr:nvSpPr>
      <xdr:spPr>
        <a:xfrm>
          <a:off x="3530111" y="986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84546</xdr:rowOff>
    </xdr:from>
    <xdr:to>
      <xdr:col>15</xdr:col>
      <xdr:colOff>101600</xdr:colOff>
      <xdr:row>51</xdr:row>
      <xdr:rowOff>14696</xdr:rowOff>
    </xdr:to>
    <xdr:sp macro="" textlink="">
      <xdr:nvSpPr>
        <xdr:cNvPr id="141" name="楕円 140"/>
        <xdr:cNvSpPr/>
      </xdr:nvSpPr>
      <xdr:spPr>
        <a:xfrm>
          <a:off x="2857500" y="86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5823</xdr:rowOff>
    </xdr:from>
    <xdr:ext cx="599010" cy="259045"/>
    <xdr:sp macro="" textlink="">
      <xdr:nvSpPr>
        <xdr:cNvPr id="142" name="テキスト ボックス 141"/>
        <xdr:cNvSpPr txBox="1"/>
      </xdr:nvSpPr>
      <xdr:spPr>
        <a:xfrm>
          <a:off x="2608795" y="874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44083</xdr:rowOff>
    </xdr:from>
    <xdr:to>
      <xdr:col>10</xdr:col>
      <xdr:colOff>165100</xdr:colOff>
      <xdr:row>55</xdr:row>
      <xdr:rowOff>145683</xdr:rowOff>
    </xdr:to>
    <xdr:sp macro="" textlink="">
      <xdr:nvSpPr>
        <xdr:cNvPr id="143" name="楕円 142"/>
        <xdr:cNvSpPr/>
      </xdr:nvSpPr>
      <xdr:spPr>
        <a:xfrm>
          <a:off x="1968500" y="94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162210</xdr:rowOff>
    </xdr:from>
    <xdr:ext cx="534377" cy="259045"/>
    <xdr:sp macro="" textlink="">
      <xdr:nvSpPr>
        <xdr:cNvPr id="144" name="テキスト ボックス 143"/>
        <xdr:cNvSpPr txBox="1"/>
      </xdr:nvSpPr>
      <xdr:spPr>
        <a:xfrm>
          <a:off x="1752111" y="924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15618</xdr:rowOff>
    </xdr:from>
    <xdr:to>
      <xdr:col>6</xdr:col>
      <xdr:colOff>38100</xdr:colOff>
      <xdr:row>56</xdr:row>
      <xdr:rowOff>117218</xdr:rowOff>
    </xdr:to>
    <xdr:sp macro="" textlink="">
      <xdr:nvSpPr>
        <xdr:cNvPr id="145" name="楕円 144"/>
        <xdr:cNvSpPr/>
      </xdr:nvSpPr>
      <xdr:spPr>
        <a:xfrm>
          <a:off x="1079500" y="961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133745</xdr:rowOff>
    </xdr:from>
    <xdr:ext cx="534377" cy="259045"/>
    <xdr:sp macro="" textlink="">
      <xdr:nvSpPr>
        <xdr:cNvPr id="146" name="テキスト ボックス 145"/>
        <xdr:cNvSpPr txBox="1"/>
      </xdr:nvSpPr>
      <xdr:spPr>
        <a:xfrm>
          <a:off x="863111" y="939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121020</xdr:rowOff>
    </xdr:from>
    <xdr:to>
      <xdr:col>24</xdr:col>
      <xdr:colOff>63500</xdr:colOff>
      <xdr:row>76</xdr:row>
      <xdr:rowOff>28710</xdr:rowOff>
    </xdr:to>
    <xdr:cxnSp macro="">
      <xdr:nvCxnSpPr>
        <xdr:cNvPr id="178" name="直線コネクタ 177"/>
        <xdr:cNvCxnSpPr/>
      </xdr:nvCxnSpPr>
      <xdr:spPr>
        <a:xfrm>
          <a:off x="3797300" y="12979770"/>
          <a:ext cx="838200" cy="7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52125</xdr:rowOff>
    </xdr:from>
    <xdr:to>
      <xdr:col>19</xdr:col>
      <xdr:colOff>177800</xdr:colOff>
      <xdr:row>75</xdr:row>
      <xdr:rowOff>121020</xdr:rowOff>
    </xdr:to>
    <xdr:cxnSp macro="">
      <xdr:nvCxnSpPr>
        <xdr:cNvPr id="181" name="直線コネクタ 180"/>
        <xdr:cNvCxnSpPr/>
      </xdr:nvCxnSpPr>
      <xdr:spPr>
        <a:xfrm>
          <a:off x="2908300" y="12910875"/>
          <a:ext cx="889000" cy="6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52125</xdr:rowOff>
    </xdr:from>
    <xdr:to>
      <xdr:col>15</xdr:col>
      <xdr:colOff>50800</xdr:colOff>
      <xdr:row>77</xdr:row>
      <xdr:rowOff>8266</xdr:rowOff>
    </xdr:to>
    <xdr:cxnSp macro="">
      <xdr:nvCxnSpPr>
        <xdr:cNvPr id="184" name="直線コネクタ 183"/>
        <xdr:cNvCxnSpPr/>
      </xdr:nvCxnSpPr>
      <xdr:spPr>
        <a:xfrm flipV="1">
          <a:off x="2019300" y="12910875"/>
          <a:ext cx="889000" cy="29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136963</xdr:rowOff>
    </xdr:from>
    <xdr:ext cx="599010" cy="259045"/>
    <xdr:sp macro="" textlink="">
      <xdr:nvSpPr>
        <xdr:cNvPr id="186" name="テキスト ボックス 185"/>
        <xdr:cNvSpPr txBox="1"/>
      </xdr:nvSpPr>
      <xdr:spPr>
        <a:xfrm>
          <a:off x="2608795" y="1316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8266</xdr:rowOff>
    </xdr:from>
    <xdr:to>
      <xdr:col>10</xdr:col>
      <xdr:colOff>114300</xdr:colOff>
      <xdr:row>77</xdr:row>
      <xdr:rowOff>106107</xdr:rowOff>
    </xdr:to>
    <xdr:cxnSp macro="">
      <xdr:nvCxnSpPr>
        <xdr:cNvPr id="187" name="直線コネクタ 186"/>
        <xdr:cNvCxnSpPr/>
      </xdr:nvCxnSpPr>
      <xdr:spPr>
        <a:xfrm flipV="1">
          <a:off x="1130300" y="13209916"/>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54993</xdr:rowOff>
    </xdr:from>
    <xdr:ext cx="599010" cy="259045"/>
    <xdr:sp macro="" textlink="">
      <xdr:nvSpPr>
        <xdr:cNvPr id="189" name="テキスト ボックス 188"/>
        <xdr:cNvSpPr txBox="1"/>
      </xdr:nvSpPr>
      <xdr:spPr>
        <a:xfrm>
          <a:off x="1719795" y="132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150161</xdr:rowOff>
    </xdr:from>
    <xdr:ext cx="599010" cy="259045"/>
    <xdr:sp macro="" textlink="">
      <xdr:nvSpPr>
        <xdr:cNvPr id="191" name="テキスト ボックス 190"/>
        <xdr:cNvSpPr txBox="1"/>
      </xdr:nvSpPr>
      <xdr:spPr>
        <a:xfrm>
          <a:off x="830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149360</xdr:rowOff>
    </xdr:from>
    <xdr:to>
      <xdr:col>24</xdr:col>
      <xdr:colOff>114300</xdr:colOff>
      <xdr:row>76</xdr:row>
      <xdr:rowOff>79510</xdr:rowOff>
    </xdr:to>
    <xdr:sp macro="" textlink="">
      <xdr:nvSpPr>
        <xdr:cNvPr id="197" name="楕円 196"/>
        <xdr:cNvSpPr/>
      </xdr:nvSpPr>
      <xdr:spPr>
        <a:xfrm>
          <a:off x="4584700" y="130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127787</xdr:rowOff>
    </xdr:from>
    <xdr:ext cx="599010" cy="259045"/>
    <xdr:sp macro="" textlink="">
      <xdr:nvSpPr>
        <xdr:cNvPr id="198" name="民生費該当値テキスト"/>
        <xdr:cNvSpPr txBox="1"/>
      </xdr:nvSpPr>
      <xdr:spPr>
        <a:xfrm>
          <a:off x="4686300" y="1298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70220</xdr:rowOff>
    </xdr:from>
    <xdr:to>
      <xdr:col>20</xdr:col>
      <xdr:colOff>38100</xdr:colOff>
      <xdr:row>76</xdr:row>
      <xdr:rowOff>369</xdr:rowOff>
    </xdr:to>
    <xdr:sp macro="" textlink="">
      <xdr:nvSpPr>
        <xdr:cNvPr id="199" name="楕円 198"/>
        <xdr:cNvSpPr/>
      </xdr:nvSpPr>
      <xdr:spPr>
        <a:xfrm>
          <a:off x="3746500" y="129289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162948</xdr:rowOff>
    </xdr:from>
    <xdr:ext cx="599010" cy="259045"/>
    <xdr:sp macro="" textlink="">
      <xdr:nvSpPr>
        <xdr:cNvPr id="200" name="テキスト ボックス 199"/>
        <xdr:cNvSpPr txBox="1"/>
      </xdr:nvSpPr>
      <xdr:spPr>
        <a:xfrm>
          <a:off x="3497795" y="1302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1325</xdr:rowOff>
    </xdr:from>
    <xdr:to>
      <xdr:col>15</xdr:col>
      <xdr:colOff>101600</xdr:colOff>
      <xdr:row>75</xdr:row>
      <xdr:rowOff>102925</xdr:rowOff>
    </xdr:to>
    <xdr:sp macro="" textlink="">
      <xdr:nvSpPr>
        <xdr:cNvPr id="201" name="楕円 200"/>
        <xdr:cNvSpPr/>
      </xdr:nvSpPr>
      <xdr:spPr>
        <a:xfrm>
          <a:off x="2857500" y="128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119452</xdr:rowOff>
    </xdr:from>
    <xdr:ext cx="599010" cy="259045"/>
    <xdr:sp macro="" textlink="">
      <xdr:nvSpPr>
        <xdr:cNvPr id="202" name="テキスト ボックス 201"/>
        <xdr:cNvSpPr txBox="1"/>
      </xdr:nvSpPr>
      <xdr:spPr>
        <a:xfrm>
          <a:off x="2608795" y="1263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128916</xdr:rowOff>
    </xdr:from>
    <xdr:to>
      <xdr:col>10</xdr:col>
      <xdr:colOff>165100</xdr:colOff>
      <xdr:row>77</xdr:row>
      <xdr:rowOff>59066</xdr:rowOff>
    </xdr:to>
    <xdr:sp macro="" textlink="">
      <xdr:nvSpPr>
        <xdr:cNvPr id="203" name="楕円 202"/>
        <xdr:cNvSpPr/>
      </xdr:nvSpPr>
      <xdr:spPr>
        <a:xfrm>
          <a:off x="1968500" y="1315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75593</xdr:rowOff>
    </xdr:from>
    <xdr:ext cx="599010" cy="259045"/>
    <xdr:sp macro="" textlink="">
      <xdr:nvSpPr>
        <xdr:cNvPr id="204" name="テキスト ボックス 203"/>
        <xdr:cNvSpPr txBox="1"/>
      </xdr:nvSpPr>
      <xdr:spPr>
        <a:xfrm>
          <a:off x="1719795" y="1293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55307</xdr:rowOff>
    </xdr:from>
    <xdr:to>
      <xdr:col>6</xdr:col>
      <xdr:colOff>38100</xdr:colOff>
      <xdr:row>77</xdr:row>
      <xdr:rowOff>156907</xdr:rowOff>
    </xdr:to>
    <xdr:sp macro="" textlink="">
      <xdr:nvSpPr>
        <xdr:cNvPr id="205" name="楕円 204"/>
        <xdr:cNvSpPr/>
      </xdr:nvSpPr>
      <xdr:spPr>
        <a:xfrm>
          <a:off x="1079500" y="132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148034</xdr:rowOff>
    </xdr:from>
    <xdr:ext cx="599010" cy="259045"/>
    <xdr:sp macro="" textlink="">
      <xdr:nvSpPr>
        <xdr:cNvPr id="206" name="テキスト ボックス 205"/>
        <xdr:cNvSpPr txBox="1"/>
      </xdr:nvSpPr>
      <xdr:spPr>
        <a:xfrm>
          <a:off x="830795" y="1334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109525</xdr:rowOff>
    </xdr:from>
    <xdr:to>
      <xdr:col>24</xdr:col>
      <xdr:colOff>63500</xdr:colOff>
      <xdr:row>96</xdr:row>
      <xdr:rowOff>171190</xdr:rowOff>
    </xdr:to>
    <xdr:cxnSp macro="">
      <xdr:nvCxnSpPr>
        <xdr:cNvPr id="236" name="直線コネクタ 235"/>
        <xdr:cNvCxnSpPr/>
      </xdr:nvCxnSpPr>
      <xdr:spPr>
        <a:xfrm flipV="1">
          <a:off x="3797300" y="16568725"/>
          <a:ext cx="8382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49401</xdr:rowOff>
    </xdr:from>
    <xdr:ext cx="534377" cy="259045"/>
    <xdr:sp macro="" textlink="">
      <xdr:nvSpPr>
        <xdr:cNvPr id="237" name="衛生費平均値テキスト"/>
        <xdr:cNvSpPr txBox="1"/>
      </xdr:nvSpPr>
      <xdr:spPr>
        <a:xfrm>
          <a:off x="4686300" y="1650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171190</xdr:rowOff>
    </xdr:from>
    <xdr:to>
      <xdr:col>19</xdr:col>
      <xdr:colOff>177800</xdr:colOff>
      <xdr:row>97</xdr:row>
      <xdr:rowOff>84550</xdr:rowOff>
    </xdr:to>
    <xdr:cxnSp macro="">
      <xdr:nvCxnSpPr>
        <xdr:cNvPr id="239" name="直線コネクタ 238"/>
        <xdr:cNvCxnSpPr/>
      </xdr:nvCxnSpPr>
      <xdr:spPr>
        <a:xfrm flipV="1">
          <a:off x="2908300" y="16630390"/>
          <a:ext cx="8890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84550</xdr:rowOff>
    </xdr:from>
    <xdr:to>
      <xdr:col>15</xdr:col>
      <xdr:colOff>50800</xdr:colOff>
      <xdr:row>97</xdr:row>
      <xdr:rowOff>121089</xdr:rowOff>
    </xdr:to>
    <xdr:cxnSp macro="">
      <xdr:nvCxnSpPr>
        <xdr:cNvPr id="242" name="直線コネクタ 241"/>
        <xdr:cNvCxnSpPr/>
      </xdr:nvCxnSpPr>
      <xdr:spPr>
        <a:xfrm flipV="1">
          <a:off x="2019300" y="16715200"/>
          <a:ext cx="889000" cy="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30560</xdr:rowOff>
    </xdr:from>
    <xdr:ext cx="534377" cy="259045"/>
    <xdr:sp macro="" textlink="">
      <xdr:nvSpPr>
        <xdr:cNvPr id="244" name="テキスト ボックス 243"/>
        <xdr:cNvSpPr txBox="1"/>
      </xdr:nvSpPr>
      <xdr:spPr>
        <a:xfrm>
          <a:off x="2641111" y="168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27609</xdr:rowOff>
    </xdr:from>
    <xdr:to>
      <xdr:col>10</xdr:col>
      <xdr:colOff>114300</xdr:colOff>
      <xdr:row>97</xdr:row>
      <xdr:rowOff>121089</xdr:rowOff>
    </xdr:to>
    <xdr:cxnSp macro="">
      <xdr:nvCxnSpPr>
        <xdr:cNvPr id="245" name="直線コネクタ 244"/>
        <xdr:cNvCxnSpPr/>
      </xdr:nvCxnSpPr>
      <xdr:spPr>
        <a:xfrm>
          <a:off x="1130300" y="16658259"/>
          <a:ext cx="889000" cy="9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52601</xdr:rowOff>
    </xdr:from>
    <xdr:ext cx="534377" cy="259045"/>
    <xdr:sp macro="" textlink="">
      <xdr:nvSpPr>
        <xdr:cNvPr id="247" name="テキスト ボックス 246"/>
        <xdr:cNvSpPr txBox="1"/>
      </xdr:nvSpPr>
      <xdr:spPr>
        <a:xfrm>
          <a:off x="1752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75080</xdr:rowOff>
    </xdr:from>
    <xdr:ext cx="534377" cy="259045"/>
    <xdr:sp macro="" textlink="">
      <xdr:nvSpPr>
        <xdr:cNvPr id="249" name="テキスト ボックス 248"/>
        <xdr:cNvSpPr txBox="1"/>
      </xdr:nvSpPr>
      <xdr:spPr>
        <a:xfrm>
          <a:off x="863111" y="168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58725</xdr:rowOff>
    </xdr:from>
    <xdr:to>
      <xdr:col>24</xdr:col>
      <xdr:colOff>114300</xdr:colOff>
      <xdr:row>96</xdr:row>
      <xdr:rowOff>160325</xdr:rowOff>
    </xdr:to>
    <xdr:sp macro="" textlink="">
      <xdr:nvSpPr>
        <xdr:cNvPr id="255" name="楕円 254"/>
        <xdr:cNvSpPr/>
      </xdr:nvSpPr>
      <xdr:spPr>
        <a:xfrm>
          <a:off x="4584700" y="165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81602</xdr:rowOff>
    </xdr:from>
    <xdr:ext cx="534377" cy="259045"/>
    <xdr:sp macro="" textlink="">
      <xdr:nvSpPr>
        <xdr:cNvPr id="256" name="衛生費該当値テキスト"/>
        <xdr:cNvSpPr txBox="1"/>
      </xdr:nvSpPr>
      <xdr:spPr>
        <a:xfrm>
          <a:off x="4686300" y="163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120390</xdr:rowOff>
    </xdr:from>
    <xdr:to>
      <xdr:col>20</xdr:col>
      <xdr:colOff>38100</xdr:colOff>
      <xdr:row>97</xdr:row>
      <xdr:rowOff>50540</xdr:rowOff>
    </xdr:to>
    <xdr:sp macro="" textlink="">
      <xdr:nvSpPr>
        <xdr:cNvPr id="257" name="楕円 256"/>
        <xdr:cNvSpPr/>
      </xdr:nvSpPr>
      <xdr:spPr>
        <a:xfrm>
          <a:off x="3746500" y="165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41667</xdr:rowOff>
    </xdr:from>
    <xdr:ext cx="534377" cy="259045"/>
    <xdr:sp macro="" textlink="">
      <xdr:nvSpPr>
        <xdr:cNvPr id="258" name="テキスト ボックス 257"/>
        <xdr:cNvSpPr txBox="1"/>
      </xdr:nvSpPr>
      <xdr:spPr>
        <a:xfrm>
          <a:off x="3530111" y="1667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33750</xdr:rowOff>
    </xdr:from>
    <xdr:to>
      <xdr:col>15</xdr:col>
      <xdr:colOff>101600</xdr:colOff>
      <xdr:row>97</xdr:row>
      <xdr:rowOff>135350</xdr:rowOff>
    </xdr:to>
    <xdr:sp macro="" textlink="">
      <xdr:nvSpPr>
        <xdr:cNvPr id="259" name="楕円 258"/>
        <xdr:cNvSpPr/>
      </xdr:nvSpPr>
      <xdr:spPr>
        <a:xfrm>
          <a:off x="2857500" y="166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151877</xdr:rowOff>
    </xdr:from>
    <xdr:ext cx="534377" cy="259045"/>
    <xdr:sp macro="" textlink="">
      <xdr:nvSpPr>
        <xdr:cNvPr id="260" name="テキスト ボックス 259"/>
        <xdr:cNvSpPr txBox="1"/>
      </xdr:nvSpPr>
      <xdr:spPr>
        <a:xfrm>
          <a:off x="2641111" y="164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70289</xdr:rowOff>
    </xdr:from>
    <xdr:to>
      <xdr:col>10</xdr:col>
      <xdr:colOff>165100</xdr:colOff>
      <xdr:row>98</xdr:row>
      <xdr:rowOff>439</xdr:rowOff>
    </xdr:to>
    <xdr:sp macro="" textlink="">
      <xdr:nvSpPr>
        <xdr:cNvPr id="261" name="楕円 260"/>
        <xdr:cNvSpPr/>
      </xdr:nvSpPr>
      <xdr:spPr>
        <a:xfrm>
          <a:off x="1968500" y="167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16966</xdr:rowOff>
    </xdr:from>
    <xdr:ext cx="534377" cy="259045"/>
    <xdr:sp macro="" textlink="">
      <xdr:nvSpPr>
        <xdr:cNvPr id="262" name="テキスト ボックス 261"/>
        <xdr:cNvSpPr txBox="1"/>
      </xdr:nvSpPr>
      <xdr:spPr>
        <a:xfrm>
          <a:off x="1752111" y="164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148259</xdr:rowOff>
    </xdr:from>
    <xdr:to>
      <xdr:col>6</xdr:col>
      <xdr:colOff>38100</xdr:colOff>
      <xdr:row>97</xdr:row>
      <xdr:rowOff>78409</xdr:rowOff>
    </xdr:to>
    <xdr:sp macro="" textlink="">
      <xdr:nvSpPr>
        <xdr:cNvPr id="263" name="楕円 262"/>
        <xdr:cNvSpPr/>
      </xdr:nvSpPr>
      <xdr:spPr>
        <a:xfrm>
          <a:off x="1079500" y="166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94936</xdr:rowOff>
    </xdr:from>
    <xdr:ext cx="534377" cy="259045"/>
    <xdr:sp macro="" textlink="">
      <xdr:nvSpPr>
        <xdr:cNvPr id="264" name="テキスト ボックス 263"/>
        <xdr:cNvSpPr txBox="1"/>
      </xdr:nvSpPr>
      <xdr:spPr>
        <a:xfrm>
          <a:off x="863111" y="1638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18923</xdr:rowOff>
    </xdr:from>
    <xdr:to>
      <xdr:col>55</xdr:col>
      <xdr:colOff>0</xdr:colOff>
      <xdr:row>39</xdr:row>
      <xdr:rowOff>21590</xdr:rowOff>
    </xdr:to>
    <xdr:cxnSp macro="">
      <xdr:nvCxnSpPr>
        <xdr:cNvPr id="293" name="直線コネクタ 292"/>
        <xdr:cNvCxnSpPr/>
      </xdr:nvCxnSpPr>
      <xdr:spPr>
        <a:xfrm flipV="1">
          <a:off x="9639300" y="6705473"/>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21590</xdr:rowOff>
    </xdr:from>
    <xdr:to>
      <xdr:col>50</xdr:col>
      <xdr:colOff>114300</xdr:colOff>
      <xdr:row>39</xdr:row>
      <xdr:rowOff>29972</xdr:rowOff>
    </xdr:to>
    <xdr:cxnSp macro="">
      <xdr:nvCxnSpPr>
        <xdr:cNvPr id="296" name="直線コネクタ 295"/>
        <xdr:cNvCxnSpPr/>
      </xdr:nvCxnSpPr>
      <xdr:spPr>
        <a:xfrm flipV="1">
          <a:off x="8750300" y="670814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23876</xdr:rowOff>
    </xdr:from>
    <xdr:to>
      <xdr:col>45</xdr:col>
      <xdr:colOff>177800</xdr:colOff>
      <xdr:row>39</xdr:row>
      <xdr:rowOff>29972</xdr:rowOff>
    </xdr:to>
    <xdr:cxnSp macro="">
      <xdr:nvCxnSpPr>
        <xdr:cNvPr id="299" name="直線コネクタ 298"/>
        <xdr:cNvCxnSpPr/>
      </xdr:nvCxnSpPr>
      <xdr:spPr>
        <a:xfrm>
          <a:off x="7861300" y="671042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23876</xdr:rowOff>
    </xdr:from>
    <xdr:to>
      <xdr:col>41</xdr:col>
      <xdr:colOff>50800</xdr:colOff>
      <xdr:row>39</xdr:row>
      <xdr:rowOff>23876</xdr:rowOff>
    </xdr:to>
    <xdr:cxnSp macro="">
      <xdr:nvCxnSpPr>
        <xdr:cNvPr id="302" name="直線コネクタ 301"/>
        <xdr:cNvCxnSpPr/>
      </xdr:nvCxnSpPr>
      <xdr:spPr>
        <a:xfrm>
          <a:off x="6972300" y="6710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139573</xdr:rowOff>
    </xdr:from>
    <xdr:to>
      <xdr:col>55</xdr:col>
      <xdr:colOff>50800</xdr:colOff>
      <xdr:row>39</xdr:row>
      <xdr:rowOff>69723</xdr:rowOff>
    </xdr:to>
    <xdr:sp macro="" textlink="">
      <xdr:nvSpPr>
        <xdr:cNvPr id="312" name="楕円 311"/>
        <xdr:cNvSpPr/>
      </xdr:nvSpPr>
      <xdr:spPr>
        <a:xfrm>
          <a:off x="104267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54500</xdr:rowOff>
    </xdr:from>
    <xdr:ext cx="313932" cy="259045"/>
    <xdr:sp macro="" textlink="">
      <xdr:nvSpPr>
        <xdr:cNvPr id="313" name="労働費該当値テキスト"/>
        <xdr:cNvSpPr txBox="1"/>
      </xdr:nvSpPr>
      <xdr:spPr>
        <a:xfrm>
          <a:off x="10528300" y="6569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142240</xdr:rowOff>
    </xdr:from>
    <xdr:to>
      <xdr:col>50</xdr:col>
      <xdr:colOff>165100</xdr:colOff>
      <xdr:row>39</xdr:row>
      <xdr:rowOff>72390</xdr:rowOff>
    </xdr:to>
    <xdr:sp macro="" textlink="">
      <xdr:nvSpPr>
        <xdr:cNvPr id="314" name="楕円 313"/>
        <xdr:cNvSpPr/>
      </xdr:nvSpPr>
      <xdr:spPr>
        <a:xfrm>
          <a:off x="9588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63517</xdr:rowOff>
    </xdr:from>
    <xdr:ext cx="313932" cy="259045"/>
    <xdr:sp macro="" textlink="">
      <xdr:nvSpPr>
        <xdr:cNvPr id="315" name="テキスト ボックス 314"/>
        <xdr:cNvSpPr txBox="1"/>
      </xdr:nvSpPr>
      <xdr:spPr>
        <a:xfrm>
          <a:off x="9482333" y="6750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150622</xdr:rowOff>
    </xdr:from>
    <xdr:to>
      <xdr:col>46</xdr:col>
      <xdr:colOff>38100</xdr:colOff>
      <xdr:row>39</xdr:row>
      <xdr:rowOff>80772</xdr:rowOff>
    </xdr:to>
    <xdr:sp macro="" textlink="">
      <xdr:nvSpPr>
        <xdr:cNvPr id="316" name="楕円 315"/>
        <xdr:cNvSpPr/>
      </xdr:nvSpPr>
      <xdr:spPr>
        <a:xfrm>
          <a:off x="8699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71899</xdr:rowOff>
    </xdr:from>
    <xdr:ext cx="313932" cy="259045"/>
    <xdr:sp macro="" textlink="">
      <xdr:nvSpPr>
        <xdr:cNvPr id="317" name="テキスト ボックス 316"/>
        <xdr:cNvSpPr txBox="1"/>
      </xdr:nvSpPr>
      <xdr:spPr>
        <a:xfrm>
          <a:off x="8593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144526</xdr:rowOff>
    </xdr:from>
    <xdr:to>
      <xdr:col>41</xdr:col>
      <xdr:colOff>101600</xdr:colOff>
      <xdr:row>39</xdr:row>
      <xdr:rowOff>74676</xdr:rowOff>
    </xdr:to>
    <xdr:sp macro="" textlink="">
      <xdr:nvSpPr>
        <xdr:cNvPr id="318" name="楕円 317"/>
        <xdr:cNvSpPr/>
      </xdr:nvSpPr>
      <xdr:spPr>
        <a:xfrm>
          <a:off x="7810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65803</xdr:rowOff>
    </xdr:from>
    <xdr:ext cx="313932" cy="259045"/>
    <xdr:sp macro="" textlink="">
      <xdr:nvSpPr>
        <xdr:cNvPr id="319" name="テキスト ボックス 318"/>
        <xdr:cNvSpPr txBox="1"/>
      </xdr:nvSpPr>
      <xdr:spPr>
        <a:xfrm>
          <a:off x="7704333" y="6752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144526</xdr:rowOff>
    </xdr:from>
    <xdr:to>
      <xdr:col>36</xdr:col>
      <xdr:colOff>165100</xdr:colOff>
      <xdr:row>39</xdr:row>
      <xdr:rowOff>74676</xdr:rowOff>
    </xdr:to>
    <xdr:sp macro="" textlink="">
      <xdr:nvSpPr>
        <xdr:cNvPr id="320" name="楕円 319"/>
        <xdr:cNvSpPr/>
      </xdr:nvSpPr>
      <xdr:spPr>
        <a:xfrm>
          <a:off x="6921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65803</xdr:rowOff>
    </xdr:from>
    <xdr:ext cx="313932" cy="259045"/>
    <xdr:sp macro="" textlink="">
      <xdr:nvSpPr>
        <xdr:cNvPr id="321" name="テキスト ボックス 320"/>
        <xdr:cNvSpPr txBox="1"/>
      </xdr:nvSpPr>
      <xdr:spPr>
        <a:xfrm>
          <a:off x="6815333" y="6752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22085</xdr:rowOff>
    </xdr:from>
    <xdr:to>
      <xdr:col>55</xdr:col>
      <xdr:colOff>0</xdr:colOff>
      <xdr:row>58</xdr:row>
      <xdr:rowOff>23285</xdr:rowOff>
    </xdr:to>
    <xdr:cxnSp macro="">
      <xdr:nvCxnSpPr>
        <xdr:cNvPr id="346" name="直線コネクタ 345"/>
        <xdr:cNvCxnSpPr/>
      </xdr:nvCxnSpPr>
      <xdr:spPr>
        <a:xfrm>
          <a:off x="9639300" y="9966185"/>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22085</xdr:rowOff>
    </xdr:from>
    <xdr:to>
      <xdr:col>50</xdr:col>
      <xdr:colOff>114300</xdr:colOff>
      <xdr:row>58</xdr:row>
      <xdr:rowOff>23285</xdr:rowOff>
    </xdr:to>
    <xdr:cxnSp macro="">
      <xdr:nvCxnSpPr>
        <xdr:cNvPr id="349" name="直線コネクタ 348"/>
        <xdr:cNvCxnSpPr/>
      </xdr:nvCxnSpPr>
      <xdr:spPr>
        <a:xfrm flipV="1">
          <a:off x="8750300" y="9966185"/>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20828</xdr:rowOff>
    </xdr:from>
    <xdr:to>
      <xdr:col>45</xdr:col>
      <xdr:colOff>177800</xdr:colOff>
      <xdr:row>58</xdr:row>
      <xdr:rowOff>23285</xdr:rowOff>
    </xdr:to>
    <xdr:cxnSp macro="">
      <xdr:nvCxnSpPr>
        <xdr:cNvPr id="352" name="直線コネクタ 351"/>
        <xdr:cNvCxnSpPr/>
      </xdr:nvCxnSpPr>
      <xdr:spPr>
        <a:xfrm>
          <a:off x="7861300" y="9964928"/>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20828</xdr:rowOff>
    </xdr:from>
    <xdr:to>
      <xdr:col>41</xdr:col>
      <xdr:colOff>50800</xdr:colOff>
      <xdr:row>58</xdr:row>
      <xdr:rowOff>20828</xdr:rowOff>
    </xdr:to>
    <xdr:cxnSp macro="">
      <xdr:nvCxnSpPr>
        <xdr:cNvPr id="355" name="直線コネクタ 354"/>
        <xdr:cNvCxnSpPr/>
      </xdr:nvCxnSpPr>
      <xdr:spPr>
        <a:xfrm>
          <a:off x="6972300" y="9964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143935</xdr:rowOff>
    </xdr:from>
    <xdr:to>
      <xdr:col>55</xdr:col>
      <xdr:colOff>50800</xdr:colOff>
      <xdr:row>58</xdr:row>
      <xdr:rowOff>74085</xdr:rowOff>
    </xdr:to>
    <xdr:sp macro="" textlink="">
      <xdr:nvSpPr>
        <xdr:cNvPr id="365" name="楕円 364"/>
        <xdr:cNvSpPr/>
      </xdr:nvSpPr>
      <xdr:spPr>
        <a:xfrm>
          <a:off x="10426700" y="99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58862</xdr:rowOff>
    </xdr:from>
    <xdr:ext cx="313932" cy="259045"/>
    <xdr:sp macro="" textlink="">
      <xdr:nvSpPr>
        <xdr:cNvPr id="366" name="農林水産業費該当値テキスト"/>
        <xdr:cNvSpPr txBox="1"/>
      </xdr:nvSpPr>
      <xdr:spPr>
        <a:xfrm>
          <a:off x="10528300" y="9831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142735</xdr:rowOff>
    </xdr:from>
    <xdr:to>
      <xdr:col>50</xdr:col>
      <xdr:colOff>165100</xdr:colOff>
      <xdr:row>58</xdr:row>
      <xdr:rowOff>72885</xdr:rowOff>
    </xdr:to>
    <xdr:sp macro="" textlink="">
      <xdr:nvSpPr>
        <xdr:cNvPr id="367" name="楕円 366"/>
        <xdr:cNvSpPr/>
      </xdr:nvSpPr>
      <xdr:spPr>
        <a:xfrm>
          <a:off x="9588500" y="99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58</xdr:row>
      <xdr:rowOff>64012</xdr:rowOff>
    </xdr:from>
    <xdr:ext cx="313932" cy="259045"/>
    <xdr:sp macro="" textlink="">
      <xdr:nvSpPr>
        <xdr:cNvPr id="368" name="テキスト ボックス 367"/>
        <xdr:cNvSpPr txBox="1"/>
      </xdr:nvSpPr>
      <xdr:spPr>
        <a:xfrm>
          <a:off x="9482333" y="10008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143935</xdr:rowOff>
    </xdr:from>
    <xdr:to>
      <xdr:col>46</xdr:col>
      <xdr:colOff>38100</xdr:colOff>
      <xdr:row>58</xdr:row>
      <xdr:rowOff>74085</xdr:rowOff>
    </xdr:to>
    <xdr:sp macro="" textlink="">
      <xdr:nvSpPr>
        <xdr:cNvPr id="369" name="楕円 368"/>
        <xdr:cNvSpPr/>
      </xdr:nvSpPr>
      <xdr:spPr>
        <a:xfrm>
          <a:off x="8699500" y="99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58</xdr:row>
      <xdr:rowOff>65212</xdr:rowOff>
    </xdr:from>
    <xdr:ext cx="313932" cy="259045"/>
    <xdr:sp macro="" textlink="">
      <xdr:nvSpPr>
        <xdr:cNvPr id="370" name="テキスト ボックス 369"/>
        <xdr:cNvSpPr txBox="1"/>
      </xdr:nvSpPr>
      <xdr:spPr>
        <a:xfrm>
          <a:off x="8593333" y="10009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141478</xdr:rowOff>
    </xdr:from>
    <xdr:to>
      <xdr:col>41</xdr:col>
      <xdr:colOff>101600</xdr:colOff>
      <xdr:row>58</xdr:row>
      <xdr:rowOff>71628</xdr:rowOff>
    </xdr:to>
    <xdr:sp macro="" textlink="">
      <xdr:nvSpPr>
        <xdr:cNvPr id="371" name="楕円 370"/>
        <xdr:cNvSpPr/>
      </xdr:nvSpPr>
      <xdr:spPr>
        <a:xfrm>
          <a:off x="78105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58</xdr:row>
      <xdr:rowOff>62755</xdr:rowOff>
    </xdr:from>
    <xdr:ext cx="313932" cy="259045"/>
    <xdr:sp macro="" textlink="">
      <xdr:nvSpPr>
        <xdr:cNvPr id="372" name="テキスト ボックス 371"/>
        <xdr:cNvSpPr txBox="1"/>
      </xdr:nvSpPr>
      <xdr:spPr>
        <a:xfrm>
          <a:off x="7704333" y="1000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141478</xdr:rowOff>
    </xdr:from>
    <xdr:to>
      <xdr:col>36</xdr:col>
      <xdr:colOff>165100</xdr:colOff>
      <xdr:row>58</xdr:row>
      <xdr:rowOff>71628</xdr:rowOff>
    </xdr:to>
    <xdr:sp macro="" textlink="">
      <xdr:nvSpPr>
        <xdr:cNvPr id="373" name="楕円 372"/>
        <xdr:cNvSpPr/>
      </xdr:nvSpPr>
      <xdr:spPr>
        <a:xfrm>
          <a:off x="69215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58</xdr:row>
      <xdr:rowOff>62755</xdr:rowOff>
    </xdr:from>
    <xdr:ext cx="313932" cy="259045"/>
    <xdr:sp macro="" textlink="">
      <xdr:nvSpPr>
        <xdr:cNvPr id="374" name="テキスト ボックス 373"/>
        <xdr:cNvSpPr txBox="1"/>
      </xdr:nvSpPr>
      <xdr:spPr>
        <a:xfrm>
          <a:off x="6815333" y="1000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149347</xdr:rowOff>
    </xdr:from>
    <xdr:to>
      <xdr:col>55</xdr:col>
      <xdr:colOff>0</xdr:colOff>
      <xdr:row>77</xdr:row>
      <xdr:rowOff>4871</xdr:rowOff>
    </xdr:to>
    <xdr:cxnSp macro="">
      <xdr:nvCxnSpPr>
        <xdr:cNvPr id="401" name="直線コネクタ 400"/>
        <xdr:cNvCxnSpPr/>
      </xdr:nvCxnSpPr>
      <xdr:spPr>
        <a:xfrm>
          <a:off x="9639300" y="13179547"/>
          <a:ext cx="8382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70252</xdr:rowOff>
    </xdr:from>
    <xdr:to>
      <xdr:col>50</xdr:col>
      <xdr:colOff>114300</xdr:colOff>
      <xdr:row>76</xdr:row>
      <xdr:rowOff>149347</xdr:rowOff>
    </xdr:to>
    <xdr:cxnSp macro="">
      <xdr:nvCxnSpPr>
        <xdr:cNvPr id="404" name="直線コネクタ 403"/>
        <xdr:cNvCxnSpPr/>
      </xdr:nvCxnSpPr>
      <xdr:spPr>
        <a:xfrm>
          <a:off x="8750300" y="12757552"/>
          <a:ext cx="889000" cy="4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31666</xdr:rowOff>
    </xdr:from>
    <xdr:ext cx="469744" cy="259045"/>
    <xdr:sp macro="" textlink="">
      <xdr:nvSpPr>
        <xdr:cNvPr id="406" name="テキスト ボックス 405"/>
        <xdr:cNvSpPr txBox="1"/>
      </xdr:nvSpPr>
      <xdr:spPr>
        <a:xfrm>
          <a:off x="9404428" y="132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70252</xdr:rowOff>
    </xdr:from>
    <xdr:to>
      <xdr:col>45</xdr:col>
      <xdr:colOff>177800</xdr:colOff>
      <xdr:row>77</xdr:row>
      <xdr:rowOff>86573</xdr:rowOff>
    </xdr:to>
    <xdr:cxnSp macro="">
      <xdr:nvCxnSpPr>
        <xdr:cNvPr id="407" name="直線コネクタ 406"/>
        <xdr:cNvCxnSpPr/>
      </xdr:nvCxnSpPr>
      <xdr:spPr>
        <a:xfrm flipV="1">
          <a:off x="7861300" y="12757552"/>
          <a:ext cx="889000" cy="5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123517</xdr:rowOff>
    </xdr:from>
    <xdr:ext cx="469744" cy="259045"/>
    <xdr:sp macro="" textlink="">
      <xdr:nvSpPr>
        <xdr:cNvPr id="409" name="テキスト ボックス 408"/>
        <xdr:cNvSpPr txBox="1"/>
      </xdr:nvSpPr>
      <xdr:spPr>
        <a:xfrm>
          <a:off x="8515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86573</xdr:rowOff>
    </xdr:from>
    <xdr:to>
      <xdr:col>41</xdr:col>
      <xdr:colOff>50800</xdr:colOff>
      <xdr:row>77</xdr:row>
      <xdr:rowOff>108976</xdr:rowOff>
    </xdr:to>
    <xdr:cxnSp macro="">
      <xdr:nvCxnSpPr>
        <xdr:cNvPr id="410" name="直線コネクタ 409"/>
        <xdr:cNvCxnSpPr/>
      </xdr:nvCxnSpPr>
      <xdr:spPr>
        <a:xfrm flipV="1">
          <a:off x="6972300" y="13288223"/>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125521</xdr:rowOff>
    </xdr:from>
    <xdr:to>
      <xdr:col>55</xdr:col>
      <xdr:colOff>50800</xdr:colOff>
      <xdr:row>77</xdr:row>
      <xdr:rowOff>55671</xdr:rowOff>
    </xdr:to>
    <xdr:sp macro="" textlink="">
      <xdr:nvSpPr>
        <xdr:cNvPr id="420" name="楕円 419"/>
        <xdr:cNvSpPr/>
      </xdr:nvSpPr>
      <xdr:spPr>
        <a:xfrm>
          <a:off x="10426700" y="131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103948</xdr:rowOff>
    </xdr:from>
    <xdr:ext cx="469744" cy="259045"/>
    <xdr:sp macro="" textlink="">
      <xdr:nvSpPr>
        <xdr:cNvPr id="421" name="商工費該当値テキスト"/>
        <xdr:cNvSpPr txBox="1"/>
      </xdr:nvSpPr>
      <xdr:spPr>
        <a:xfrm>
          <a:off x="10528300" y="1313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98547</xdr:rowOff>
    </xdr:from>
    <xdr:to>
      <xdr:col>50</xdr:col>
      <xdr:colOff>165100</xdr:colOff>
      <xdr:row>77</xdr:row>
      <xdr:rowOff>28697</xdr:rowOff>
    </xdr:to>
    <xdr:sp macro="" textlink="">
      <xdr:nvSpPr>
        <xdr:cNvPr id="422" name="楕円 421"/>
        <xdr:cNvSpPr/>
      </xdr:nvSpPr>
      <xdr:spPr>
        <a:xfrm>
          <a:off x="9588500" y="131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45224</xdr:rowOff>
    </xdr:from>
    <xdr:ext cx="469744" cy="259045"/>
    <xdr:sp macro="" textlink="">
      <xdr:nvSpPr>
        <xdr:cNvPr id="423" name="テキスト ボックス 422"/>
        <xdr:cNvSpPr txBox="1"/>
      </xdr:nvSpPr>
      <xdr:spPr>
        <a:xfrm>
          <a:off x="9404428" y="1290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19452</xdr:rowOff>
    </xdr:from>
    <xdr:to>
      <xdr:col>46</xdr:col>
      <xdr:colOff>38100</xdr:colOff>
      <xdr:row>74</xdr:row>
      <xdr:rowOff>121052</xdr:rowOff>
    </xdr:to>
    <xdr:sp macro="" textlink="">
      <xdr:nvSpPr>
        <xdr:cNvPr id="424" name="楕円 423"/>
        <xdr:cNvSpPr/>
      </xdr:nvSpPr>
      <xdr:spPr>
        <a:xfrm>
          <a:off x="8699500" y="1270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137579</xdr:rowOff>
    </xdr:from>
    <xdr:ext cx="534377" cy="259045"/>
    <xdr:sp macro="" textlink="">
      <xdr:nvSpPr>
        <xdr:cNvPr id="425" name="テキスト ボックス 424"/>
        <xdr:cNvSpPr txBox="1"/>
      </xdr:nvSpPr>
      <xdr:spPr>
        <a:xfrm>
          <a:off x="8483111" y="124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35773</xdr:rowOff>
    </xdr:from>
    <xdr:to>
      <xdr:col>41</xdr:col>
      <xdr:colOff>101600</xdr:colOff>
      <xdr:row>77</xdr:row>
      <xdr:rowOff>137373</xdr:rowOff>
    </xdr:to>
    <xdr:sp macro="" textlink="">
      <xdr:nvSpPr>
        <xdr:cNvPr id="426" name="楕円 425"/>
        <xdr:cNvSpPr/>
      </xdr:nvSpPr>
      <xdr:spPr>
        <a:xfrm>
          <a:off x="7810500" y="1323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128500</xdr:rowOff>
    </xdr:from>
    <xdr:ext cx="469744" cy="259045"/>
    <xdr:sp macro="" textlink="">
      <xdr:nvSpPr>
        <xdr:cNvPr id="427" name="テキスト ボックス 426"/>
        <xdr:cNvSpPr txBox="1"/>
      </xdr:nvSpPr>
      <xdr:spPr>
        <a:xfrm>
          <a:off x="7626428" y="1333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58176</xdr:rowOff>
    </xdr:from>
    <xdr:to>
      <xdr:col>36</xdr:col>
      <xdr:colOff>165100</xdr:colOff>
      <xdr:row>77</xdr:row>
      <xdr:rowOff>159776</xdr:rowOff>
    </xdr:to>
    <xdr:sp macro="" textlink="">
      <xdr:nvSpPr>
        <xdr:cNvPr id="428" name="楕円 427"/>
        <xdr:cNvSpPr/>
      </xdr:nvSpPr>
      <xdr:spPr>
        <a:xfrm>
          <a:off x="6921500" y="132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150903</xdr:rowOff>
    </xdr:from>
    <xdr:ext cx="469744" cy="259045"/>
    <xdr:sp macro="" textlink="">
      <xdr:nvSpPr>
        <xdr:cNvPr id="429" name="テキスト ボックス 428"/>
        <xdr:cNvSpPr txBox="1"/>
      </xdr:nvSpPr>
      <xdr:spPr>
        <a:xfrm>
          <a:off x="6737428" y="1335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112246</xdr:rowOff>
    </xdr:from>
    <xdr:to>
      <xdr:col>54</xdr:col>
      <xdr:colOff>189865</xdr:colOff>
      <xdr:row>98</xdr:row>
      <xdr:rowOff>72340</xdr:rowOff>
    </xdr:to>
    <xdr:cxnSp macro="">
      <xdr:nvCxnSpPr>
        <xdr:cNvPr id="455" name="直線コネクタ 454"/>
        <xdr:cNvCxnSpPr/>
      </xdr:nvCxnSpPr>
      <xdr:spPr>
        <a:xfrm flipV="1">
          <a:off x="10475595" y="16399996"/>
          <a:ext cx="1270" cy="4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76167</xdr:rowOff>
    </xdr:from>
    <xdr:ext cx="534377" cy="259045"/>
    <xdr:sp macro="" textlink="">
      <xdr:nvSpPr>
        <xdr:cNvPr id="456" name="土木費最小値テキスト"/>
        <xdr:cNvSpPr txBox="1"/>
      </xdr:nvSpPr>
      <xdr:spPr>
        <a:xfrm>
          <a:off x="10528300" y="168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72340</xdr:rowOff>
    </xdr:from>
    <xdr:to>
      <xdr:col>55</xdr:col>
      <xdr:colOff>88900</xdr:colOff>
      <xdr:row>98</xdr:row>
      <xdr:rowOff>72340</xdr:rowOff>
    </xdr:to>
    <xdr:cxnSp macro="">
      <xdr:nvCxnSpPr>
        <xdr:cNvPr id="457" name="直線コネクタ 456"/>
        <xdr:cNvCxnSpPr/>
      </xdr:nvCxnSpPr>
      <xdr:spPr>
        <a:xfrm>
          <a:off x="10388600" y="168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58923</xdr:rowOff>
    </xdr:from>
    <xdr:ext cx="534377" cy="259045"/>
    <xdr:sp macro="" textlink="">
      <xdr:nvSpPr>
        <xdr:cNvPr id="458" name="土木費最大値テキスト"/>
        <xdr:cNvSpPr txBox="1"/>
      </xdr:nvSpPr>
      <xdr:spPr>
        <a:xfrm>
          <a:off x="10528300" y="1617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112246</xdr:rowOff>
    </xdr:from>
    <xdr:to>
      <xdr:col>55</xdr:col>
      <xdr:colOff>88900</xdr:colOff>
      <xdr:row>95</xdr:row>
      <xdr:rowOff>112246</xdr:rowOff>
    </xdr:to>
    <xdr:cxnSp macro="">
      <xdr:nvCxnSpPr>
        <xdr:cNvPr id="459" name="直線コネクタ 458"/>
        <xdr:cNvCxnSpPr/>
      </xdr:nvCxnSpPr>
      <xdr:spPr>
        <a:xfrm>
          <a:off x="10388600" y="1639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115686</xdr:rowOff>
    </xdr:from>
    <xdr:to>
      <xdr:col>55</xdr:col>
      <xdr:colOff>0</xdr:colOff>
      <xdr:row>97</xdr:row>
      <xdr:rowOff>30135</xdr:rowOff>
    </xdr:to>
    <xdr:cxnSp macro="">
      <xdr:nvCxnSpPr>
        <xdr:cNvPr id="460" name="直線コネクタ 459"/>
        <xdr:cNvCxnSpPr/>
      </xdr:nvCxnSpPr>
      <xdr:spPr>
        <a:xfrm>
          <a:off x="9639300" y="16574886"/>
          <a:ext cx="838200" cy="8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168662</xdr:rowOff>
    </xdr:from>
    <xdr:ext cx="534377" cy="259045"/>
    <xdr:sp macro="" textlink="">
      <xdr:nvSpPr>
        <xdr:cNvPr id="461" name="土木費平均値テキスト"/>
        <xdr:cNvSpPr txBox="1"/>
      </xdr:nvSpPr>
      <xdr:spPr>
        <a:xfrm>
          <a:off x="10528300" y="16627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18785</xdr:rowOff>
    </xdr:from>
    <xdr:to>
      <xdr:col>55</xdr:col>
      <xdr:colOff>50800</xdr:colOff>
      <xdr:row>97</xdr:row>
      <xdr:rowOff>120385</xdr:rowOff>
    </xdr:to>
    <xdr:sp macro="" textlink="">
      <xdr:nvSpPr>
        <xdr:cNvPr id="462" name="フローチャート: 判断 461"/>
        <xdr:cNvSpPr/>
      </xdr:nvSpPr>
      <xdr:spPr>
        <a:xfrm>
          <a:off x="10426700" y="1664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115686</xdr:rowOff>
    </xdr:from>
    <xdr:to>
      <xdr:col>50</xdr:col>
      <xdr:colOff>114300</xdr:colOff>
      <xdr:row>97</xdr:row>
      <xdr:rowOff>47292</xdr:rowOff>
    </xdr:to>
    <xdr:cxnSp macro="">
      <xdr:nvCxnSpPr>
        <xdr:cNvPr id="463" name="直線コネクタ 462"/>
        <xdr:cNvCxnSpPr/>
      </xdr:nvCxnSpPr>
      <xdr:spPr>
        <a:xfrm flipV="1">
          <a:off x="8750300" y="16574886"/>
          <a:ext cx="889000" cy="10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36051</xdr:rowOff>
    </xdr:from>
    <xdr:to>
      <xdr:col>50</xdr:col>
      <xdr:colOff>165100</xdr:colOff>
      <xdr:row>97</xdr:row>
      <xdr:rowOff>137651</xdr:rowOff>
    </xdr:to>
    <xdr:sp macro="" textlink="">
      <xdr:nvSpPr>
        <xdr:cNvPr id="464" name="フローチャート: 判断 463"/>
        <xdr:cNvSpPr/>
      </xdr:nvSpPr>
      <xdr:spPr>
        <a:xfrm>
          <a:off x="9588500" y="1666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128778</xdr:rowOff>
    </xdr:from>
    <xdr:ext cx="534377" cy="259045"/>
    <xdr:sp macro="" textlink="">
      <xdr:nvSpPr>
        <xdr:cNvPr id="465" name="テキスト ボックス 464"/>
        <xdr:cNvSpPr txBox="1"/>
      </xdr:nvSpPr>
      <xdr:spPr>
        <a:xfrm>
          <a:off x="9372111" y="1675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58720</xdr:rowOff>
    </xdr:from>
    <xdr:to>
      <xdr:col>45</xdr:col>
      <xdr:colOff>177800</xdr:colOff>
      <xdr:row>97</xdr:row>
      <xdr:rowOff>47292</xdr:rowOff>
    </xdr:to>
    <xdr:cxnSp macro="">
      <xdr:nvCxnSpPr>
        <xdr:cNvPr id="466" name="直線コネクタ 465"/>
        <xdr:cNvCxnSpPr/>
      </xdr:nvCxnSpPr>
      <xdr:spPr>
        <a:xfrm>
          <a:off x="7861300" y="16517920"/>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13908</xdr:rowOff>
    </xdr:from>
    <xdr:to>
      <xdr:col>46</xdr:col>
      <xdr:colOff>38100</xdr:colOff>
      <xdr:row>97</xdr:row>
      <xdr:rowOff>115508</xdr:rowOff>
    </xdr:to>
    <xdr:sp macro="" textlink="">
      <xdr:nvSpPr>
        <xdr:cNvPr id="467" name="フローチャート: 判断 466"/>
        <xdr:cNvSpPr/>
      </xdr:nvSpPr>
      <xdr:spPr>
        <a:xfrm>
          <a:off x="8699500" y="1664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106635</xdr:rowOff>
    </xdr:from>
    <xdr:ext cx="534377" cy="259045"/>
    <xdr:sp macro="" textlink="">
      <xdr:nvSpPr>
        <xdr:cNvPr id="468" name="テキスト ボックス 467"/>
        <xdr:cNvSpPr txBox="1"/>
      </xdr:nvSpPr>
      <xdr:spPr>
        <a:xfrm>
          <a:off x="8483111" y="167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131742</xdr:rowOff>
    </xdr:from>
    <xdr:to>
      <xdr:col>41</xdr:col>
      <xdr:colOff>50800</xdr:colOff>
      <xdr:row>96</xdr:row>
      <xdr:rowOff>58720</xdr:rowOff>
    </xdr:to>
    <xdr:cxnSp macro="">
      <xdr:nvCxnSpPr>
        <xdr:cNvPr id="469" name="直線コネクタ 468"/>
        <xdr:cNvCxnSpPr/>
      </xdr:nvCxnSpPr>
      <xdr:spPr>
        <a:xfrm>
          <a:off x="6972300" y="15390792"/>
          <a:ext cx="889000" cy="112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32240</xdr:rowOff>
    </xdr:from>
    <xdr:to>
      <xdr:col>41</xdr:col>
      <xdr:colOff>101600</xdr:colOff>
      <xdr:row>97</xdr:row>
      <xdr:rowOff>133840</xdr:rowOff>
    </xdr:to>
    <xdr:sp macro="" textlink="">
      <xdr:nvSpPr>
        <xdr:cNvPr id="470" name="フローチャート: 判断 469"/>
        <xdr:cNvSpPr/>
      </xdr:nvSpPr>
      <xdr:spPr>
        <a:xfrm>
          <a:off x="7810500" y="166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124967</xdr:rowOff>
    </xdr:from>
    <xdr:ext cx="534377" cy="259045"/>
    <xdr:sp macro="" textlink="">
      <xdr:nvSpPr>
        <xdr:cNvPr id="471" name="テキスト ボックス 470"/>
        <xdr:cNvSpPr txBox="1"/>
      </xdr:nvSpPr>
      <xdr:spPr>
        <a:xfrm>
          <a:off x="7594111" y="167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29910</xdr:rowOff>
    </xdr:from>
    <xdr:to>
      <xdr:col>36</xdr:col>
      <xdr:colOff>165100</xdr:colOff>
      <xdr:row>97</xdr:row>
      <xdr:rowOff>131510</xdr:rowOff>
    </xdr:to>
    <xdr:sp macro="" textlink="">
      <xdr:nvSpPr>
        <xdr:cNvPr id="472" name="フローチャート: 判断 471"/>
        <xdr:cNvSpPr/>
      </xdr:nvSpPr>
      <xdr:spPr>
        <a:xfrm>
          <a:off x="69215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122637</xdr:rowOff>
    </xdr:from>
    <xdr:ext cx="534377" cy="259045"/>
    <xdr:sp macro="" textlink="">
      <xdr:nvSpPr>
        <xdr:cNvPr id="473" name="テキスト ボックス 472"/>
        <xdr:cNvSpPr txBox="1"/>
      </xdr:nvSpPr>
      <xdr:spPr>
        <a:xfrm>
          <a:off x="6705111" y="1675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150785</xdr:rowOff>
    </xdr:from>
    <xdr:to>
      <xdr:col>55</xdr:col>
      <xdr:colOff>50800</xdr:colOff>
      <xdr:row>97</xdr:row>
      <xdr:rowOff>80935</xdr:rowOff>
    </xdr:to>
    <xdr:sp macro="" textlink="">
      <xdr:nvSpPr>
        <xdr:cNvPr id="479" name="楕円 478"/>
        <xdr:cNvSpPr/>
      </xdr:nvSpPr>
      <xdr:spPr>
        <a:xfrm>
          <a:off x="10426700" y="166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2212</xdr:rowOff>
    </xdr:from>
    <xdr:ext cx="534377" cy="259045"/>
    <xdr:sp macro="" textlink="">
      <xdr:nvSpPr>
        <xdr:cNvPr id="480" name="土木費該当値テキスト"/>
        <xdr:cNvSpPr txBox="1"/>
      </xdr:nvSpPr>
      <xdr:spPr>
        <a:xfrm>
          <a:off x="10528300" y="1646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64886</xdr:rowOff>
    </xdr:from>
    <xdr:to>
      <xdr:col>50</xdr:col>
      <xdr:colOff>165100</xdr:colOff>
      <xdr:row>96</xdr:row>
      <xdr:rowOff>166486</xdr:rowOff>
    </xdr:to>
    <xdr:sp macro="" textlink="">
      <xdr:nvSpPr>
        <xdr:cNvPr id="481" name="楕円 480"/>
        <xdr:cNvSpPr/>
      </xdr:nvSpPr>
      <xdr:spPr>
        <a:xfrm>
          <a:off x="9588500" y="165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11563</xdr:rowOff>
    </xdr:from>
    <xdr:ext cx="534377" cy="259045"/>
    <xdr:sp macro="" textlink="">
      <xdr:nvSpPr>
        <xdr:cNvPr id="482" name="テキスト ボックス 481"/>
        <xdr:cNvSpPr txBox="1"/>
      </xdr:nvSpPr>
      <xdr:spPr>
        <a:xfrm>
          <a:off x="9372111" y="1629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167942</xdr:rowOff>
    </xdr:from>
    <xdr:to>
      <xdr:col>46</xdr:col>
      <xdr:colOff>38100</xdr:colOff>
      <xdr:row>97</xdr:row>
      <xdr:rowOff>98092</xdr:rowOff>
    </xdr:to>
    <xdr:sp macro="" textlink="">
      <xdr:nvSpPr>
        <xdr:cNvPr id="483" name="楕円 482"/>
        <xdr:cNvSpPr/>
      </xdr:nvSpPr>
      <xdr:spPr>
        <a:xfrm>
          <a:off x="8699500" y="1662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114619</xdr:rowOff>
    </xdr:from>
    <xdr:ext cx="534377" cy="259045"/>
    <xdr:sp macro="" textlink="">
      <xdr:nvSpPr>
        <xdr:cNvPr id="484" name="テキスト ボックス 483"/>
        <xdr:cNvSpPr txBox="1"/>
      </xdr:nvSpPr>
      <xdr:spPr>
        <a:xfrm>
          <a:off x="8483111" y="1640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7920</xdr:rowOff>
    </xdr:from>
    <xdr:to>
      <xdr:col>41</xdr:col>
      <xdr:colOff>101600</xdr:colOff>
      <xdr:row>96</xdr:row>
      <xdr:rowOff>109520</xdr:rowOff>
    </xdr:to>
    <xdr:sp macro="" textlink="">
      <xdr:nvSpPr>
        <xdr:cNvPr id="485" name="楕円 484"/>
        <xdr:cNvSpPr/>
      </xdr:nvSpPr>
      <xdr:spPr>
        <a:xfrm>
          <a:off x="7810500" y="164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126047</xdr:rowOff>
    </xdr:from>
    <xdr:ext cx="534377" cy="259045"/>
    <xdr:sp macro="" textlink="">
      <xdr:nvSpPr>
        <xdr:cNvPr id="486" name="テキスト ボックス 485"/>
        <xdr:cNvSpPr txBox="1"/>
      </xdr:nvSpPr>
      <xdr:spPr>
        <a:xfrm>
          <a:off x="7594111" y="162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80942</xdr:rowOff>
    </xdr:from>
    <xdr:to>
      <xdr:col>36</xdr:col>
      <xdr:colOff>165100</xdr:colOff>
      <xdr:row>90</xdr:row>
      <xdr:rowOff>11092</xdr:rowOff>
    </xdr:to>
    <xdr:sp macro="" textlink="">
      <xdr:nvSpPr>
        <xdr:cNvPr id="487" name="楕円 486"/>
        <xdr:cNvSpPr/>
      </xdr:nvSpPr>
      <xdr:spPr>
        <a:xfrm>
          <a:off x="6921500" y="153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27619</xdr:rowOff>
    </xdr:from>
    <xdr:ext cx="599010" cy="259045"/>
    <xdr:sp macro="" textlink="">
      <xdr:nvSpPr>
        <xdr:cNvPr id="488" name="テキスト ボックス 487"/>
        <xdr:cNvSpPr txBox="1"/>
      </xdr:nvSpPr>
      <xdr:spPr>
        <a:xfrm>
          <a:off x="6672795" y="1511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5" name="直線コネクタ 514"/>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6" name="消防費最小値テキスト"/>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7" name="直線コネクタ 516"/>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8" name="消防費最大値テキスト"/>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9" name="直線コネクタ 518"/>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7548</xdr:rowOff>
    </xdr:from>
    <xdr:to>
      <xdr:col>85</xdr:col>
      <xdr:colOff>127000</xdr:colOff>
      <xdr:row>37</xdr:row>
      <xdr:rowOff>26271</xdr:rowOff>
    </xdr:to>
    <xdr:cxnSp macro="">
      <xdr:nvCxnSpPr>
        <xdr:cNvPr id="520" name="直線コネクタ 519"/>
        <xdr:cNvCxnSpPr/>
      </xdr:nvCxnSpPr>
      <xdr:spPr>
        <a:xfrm flipV="1">
          <a:off x="15481300" y="6351198"/>
          <a:ext cx="8382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124586</xdr:rowOff>
    </xdr:from>
    <xdr:ext cx="534377" cy="259045"/>
    <xdr:sp macro="" textlink="">
      <xdr:nvSpPr>
        <xdr:cNvPr id="521" name="消防費平均値テキスト"/>
        <xdr:cNvSpPr txBox="1"/>
      </xdr:nvSpPr>
      <xdr:spPr>
        <a:xfrm>
          <a:off x="16370300" y="6296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2" name="フローチャート: 判断 521"/>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26271</xdr:rowOff>
    </xdr:from>
    <xdr:to>
      <xdr:col>81</xdr:col>
      <xdr:colOff>50800</xdr:colOff>
      <xdr:row>37</xdr:row>
      <xdr:rowOff>88864</xdr:rowOff>
    </xdr:to>
    <xdr:cxnSp macro="">
      <xdr:nvCxnSpPr>
        <xdr:cNvPr id="523" name="直線コネクタ 522"/>
        <xdr:cNvCxnSpPr/>
      </xdr:nvCxnSpPr>
      <xdr:spPr>
        <a:xfrm flipV="1">
          <a:off x="14592300" y="6369921"/>
          <a:ext cx="88900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4" name="フローチャート: 判断 523"/>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5" name="テキスト ボックス 524"/>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14079</xdr:rowOff>
    </xdr:from>
    <xdr:to>
      <xdr:col>76</xdr:col>
      <xdr:colOff>114300</xdr:colOff>
      <xdr:row>37</xdr:row>
      <xdr:rowOff>88864</xdr:rowOff>
    </xdr:to>
    <xdr:cxnSp macro="">
      <xdr:nvCxnSpPr>
        <xdr:cNvPr id="526" name="直線コネクタ 525"/>
        <xdr:cNvCxnSpPr/>
      </xdr:nvCxnSpPr>
      <xdr:spPr>
        <a:xfrm>
          <a:off x="13703300" y="6357729"/>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7" name="フローチャート: 判断 526"/>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8" name="テキスト ボックス 527"/>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111724</xdr:rowOff>
    </xdr:from>
    <xdr:to>
      <xdr:col>71</xdr:col>
      <xdr:colOff>177800</xdr:colOff>
      <xdr:row>37</xdr:row>
      <xdr:rowOff>14079</xdr:rowOff>
    </xdr:to>
    <xdr:cxnSp macro="">
      <xdr:nvCxnSpPr>
        <xdr:cNvPr id="529" name="直線コネクタ 528"/>
        <xdr:cNvCxnSpPr/>
      </xdr:nvCxnSpPr>
      <xdr:spPr>
        <a:xfrm>
          <a:off x="12814300" y="6283924"/>
          <a:ext cx="8890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30" name="フローチャート: 判断 529"/>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39387</xdr:rowOff>
    </xdr:from>
    <xdr:ext cx="534377" cy="259045"/>
    <xdr:sp macro="" textlink="">
      <xdr:nvSpPr>
        <xdr:cNvPr id="531" name="テキスト ボックス 530"/>
        <xdr:cNvSpPr txBox="1"/>
      </xdr:nvSpPr>
      <xdr:spPr>
        <a:xfrm>
          <a:off x="13436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2" name="フローチャート: 判断 531"/>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82893</xdr:rowOff>
    </xdr:from>
    <xdr:ext cx="534377" cy="259045"/>
    <xdr:sp macro="" textlink="">
      <xdr:nvSpPr>
        <xdr:cNvPr id="533" name="テキスト ボックス 532"/>
        <xdr:cNvSpPr txBox="1"/>
      </xdr:nvSpPr>
      <xdr:spPr>
        <a:xfrm>
          <a:off x="12547111" y="64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128198</xdr:rowOff>
    </xdr:from>
    <xdr:to>
      <xdr:col>85</xdr:col>
      <xdr:colOff>177800</xdr:colOff>
      <xdr:row>37</xdr:row>
      <xdr:rowOff>58348</xdr:rowOff>
    </xdr:to>
    <xdr:sp macro="" textlink="">
      <xdr:nvSpPr>
        <xdr:cNvPr id="539" name="楕円 538"/>
        <xdr:cNvSpPr/>
      </xdr:nvSpPr>
      <xdr:spPr>
        <a:xfrm>
          <a:off x="16268700" y="63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151075</xdr:rowOff>
    </xdr:from>
    <xdr:ext cx="534377" cy="259045"/>
    <xdr:sp macro="" textlink="">
      <xdr:nvSpPr>
        <xdr:cNvPr id="540" name="消防費該当値テキスト"/>
        <xdr:cNvSpPr txBox="1"/>
      </xdr:nvSpPr>
      <xdr:spPr>
        <a:xfrm>
          <a:off x="16370300" y="615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146921</xdr:rowOff>
    </xdr:from>
    <xdr:to>
      <xdr:col>81</xdr:col>
      <xdr:colOff>101600</xdr:colOff>
      <xdr:row>37</xdr:row>
      <xdr:rowOff>77071</xdr:rowOff>
    </xdr:to>
    <xdr:sp macro="" textlink="">
      <xdr:nvSpPr>
        <xdr:cNvPr id="541" name="楕円 540"/>
        <xdr:cNvSpPr/>
      </xdr:nvSpPr>
      <xdr:spPr>
        <a:xfrm>
          <a:off x="15430500" y="631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68198</xdr:rowOff>
    </xdr:from>
    <xdr:ext cx="534377" cy="259045"/>
    <xdr:sp macro="" textlink="">
      <xdr:nvSpPr>
        <xdr:cNvPr id="542" name="テキスト ボックス 541"/>
        <xdr:cNvSpPr txBox="1"/>
      </xdr:nvSpPr>
      <xdr:spPr>
        <a:xfrm>
          <a:off x="15214111" y="64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38064</xdr:rowOff>
    </xdr:from>
    <xdr:to>
      <xdr:col>76</xdr:col>
      <xdr:colOff>165100</xdr:colOff>
      <xdr:row>37</xdr:row>
      <xdr:rowOff>139664</xdr:rowOff>
    </xdr:to>
    <xdr:sp macro="" textlink="">
      <xdr:nvSpPr>
        <xdr:cNvPr id="543" name="楕円 542"/>
        <xdr:cNvSpPr/>
      </xdr:nvSpPr>
      <xdr:spPr>
        <a:xfrm>
          <a:off x="14541500" y="638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130791</xdr:rowOff>
    </xdr:from>
    <xdr:ext cx="534377" cy="259045"/>
    <xdr:sp macro="" textlink="">
      <xdr:nvSpPr>
        <xdr:cNvPr id="544" name="テキスト ボックス 543"/>
        <xdr:cNvSpPr txBox="1"/>
      </xdr:nvSpPr>
      <xdr:spPr>
        <a:xfrm>
          <a:off x="14325111" y="647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134729</xdr:rowOff>
    </xdr:from>
    <xdr:to>
      <xdr:col>72</xdr:col>
      <xdr:colOff>38100</xdr:colOff>
      <xdr:row>37</xdr:row>
      <xdr:rowOff>64879</xdr:rowOff>
    </xdr:to>
    <xdr:sp macro="" textlink="">
      <xdr:nvSpPr>
        <xdr:cNvPr id="545" name="楕円 544"/>
        <xdr:cNvSpPr/>
      </xdr:nvSpPr>
      <xdr:spPr>
        <a:xfrm>
          <a:off x="13652500" y="630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56006</xdr:rowOff>
    </xdr:from>
    <xdr:ext cx="534377" cy="259045"/>
    <xdr:sp macro="" textlink="">
      <xdr:nvSpPr>
        <xdr:cNvPr id="546" name="テキスト ボックス 545"/>
        <xdr:cNvSpPr txBox="1"/>
      </xdr:nvSpPr>
      <xdr:spPr>
        <a:xfrm>
          <a:off x="13436111" y="63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60924</xdr:rowOff>
    </xdr:from>
    <xdr:to>
      <xdr:col>67</xdr:col>
      <xdr:colOff>101600</xdr:colOff>
      <xdr:row>36</xdr:row>
      <xdr:rowOff>162524</xdr:rowOff>
    </xdr:to>
    <xdr:sp macro="" textlink="">
      <xdr:nvSpPr>
        <xdr:cNvPr id="547" name="楕円 546"/>
        <xdr:cNvSpPr/>
      </xdr:nvSpPr>
      <xdr:spPr>
        <a:xfrm>
          <a:off x="12763500" y="62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7601</xdr:rowOff>
    </xdr:from>
    <xdr:ext cx="534377" cy="259045"/>
    <xdr:sp macro="" textlink="">
      <xdr:nvSpPr>
        <xdr:cNvPr id="548" name="テキスト ボックス 547"/>
        <xdr:cNvSpPr txBox="1"/>
      </xdr:nvSpPr>
      <xdr:spPr>
        <a:xfrm>
          <a:off x="12547111" y="60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3" name="直線コネクタ 572"/>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4" name="教育費最小値テキスト"/>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5" name="直線コネクタ 574"/>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6" name="教育費最大値テキスト"/>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7" name="直線コネクタ 576"/>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35840</xdr:rowOff>
    </xdr:from>
    <xdr:to>
      <xdr:col>85</xdr:col>
      <xdr:colOff>127000</xdr:colOff>
      <xdr:row>54</xdr:row>
      <xdr:rowOff>48926</xdr:rowOff>
    </xdr:to>
    <xdr:cxnSp macro="">
      <xdr:nvCxnSpPr>
        <xdr:cNvPr id="578" name="直線コネクタ 577"/>
        <xdr:cNvCxnSpPr/>
      </xdr:nvCxnSpPr>
      <xdr:spPr>
        <a:xfrm flipV="1">
          <a:off x="15481300" y="9294140"/>
          <a:ext cx="838200" cy="1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166254</xdr:rowOff>
    </xdr:from>
    <xdr:ext cx="534377" cy="259045"/>
    <xdr:sp macro="" textlink="">
      <xdr:nvSpPr>
        <xdr:cNvPr id="579" name="教育費平均値テキスト"/>
        <xdr:cNvSpPr txBox="1"/>
      </xdr:nvSpPr>
      <xdr:spPr>
        <a:xfrm>
          <a:off x="16370300" y="959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80" name="フローチャート: 判断 579"/>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60661</xdr:rowOff>
    </xdr:from>
    <xdr:to>
      <xdr:col>81</xdr:col>
      <xdr:colOff>50800</xdr:colOff>
      <xdr:row>54</xdr:row>
      <xdr:rowOff>48926</xdr:rowOff>
    </xdr:to>
    <xdr:cxnSp macro="">
      <xdr:nvCxnSpPr>
        <xdr:cNvPr id="581" name="直線コネクタ 580"/>
        <xdr:cNvCxnSpPr/>
      </xdr:nvCxnSpPr>
      <xdr:spPr>
        <a:xfrm>
          <a:off x="14592300" y="9147511"/>
          <a:ext cx="889000" cy="15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2" name="フローチャート: 判断 581"/>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67498</xdr:rowOff>
    </xdr:from>
    <xdr:ext cx="534377" cy="259045"/>
    <xdr:sp macro="" textlink="">
      <xdr:nvSpPr>
        <xdr:cNvPr id="583" name="テキスト ボックス 582"/>
        <xdr:cNvSpPr txBox="1"/>
      </xdr:nvSpPr>
      <xdr:spPr>
        <a:xfrm>
          <a:off x="15214111" y="96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74225</xdr:rowOff>
    </xdr:from>
    <xdr:to>
      <xdr:col>76</xdr:col>
      <xdr:colOff>114300</xdr:colOff>
      <xdr:row>53</xdr:row>
      <xdr:rowOff>60661</xdr:rowOff>
    </xdr:to>
    <xdr:cxnSp macro="">
      <xdr:nvCxnSpPr>
        <xdr:cNvPr id="584" name="直線コネクタ 583"/>
        <xdr:cNvCxnSpPr/>
      </xdr:nvCxnSpPr>
      <xdr:spPr>
        <a:xfrm>
          <a:off x="13703300" y="8989625"/>
          <a:ext cx="889000" cy="1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5" name="フローチャート: 判断 584"/>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75119</xdr:rowOff>
    </xdr:from>
    <xdr:ext cx="534377" cy="259045"/>
    <xdr:sp macro="" textlink="">
      <xdr:nvSpPr>
        <xdr:cNvPr id="586" name="テキスト ボックス 585"/>
        <xdr:cNvSpPr txBox="1"/>
      </xdr:nvSpPr>
      <xdr:spPr>
        <a:xfrm>
          <a:off x="14325111" y="96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156502</xdr:rowOff>
    </xdr:from>
    <xdr:to>
      <xdr:col>71</xdr:col>
      <xdr:colOff>177800</xdr:colOff>
      <xdr:row>52</xdr:row>
      <xdr:rowOff>74225</xdr:rowOff>
    </xdr:to>
    <xdr:cxnSp macro="">
      <xdr:nvCxnSpPr>
        <xdr:cNvPr id="587" name="直線コネクタ 586"/>
        <xdr:cNvCxnSpPr/>
      </xdr:nvCxnSpPr>
      <xdr:spPr>
        <a:xfrm>
          <a:off x="12814300" y="8900452"/>
          <a:ext cx="889000" cy="8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8" name="フローチャート: 判断 587"/>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41229</xdr:rowOff>
    </xdr:from>
    <xdr:ext cx="534377" cy="259045"/>
    <xdr:sp macro="" textlink="">
      <xdr:nvSpPr>
        <xdr:cNvPr id="589" name="テキスト ボックス 588"/>
        <xdr:cNvSpPr txBox="1"/>
      </xdr:nvSpPr>
      <xdr:spPr>
        <a:xfrm>
          <a:off x="13436111" y="98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90" name="フローチャート: 判断 589"/>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96511</xdr:rowOff>
    </xdr:from>
    <xdr:ext cx="534377" cy="259045"/>
    <xdr:sp macro="" textlink="">
      <xdr:nvSpPr>
        <xdr:cNvPr id="591" name="テキスト ボックス 590"/>
        <xdr:cNvSpPr txBox="1"/>
      </xdr:nvSpPr>
      <xdr:spPr>
        <a:xfrm>
          <a:off x="12547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156490</xdr:rowOff>
    </xdr:from>
    <xdr:to>
      <xdr:col>85</xdr:col>
      <xdr:colOff>177800</xdr:colOff>
      <xdr:row>54</xdr:row>
      <xdr:rowOff>86640</xdr:rowOff>
    </xdr:to>
    <xdr:sp macro="" textlink="">
      <xdr:nvSpPr>
        <xdr:cNvPr id="597" name="楕円 596"/>
        <xdr:cNvSpPr/>
      </xdr:nvSpPr>
      <xdr:spPr>
        <a:xfrm>
          <a:off x="16268700" y="924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7917</xdr:rowOff>
    </xdr:from>
    <xdr:ext cx="534377" cy="259045"/>
    <xdr:sp macro="" textlink="">
      <xdr:nvSpPr>
        <xdr:cNvPr id="598" name="教育費該当値テキスト"/>
        <xdr:cNvSpPr txBox="1"/>
      </xdr:nvSpPr>
      <xdr:spPr>
        <a:xfrm>
          <a:off x="16370300" y="90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169576</xdr:rowOff>
    </xdr:from>
    <xdr:to>
      <xdr:col>81</xdr:col>
      <xdr:colOff>101600</xdr:colOff>
      <xdr:row>54</xdr:row>
      <xdr:rowOff>99726</xdr:rowOff>
    </xdr:to>
    <xdr:sp macro="" textlink="">
      <xdr:nvSpPr>
        <xdr:cNvPr id="599" name="楕円 598"/>
        <xdr:cNvSpPr/>
      </xdr:nvSpPr>
      <xdr:spPr>
        <a:xfrm>
          <a:off x="15430500" y="92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116253</xdr:rowOff>
    </xdr:from>
    <xdr:ext cx="534377" cy="259045"/>
    <xdr:sp macro="" textlink="">
      <xdr:nvSpPr>
        <xdr:cNvPr id="600" name="テキスト ボックス 599"/>
        <xdr:cNvSpPr txBox="1"/>
      </xdr:nvSpPr>
      <xdr:spPr>
        <a:xfrm>
          <a:off x="15214111" y="903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9861</xdr:rowOff>
    </xdr:from>
    <xdr:to>
      <xdr:col>76</xdr:col>
      <xdr:colOff>165100</xdr:colOff>
      <xdr:row>53</xdr:row>
      <xdr:rowOff>111461</xdr:rowOff>
    </xdr:to>
    <xdr:sp macro="" textlink="">
      <xdr:nvSpPr>
        <xdr:cNvPr id="601" name="楕円 600"/>
        <xdr:cNvSpPr/>
      </xdr:nvSpPr>
      <xdr:spPr>
        <a:xfrm>
          <a:off x="14541500" y="90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127988</xdr:rowOff>
    </xdr:from>
    <xdr:ext cx="534377" cy="259045"/>
    <xdr:sp macro="" textlink="">
      <xdr:nvSpPr>
        <xdr:cNvPr id="602" name="テキスト ボックス 601"/>
        <xdr:cNvSpPr txBox="1"/>
      </xdr:nvSpPr>
      <xdr:spPr>
        <a:xfrm>
          <a:off x="14325111" y="887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23425</xdr:rowOff>
    </xdr:from>
    <xdr:to>
      <xdr:col>72</xdr:col>
      <xdr:colOff>38100</xdr:colOff>
      <xdr:row>52</xdr:row>
      <xdr:rowOff>125025</xdr:rowOff>
    </xdr:to>
    <xdr:sp macro="" textlink="">
      <xdr:nvSpPr>
        <xdr:cNvPr id="603" name="楕円 602"/>
        <xdr:cNvSpPr/>
      </xdr:nvSpPr>
      <xdr:spPr>
        <a:xfrm>
          <a:off x="13652500" y="89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141552</xdr:rowOff>
    </xdr:from>
    <xdr:ext cx="534377" cy="259045"/>
    <xdr:sp macro="" textlink="">
      <xdr:nvSpPr>
        <xdr:cNvPr id="604" name="テキスト ボックス 603"/>
        <xdr:cNvSpPr txBox="1"/>
      </xdr:nvSpPr>
      <xdr:spPr>
        <a:xfrm>
          <a:off x="13436111" y="87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105702</xdr:rowOff>
    </xdr:from>
    <xdr:to>
      <xdr:col>67</xdr:col>
      <xdr:colOff>101600</xdr:colOff>
      <xdr:row>52</xdr:row>
      <xdr:rowOff>35852</xdr:rowOff>
    </xdr:to>
    <xdr:sp macro="" textlink="">
      <xdr:nvSpPr>
        <xdr:cNvPr id="605" name="楕円 604"/>
        <xdr:cNvSpPr/>
      </xdr:nvSpPr>
      <xdr:spPr>
        <a:xfrm>
          <a:off x="12763500" y="88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52379</xdr:rowOff>
    </xdr:from>
    <xdr:ext cx="534377" cy="259045"/>
    <xdr:sp macro="" textlink="">
      <xdr:nvSpPr>
        <xdr:cNvPr id="606" name="テキスト ボックス 605"/>
        <xdr:cNvSpPr txBox="1"/>
      </xdr:nvSpPr>
      <xdr:spPr>
        <a:xfrm>
          <a:off x="12547111" y="86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72811</xdr:rowOff>
    </xdr:from>
    <xdr:to>
      <xdr:col>85</xdr:col>
      <xdr:colOff>126364</xdr:colOff>
      <xdr:row>78</xdr:row>
      <xdr:rowOff>139700</xdr:rowOff>
    </xdr:to>
    <xdr:cxnSp macro="">
      <xdr:nvCxnSpPr>
        <xdr:cNvPr id="628" name="直線コネクタ 627"/>
        <xdr:cNvCxnSpPr/>
      </xdr:nvCxnSpPr>
      <xdr:spPr>
        <a:xfrm flipV="1">
          <a:off x="16317595" y="13445911"/>
          <a:ext cx="1269" cy="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57589</xdr:rowOff>
    </xdr:from>
    <xdr:ext cx="249299" cy="259045"/>
    <xdr:sp macro="" textlink="">
      <xdr:nvSpPr>
        <xdr:cNvPr id="629" name="災害復旧費最小値テキスト"/>
        <xdr:cNvSpPr txBox="1"/>
      </xdr:nvSpPr>
      <xdr:spPr>
        <a:xfrm>
          <a:off x="16370300" y="136021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19488</xdr:rowOff>
    </xdr:from>
    <xdr:ext cx="469744" cy="259045"/>
    <xdr:sp macro="" textlink="">
      <xdr:nvSpPr>
        <xdr:cNvPr id="631" name="災害復旧費最大値テキスト"/>
        <xdr:cNvSpPr txBox="1"/>
      </xdr:nvSpPr>
      <xdr:spPr>
        <a:xfrm>
          <a:off x="16370300" y="1322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72811</xdr:rowOff>
    </xdr:from>
    <xdr:to>
      <xdr:col>86</xdr:col>
      <xdr:colOff>25400</xdr:colOff>
      <xdr:row>78</xdr:row>
      <xdr:rowOff>72811</xdr:rowOff>
    </xdr:to>
    <xdr:cxnSp macro="">
      <xdr:nvCxnSpPr>
        <xdr:cNvPr id="632" name="直線コネクタ 631"/>
        <xdr:cNvCxnSpPr/>
      </xdr:nvCxnSpPr>
      <xdr:spPr>
        <a:xfrm>
          <a:off x="16230600" y="1344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116931</xdr:rowOff>
    </xdr:from>
    <xdr:to>
      <xdr:col>85</xdr:col>
      <xdr:colOff>127000</xdr:colOff>
      <xdr:row>78</xdr:row>
      <xdr:rowOff>131790</xdr:rowOff>
    </xdr:to>
    <xdr:cxnSp macro="">
      <xdr:nvCxnSpPr>
        <xdr:cNvPr id="633" name="直線コネクタ 632"/>
        <xdr:cNvCxnSpPr/>
      </xdr:nvCxnSpPr>
      <xdr:spPr>
        <a:xfrm>
          <a:off x="15481300" y="13490031"/>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102039</xdr:rowOff>
    </xdr:from>
    <xdr:ext cx="378565" cy="259045"/>
    <xdr:sp macro="" textlink="">
      <xdr:nvSpPr>
        <xdr:cNvPr id="634" name="災害復旧費平均値テキスト"/>
        <xdr:cNvSpPr txBox="1"/>
      </xdr:nvSpPr>
      <xdr:spPr>
        <a:xfrm>
          <a:off x="16370300" y="134751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81631</xdr:rowOff>
    </xdr:from>
    <xdr:to>
      <xdr:col>85</xdr:col>
      <xdr:colOff>177800</xdr:colOff>
      <xdr:row>79</xdr:row>
      <xdr:rowOff>11781</xdr:rowOff>
    </xdr:to>
    <xdr:sp macro="" textlink="">
      <xdr:nvSpPr>
        <xdr:cNvPr id="635" name="フローチャート: 判断 634"/>
        <xdr:cNvSpPr/>
      </xdr:nvSpPr>
      <xdr:spPr>
        <a:xfrm>
          <a:off x="16268700" y="1345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67645</xdr:rowOff>
    </xdr:from>
    <xdr:to>
      <xdr:col>81</xdr:col>
      <xdr:colOff>50800</xdr:colOff>
      <xdr:row>78</xdr:row>
      <xdr:rowOff>116931</xdr:rowOff>
    </xdr:to>
    <xdr:cxnSp macro="">
      <xdr:nvCxnSpPr>
        <xdr:cNvPr id="636" name="直線コネクタ 635"/>
        <xdr:cNvCxnSpPr/>
      </xdr:nvCxnSpPr>
      <xdr:spPr>
        <a:xfrm>
          <a:off x="14592300" y="13440745"/>
          <a:ext cx="8890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83139</xdr:rowOff>
    </xdr:from>
    <xdr:to>
      <xdr:col>81</xdr:col>
      <xdr:colOff>101600</xdr:colOff>
      <xdr:row>79</xdr:row>
      <xdr:rowOff>13289</xdr:rowOff>
    </xdr:to>
    <xdr:sp macro="" textlink="">
      <xdr:nvSpPr>
        <xdr:cNvPr id="637" name="フローチャート: 判断 636"/>
        <xdr:cNvSpPr/>
      </xdr:nvSpPr>
      <xdr:spPr>
        <a:xfrm>
          <a:off x="15430500" y="1345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4416</xdr:rowOff>
    </xdr:from>
    <xdr:ext cx="378565" cy="259045"/>
    <xdr:sp macro="" textlink="">
      <xdr:nvSpPr>
        <xdr:cNvPr id="638" name="テキスト ボックス 637"/>
        <xdr:cNvSpPr txBox="1"/>
      </xdr:nvSpPr>
      <xdr:spPr>
        <a:xfrm>
          <a:off x="15292017" y="13548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79167</xdr:rowOff>
    </xdr:from>
    <xdr:to>
      <xdr:col>76</xdr:col>
      <xdr:colOff>114300</xdr:colOff>
      <xdr:row>78</xdr:row>
      <xdr:rowOff>67645</xdr:rowOff>
    </xdr:to>
    <xdr:cxnSp macro="">
      <xdr:nvCxnSpPr>
        <xdr:cNvPr id="639" name="直線コネクタ 638"/>
        <xdr:cNvCxnSpPr/>
      </xdr:nvCxnSpPr>
      <xdr:spPr>
        <a:xfrm>
          <a:off x="13703300" y="13109367"/>
          <a:ext cx="889000" cy="33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72121</xdr:rowOff>
    </xdr:from>
    <xdr:to>
      <xdr:col>76</xdr:col>
      <xdr:colOff>165100</xdr:colOff>
      <xdr:row>79</xdr:row>
      <xdr:rowOff>2271</xdr:rowOff>
    </xdr:to>
    <xdr:sp macro="" textlink="">
      <xdr:nvSpPr>
        <xdr:cNvPr id="640" name="フローチャート: 判断 639"/>
        <xdr:cNvSpPr/>
      </xdr:nvSpPr>
      <xdr:spPr>
        <a:xfrm>
          <a:off x="14541500" y="1344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164848</xdr:rowOff>
    </xdr:from>
    <xdr:ext cx="378565" cy="259045"/>
    <xdr:sp macro="" textlink="">
      <xdr:nvSpPr>
        <xdr:cNvPr id="641" name="テキスト ボックス 640"/>
        <xdr:cNvSpPr txBox="1"/>
      </xdr:nvSpPr>
      <xdr:spPr>
        <a:xfrm>
          <a:off x="14403017" y="13537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126578</xdr:rowOff>
    </xdr:from>
    <xdr:to>
      <xdr:col>71</xdr:col>
      <xdr:colOff>177800</xdr:colOff>
      <xdr:row>76</xdr:row>
      <xdr:rowOff>79167</xdr:rowOff>
    </xdr:to>
    <xdr:cxnSp macro="">
      <xdr:nvCxnSpPr>
        <xdr:cNvPr id="642" name="直線コネクタ 641"/>
        <xdr:cNvCxnSpPr/>
      </xdr:nvCxnSpPr>
      <xdr:spPr>
        <a:xfrm>
          <a:off x="12814300" y="12128078"/>
          <a:ext cx="889000" cy="98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76693</xdr:rowOff>
    </xdr:from>
    <xdr:to>
      <xdr:col>72</xdr:col>
      <xdr:colOff>38100</xdr:colOff>
      <xdr:row>79</xdr:row>
      <xdr:rowOff>6843</xdr:rowOff>
    </xdr:to>
    <xdr:sp macro="" textlink="">
      <xdr:nvSpPr>
        <xdr:cNvPr id="643" name="フローチャート: 判断 642"/>
        <xdr:cNvSpPr/>
      </xdr:nvSpPr>
      <xdr:spPr>
        <a:xfrm>
          <a:off x="13652500" y="134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169420</xdr:rowOff>
    </xdr:from>
    <xdr:ext cx="378565" cy="259045"/>
    <xdr:sp macro="" textlink="">
      <xdr:nvSpPr>
        <xdr:cNvPr id="644" name="テキスト ボックス 643"/>
        <xdr:cNvSpPr txBox="1"/>
      </xdr:nvSpPr>
      <xdr:spPr>
        <a:xfrm>
          <a:off x="13514017" y="13542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79208</xdr:rowOff>
    </xdr:from>
    <xdr:to>
      <xdr:col>67</xdr:col>
      <xdr:colOff>101600</xdr:colOff>
      <xdr:row>79</xdr:row>
      <xdr:rowOff>9358</xdr:rowOff>
    </xdr:to>
    <xdr:sp macro="" textlink="">
      <xdr:nvSpPr>
        <xdr:cNvPr id="645" name="フローチャート: 判断 644"/>
        <xdr:cNvSpPr/>
      </xdr:nvSpPr>
      <xdr:spPr>
        <a:xfrm>
          <a:off x="127635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485</xdr:rowOff>
    </xdr:from>
    <xdr:ext cx="378565" cy="259045"/>
    <xdr:sp macro="" textlink="">
      <xdr:nvSpPr>
        <xdr:cNvPr id="646" name="テキスト ボックス 645"/>
        <xdr:cNvSpPr txBox="1"/>
      </xdr:nvSpPr>
      <xdr:spPr>
        <a:xfrm>
          <a:off x="12625017" y="13545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80990</xdr:rowOff>
    </xdr:from>
    <xdr:to>
      <xdr:col>85</xdr:col>
      <xdr:colOff>177800</xdr:colOff>
      <xdr:row>79</xdr:row>
      <xdr:rowOff>11140</xdr:rowOff>
    </xdr:to>
    <xdr:sp macro="" textlink="">
      <xdr:nvSpPr>
        <xdr:cNvPr id="652" name="楕円 651"/>
        <xdr:cNvSpPr/>
      </xdr:nvSpPr>
      <xdr:spPr>
        <a:xfrm>
          <a:off x="16268700" y="134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146488</xdr:rowOff>
    </xdr:from>
    <xdr:ext cx="378565" cy="259045"/>
    <xdr:sp macro="" textlink="">
      <xdr:nvSpPr>
        <xdr:cNvPr id="653" name="災害復旧費該当値テキスト"/>
        <xdr:cNvSpPr txBox="1"/>
      </xdr:nvSpPr>
      <xdr:spPr>
        <a:xfrm>
          <a:off x="16370300" y="13348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66131</xdr:rowOff>
    </xdr:from>
    <xdr:to>
      <xdr:col>81</xdr:col>
      <xdr:colOff>101600</xdr:colOff>
      <xdr:row>78</xdr:row>
      <xdr:rowOff>167731</xdr:rowOff>
    </xdr:to>
    <xdr:sp macro="" textlink="">
      <xdr:nvSpPr>
        <xdr:cNvPr id="654" name="楕円 653"/>
        <xdr:cNvSpPr/>
      </xdr:nvSpPr>
      <xdr:spPr>
        <a:xfrm>
          <a:off x="15430500" y="134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12808</xdr:rowOff>
    </xdr:from>
    <xdr:ext cx="378565" cy="259045"/>
    <xdr:sp macro="" textlink="">
      <xdr:nvSpPr>
        <xdr:cNvPr id="655" name="テキスト ボックス 654"/>
        <xdr:cNvSpPr txBox="1"/>
      </xdr:nvSpPr>
      <xdr:spPr>
        <a:xfrm>
          <a:off x="15292017" y="13214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16845</xdr:rowOff>
    </xdr:from>
    <xdr:to>
      <xdr:col>76</xdr:col>
      <xdr:colOff>165100</xdr:colOff>
      <xdr:row>78</xdr:row>
      <xdr:rowOff>118445</xdr:rowOff>
    </xdr:to>
    <xdr:sp macro="" textlink="">
      <xdr:nvSpPr>
        <xdr:cNvPr id="656" name="楕円 655"/>
        <xdr:cNvSpPr/>
      </xdr:nvSpPr>
      <xdr:spPr>
        <a:xfrm>
          <a:off x="14541500" y="1338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134972</xdr:rowOff>
    </xdr:from>
    <xdr:ext cx="469744" cy="259045"/>
    <xdr:sp macro="" textlink="">
      <xdr:nvSpPr>
        <xdr:cNvPr id="657" name="テキスト ボックス 656"/>
        <xdr:cNvSpPr txBox="1"/>
      </xdr:nvSpPr>
      <xdr:spPr>
        <a:xfrm>
          <a:off x="14357428" y="131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28367</xdr:rowOff>
    </xdr:from>
    <xdr:to>
      <xdr:col>72</xdr:col>
      <xdr:colOff>38100</xdr:colOff>
      <xdr:row>76</xdr:row>
      <xdr:rowOff>129967</xdr:rowOff>
    </xdr:to>
    <xdr:sp macro="" textlink="">
      <xdr:nvSpPr>
        <xdr:cNvPr id="658" name="楕円 657"/>
        <xdr:cNvSpPr/>
      </xdr:nvSpPr>
      <xdr:spPr>
        <a:xfrm>
          <a:off x="13652500" y="130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146493</xdr:rowOff>
    </xdr:from>
    <xdr:ext cx="469744" cy="259045"/>
    <xdr:sp macro="" textlink="">
      <xdr:nvSpPr>
        <xdr:cNvPr id="659" name="テキスト ボックス 658"/>
        <xdr:cNvSpPr txBox="1"/>
      </xdr:nvSpPr>
      <xdr:spPr>
        <a:xfrm>
          <a:off x="13468428" y="128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75778</xdr:rowOff>
    </xdr:from>
    <xdr:to>
      <xdr:col>67</xdr:col>
      <xdr:colOff>101600</xdr:colOff>
      <xdr:row>71</xdr:row>
      <xdr:rowOff>5928</xdr:rowOff>
    </xdr:to>
    <xdr:sp macro="" textlink="">
      <xdr:nvSpPr>
        <xdr:cNvPr id="660" name="楕円 659"/>
        <xdr:cNvSpPr/>
      </xdr:nvSpPr>
      <xdr:spPr>
        <a:xfrm>
          <a:off x="12763500" y="120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22455</xdr:rowOff>
    </xdr:from>
    <xdr:ext cx="534377" cy="259045"/>
    <xdr:sp macro="" textlink="">
      <xdr:nvSpPr>
        <xdr:cNvPr id="661" name="テキスト ボックス 660"/>
        <xdr:cNvSpPr txBox="1"/>
      </xdr:nvSpPr>
      <xdr:spPr>
        <a:xfrm>
          <a:off x="12547111" y="118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5" name="直線コネクタ 684"/>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6" name="公債費最小値テキスト"/>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87" name="直線コネクタ 686"/>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88" name="公債費最大値テキスト"/>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89" name="直線コネクタ 688"/>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59461</xdr:rowOff>
    </xdr:from>
    <xdr:to>
      <xdr:col>85</xdr:col>
      <xdr:colOff>127000</xdr:colOff>
      <xdr:row>96</xdr:row>
      <xdr:rowOff>110306</xdr:rowOff>
    </xdr:to>
    <xdr:cxnSp macro="">
      <xdr:nvCxnSpPr>
        <xdr:cNvPr id="690" name="直線コネクタ 689"/>
        <xdr:cNvCxnSpPr/>
      </xdr:nvCxnSpPr>
      <xdr:spPr>
        <a:xfrm>
          <a:off x="15481300" y="16175761"/>
          <a:ext cx="838200" cy="39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1" name="公債費平均値テキスト"/>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2" name="フローチャート: 判断 691"/>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59461</xdr:rowOff>
    </xdr:from>
    <xdr:to>
      <xdr:col>81</xdr:col>
      <xdr:colOff>50800</xdr:colOff>
      <xdr:row>96</xdr:row>
      <xdr:rowOff>145035</xdr:rowOff>
    </xdr:to>
    <xdr:cxnSp macro="">
      <xdr:nvCxnSpPr>
        <xdr:cNvPr id="693" name="直線コネクタ 692"/>
        <xdr:cNvCxnSpPr/>
      </xdr:nvCxnSpPr>
      <xdr:spPr>
        <a:xfrm flipV="1">
          <a:off x="14592300" y="16175761"/>
          <a:ext cx="889000" cy="4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4" name="フローチャート: 判断 693"/>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695" name="テキスト ボックス 694"/>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145035</xdr:rowOff>
    </xdr:from>
    <xdr:to>
      <xdr:col>76</xdr:col>
      <xdr:colOff>114300</xdr:colOff>
      <xdr:row>96</xdr:row>
      <xdr:rowOff>147034</xdr:rowOff>
    </xdr:to>
    <xdr:cxnSp macro="">
      <xdr:nvCxnSpPr>
        <xdr:cNvPr id="696" name="直線コネクタ 695"/>
        <xdr:cNvCxnSpPr/>
      </xdr:nvCxnSpPr>
      <xdr:spPr>
        <a:xfrm flipV="1">
          <a:off x="13703300" y="16604235"/>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697" name="フローチャート: 判断 696"/>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698" name="テキスト ボックス 697"/>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147034</xdr:rowOff>
    </xdr:from>
    <xdr:to>
      <xdr:col>71</xdr:col>
      <xdr:colOff>177800</xdr:colOff>
      <xdr:row>96</xdr:row>
      <xdr:rowOff>163588</xdr:rowOff>
    </xdr:to>
    <xdr:cxnSp macro="">
      <xdr:nvCxnSpPr>
        <xdr:cNvPr id="699" name="直線コネクタ 698"/>
        <xdr:cNvCxnSpPr/>
      </xdr:nvCxnSpPr>
      <xdr:spPr>
        <a:xfrm flipV="1">
          <a:off x="12814300" y="16606234"/>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0" name="フローチャート: 判断 699"/>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1" name="テキスト ボックス 700"/>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2" name="フローチャート: 判断 701"/>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112082</xdr:rowOff>
    </xdr:from>
    <xdr:ext cx="534377" cy="259045"/>
    <xdr:sp macro="" textlink="">
      <xdr:nvSpPr>
        <xdr:cNvPr id="703" name="テキスト ボックス 702"/>
        <xdr:cNvSpPr txBox="1"/>
      </xdr:nvSpPr>
      <xdr:spPr>
        <a:xfrm>
          <a:off x="12547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59506</xdr:rowOff>
    </xdr:from>
    <xdr:to>
      <xdr:col>85</xdr:col>
      <xdr:colOff>177800</xdr:colOff>
      <xdr:row>96</xdr:row>
      <xdr:rowOff>161106</xdr:rowOff>
    </xdr:to>
    <xdr:sp macro="" textlink="">
      <xdr:nvSpPr>
        <xdr:cNvPr id="709" name="楕円 708"/>
        <xdr:cNvSpPr/>
      </xdr:nvSpPr>
      <xdr:spPr>
        <a:xfrm>
          <a:off x="16268700" y="1651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37933</xdr:rowOff>
    </xdr:from>
    <xdr:ext cx="534377" cy="259045"/>
    <xdr:sp macro="" textlink="">
      <xdr:nvSpPr>
        <xdr:cNvPr id="710" name="公債費該当値テキスト"/>
        <xdr:cNvSpPr txBox="1"/>
      </xdr:nvSpPr>
      <xdr:spPr>
        <a:xfrm>
          <a:off x="16370300" y="1649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8661</xdr:rowOff>
    </xdr:from>
    <xdr:to>
      <xdr:col>81</xdr:col>
      <xdr:colOff>101600</xdr:colOff>
      <xdr:row>94</xdr:row>
      <xdr:rowOff>110261</xdr:rowOff>
    </xdr:to>
    <xdr:sp macro="" textlink="">
      <xdr:nvSpPr>
        <xdr:cNvPr id="711" name="楕円 710"/>
        <xdr:cNvSpPr/>
      </xdr:nvSpPr>
      <xdr:spPr>
        <a:xfrm>
          <a:off x="15430500" y="161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126788</xdr:rowOff>
    </xdr:from>
    <xdr:ext cx="534377" cy="259045"/>
    <xdr:sp macro="" textlink="">
      <xdr:nvSpPr>
        <xdr:cNvPr id="712" name="テキスト ボックス 711"/>
        <xdr:cNvSpPr txBox="1"/>
      </xdr:nvSpPr>
      <xdr:spPr>
        <a:xfrm>
          <a:off x="15214111" y="159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94235</xdr:rowOff>
    </xdr:from>
    <xdr:to>
      <xdr:col>76</xdr:col>
      <xdr:colOff>165100</xdr:colOff>
      <xdr:row>97</xdr:row>
      <xdr:rowOff>24385</xdr:rowOff>
    </xdr:to>
    <xdr:sp macro="" textlink="">
      <xdr:nvSpPr>
        <xdr:cNvPr id="713" name="楕円 712"/>
        <xdr:cNvSpPr/>
      </xdr:nvSpPr>
      <xdr:spPr>
        <a:xfrm>
          <a:off x="14541500" y="16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15512</xdr:rowOff>
    </xdr:from>
    <xdr:ext cx="534377" cy="259045"/>
    <xdr:sp macro="" textlink="">
      <xdr:nvSpPr>
        <xdr:cNvPr id="714" name="テキスト ボックス 713"/>
        <xdr:cNvSpPr txBox="1"/>
      </xdr:nvSpPr>
      <xdr:spPr>
        <a:xfrm>
          <a:off x="14325111" y="166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96234</xdr:rowOff>
    </xdr:from>
    <xdr:to>
      <xdr:col>72</xdr:col>
      <xdr:colOff>38100</xdr:colOff>
      <xdr:row>97</xdr:row>
      <xdr:rowOff>26384</xdr:rowOff>
    </xdr:to>
    <xdr:sp macro="" textlink="">
      <xdr:nvSpPr>
        <xdr:cNvPr id="715" name="楕円 714"/>
        <xdr:cNvSpPr/>
      </xdr:nvSpPr>
      <xdr:spPr>
        <a:xfrm>
          <a:off x="13652500" y="165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17511</xdr:rowOff>
    </xdr:from>
    <xdr:ext cx="534377" cy="259045"/>
    <xdr:sp macro="" textlink="">
      <xdr:nvSpPr>
        <xdr:cNvPr id="716" name="テキスト ボックス 715"/>
        <xdr:cNvSpPr txBox="1"/>
      </xdr:nvSpPr>
      <xdr:spPr>
        <a:xfrm>
          <a:off x="13436111" y="166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112788</xdr:rowOff>
    </xdr:from>
    <xdr:to>
      <xdr:col>67</xdr:col>
      <xdr:colOff>101600</xdr:colOff>
      <xdr:row>97</xdr:row>
      <xdr:rowOff>42938</xdr:rowOff>
    </xdr:to>
    <xdr:sp macro="" textlink="">
      <xdr:nvSpPr>
        <xdr:cNvPr id="717" name="楕円 716"/>
        <xdr:cNvSpPr/>
      </xdr:nvSpPr>
      <xdr:spPr>
        <a:xfrm>
          <a:off x="12763500" y="165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34065</xdr:rowOff>
    </xdr:from>
    <xdr:ext cx="534377" cy="259045"/>
    <xdr:sp macro="" textlink="">
      <xdr:nvSpPr>
        <xdr:cNvPr id="718" name="テキスト ボックス 717"/>
        <xdr:cNvSpPr txBox="1"/>
      </xdr:nvSpPr>
      <xdr:spPr>
        <a:xfrm>
          <a:off x="12547111" y="166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0" name="直線コネクタ 739"/>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3" name="諸支出金最大値テキスト"/>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4" name="直線コネクタ 743"/>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6" name="諸支出金平均値テキスト"/>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47" name="フローチャート: 判断 746"/>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49" name="フローチャート: 判断 748"/>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0" name="テキスト ボックス 749"/>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2" name="フローチャート: 判断 751"/>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3" name="テキスト ボックス 752"/>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5" name="フローチャート: 判断 754"/>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6" name="テキスト ボックス 755"/>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57" name="フローチャート: 判断 756"/>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58" name="テキスト ボックス 757"/>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5"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主な特徴として、総務費では公共施設修繕基金積立金、パークシティグランデ新浦安自治会集会所新築事業、プラウド新浦安自治会集会所新築事業の増により、前年度に比べて増加しております。</a:t>
          </a:r>
          <a:endParaRPr lang="ja-JP" altLang="ja-JP" sz="1400">
            <a:effectLst/>
          </a:endParaRPr>
        </a:p>
        <a:p>
          <a:r>
            <a:rPr kumimoji="1" lang="ja-JP" altLang="ja-JP" sz="1100">
              <a:solidFill>
                <a:schemeClr val="dk1"/>
              </a:solidFill>
              <a:effectLst/>
              <a:latin typeface="+mn-lt"/>
              <a:ea typeface="+mn-ea"/>
              <a:cs typeface="+mn-cs"/>
            </a:rPr>
            <a:t>また、民生費では、電力・ガス・食料品等価格高騰緊急支援給付金事業、私立保育所等運営費や障がい者介護給付事業の増がある一方で、子育て世帯への臨時特別給付金事業などの減により、減少しており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財政調整基金</a:t>
          </a:r>
          <a:r>
            <a:rPr kumimoji="1" lang="ja-JP" altLang="en-US" sz="1100">
              <a:solidFill>
                <a:schemeClr val="dk1"/>
              </a:solidFill>
              <a:effectLst/>
              <a:latin typeface="+mn-lt"/>
              <a:ea typeface="+mn-ea"/>
              <a:cs typeface="+mn-cs"/>
            </a:rPr>
            <a:t>残高については、各事業を実施するための繰入を行いつつ、歳計剰余金の積み立てにより</a:t>
          </a:r>
          <a:r>
            <a:rPr kumimoji="1" lang="ja-JP" altLang="ja-JP" sz="1100">
              <a:solidFill>
                <a:schemeClr val="dk1"/>
              </a:solidFill>
              <a:effectLst/>
              <a:latin typeface="+mn-lt"/>
              <a:ea typeface="+mn-ea"/>
              <a:cs typeface="+mn-cs"/>
            </a:rPr>
            <a:t>、前年度に比べて増加しました。今後も、社会保障経費の増大など、予想される財政需要に備え、引き続き堅実な財政運営に努めていきます。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令和４年度においても各会計とも黒字となったため、連結赤字比率の構成もすべて黒字となっています。</a:t>
          </a:r>
          <a:endParaRPr lang="ja-JP" altLang="ja-JP" sz="1400">
            <a:effectLst/>
          </a:endParaRPr>
        </a:p>
        <a:p>
          <a:r>
            <a:rPr kumimoji="1" lang="ja-JP" altLang="ja-JP" sz="1100">
              <a:solidFill>
                <a:schemeClr val="dk1"/>
              </a:solidFill>
              <a:effectLst/>
              <a:latin typeface="+mn-lt"/>
              <a:ea typeface="+mn-ea"/>
              <a:cs typeface="+mn-cs"/>
            </a:rPr>
            <a:t>　今後とも各会計が健全な財政運営を図ることにより、赤字を生じさせないよう努めていきます。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71262346</v>
      </c>
      <c r="BO4" s="449"/>
      <c r="BP4" s="449"/>
      <c r="BQ4" s="449"/>
      <c r="BR4" s="449"/>
      <c r="BS4" s="449"/>
      <c r="BT4" s="449"/>
      <c r="BU4" s="450"/>
      <c r="BV4" s="448">
        <v>75669641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3.4</v>
      </c>
      <c r="CU4" s="589"/>
      <c r="CV4" s="589"/>
      <c r="CW4" s="589"/>
      <c r="CX4" s="589"/>
      <c r="CY4" s="589"/>
      <c r="CZ4" s="589"/>
      <c r="DA4" s="590"/>
      <c r="DB4" s="588">
        <v>3.7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68870969</v>
      </c>
      <c r="BO5" s="420"/>
      <c r="BP5" s="420"/>
      <c r="BQ5" s="420"/>
      <c r="BR5" s="420"/>
      <c r="BS5" s="420"/>
      <c r="BT5" s="420"/>
      <c r="BU5" s="421"/>
      <c r="BV5" s="419">
        <v>73335776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89.3</v>
      </c>
      <c r="CU5" s="417"/>
      <c r="CV5" s="417"/>
      <c r="CW5" s="417"/>
      <c r="CX5" s="417"/>
      <c r="CY5" s="417"/>
      <c r="CZ5" s="417"/>
      <c r="DA5" s="418"/>
      <c r="DB5" s="416">
        <v>89.9</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2391377</v>
      </c>
      <c r="BO6" s="420"/>
      <c r="BP6" s="420"/>
      <c r="BQ6" s="420"/>
      <c r="BR6" s="420"/>
      <c r="BS6" s="420"/>
      <c r="BT6" s="420"/>
      <c r="BU6" s="421"/>
      <c r="BV6" s="419">
        <v>2333865</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89.3</v>
      </c>
      <c r="CU6" s="563"/>
      <c r="CV6" s="563"/>
      <c r="CW6" s="563"/>
      <c r="CX6" s="563"/>
      <c r="CY6" s="563"/>
      <c r="CZ6" s="563"/>
      <c r="DA6" s="564"/>
      <c r="DB6" s="562">
        <v>89.9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858915</v>
      </c>
      <c r="BO7" s="420"/>
      <c r="BP7" s="420"/>
      <c r="BQ7" s="420"/>
      <c r="BR7" s="420"/>
      <c r="BS7" s="420"/>
      <c r="BT7" s="420"/>
      <c r="BU7" s="421"/>
      <c r="BV7" s="419">
        <v>697974</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45083171</v>
      </c>
      <c r="CU7" s="420"/>
      <c r="CV7" s="420"/>
      <c r="CW7" s="420"/>
      <c r="CX7" s="420"/>
      <c r="CY7" s="420"/>
      <c r="CZ7" s="420"/>
      <c r="DA7" s="421"/>
      <c r="DB7" s="419">
        <v>44163945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96</v>
      </c>
      <c r="AV8" s="478"/>
      <c r="AW8" s="478"/>
      <c r="AX8" s="478"/>
      <c r="AY8" s="433" t="s">
        <v>112</v>
      </c>
      <c r="AZ8" s="434"/>
      <c r="BA8" s="434"/>
      <c r="BB8" s="434"/>
      <c r="BC8" s="434"/>
      <c r="BD8" s="434"/>
      <c r="BE8" s="434"/>
      <c r="BF8" s="434"/>
      <c r="BG8" s="434"/>
      <c r="BH8" s="434"/>
      <c r="BI8" s="434"/>
      <c r="BJ8" s="434"/>
      <c r="BK8" s="434"/>
      <c r="BL8" s="434"/>
      <c r="BM8" s="435"/>
      <c r="BN8" s="419">
        <v>1532462</v>
      </c>
      <c r="BO8" s="420"/>
      <c r="BP8" s="420"/>
      <c r="BQ8" s="420"/>
      <c r="BR8" s="420"/>
      <c r="BS8" s="420"/>
      <c r="BT8" s="420"/>
      <c r="BU8" s="421"/>
      <c r="BV8" s="419">
        <v>1635891</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1.43</v>
      </c>
      <c r="CU8" s="523"/>
      <c r="CV8" s="523"/>
      <c r="CW8" s="523"/>
      <c r="CX8" s="523"/>
      <c r="CY8" s="523"/>
      <c r="CZ8" s="523"/>
      <c r="DA8" s="524"/>
      <c r="DB8" s="522">
        <v>1.46</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171362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-103429</v>
      </c>
      <c r="BO9" s="420"/>
      <c r="BP9" s="420"/>
      <c r="BQ9" s="420"/>
      <c r="BR9" s="420"/>
      <c r="BS9" s="420"/>
      <c r="BT9" s="420"/>
      <c r="BU9" s="421"/>
      <c r="BV9" s="419">
        <v>-305125</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8</v>
      </c>
      <c r="CU9" s="417"/>
      <c r="CV9" s="417"/>
      <c r="CW9" s="417"/>
      <c r="CX9" s="417"/>
      <c r="CY9" s="417"/>
      <c r="CZ9" s="417"/>
      <c r="DA9" s="418"/>
      <c r="DB9" s="416">
        <v>14.4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164024</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1624</v>
      </c>
      <c r="BO10" s="420"/>
      <c r="BP10" s="420"/>
      <c r="BQ10" s="420"/>
      <c r="BR10" s="420"/>
      <c r="BS10" s="420"/>
      <c r="BT10" s="420"/>
      <c r="BU10" s="421"/>
      <c r="BV10" s="419">
        <v>11779</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96</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169552</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123</v>
      </c>
      <c r="AV12" s="478"/>
      <c r="AW12" s="478"/>
      <c r="AX12" s="478"/>
      <c r="AY12" s="433" t="s">
        <v>137</v>
      </c>
      <c r="AZ12" s="434"/>
      <c r="BA12" s="434"/>
      <c r="BB12" s="434"/>
      <c r="BC12" s="434"/>
      <c r="BD12" s="434"/>
      <c r="BE12" s="434"/>
      <c r="BF12" s="434"/>
      <c r="BG12" s="434"/>
      <c r="BH12" s="434"/>
      <c r="BI12" s="434"/>
      <c r="BJ12" s="434"/>
      <c r="BK12" s="434"/>
      <c r="BL12" s="434"/>
      <c r="BM12" s="435"/>
      <c r="BN12" s="419">
        <v>424883</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165422</v>
      </c>
      <c r="S13" s="507"/>
      <c r="T13" s="507"/>
      <c r="U13" s="507"/>
      <c r="V13" s="508"/>
      <c r="W13" s="509" t="s">
        <v>141</v>
      </c>
      <c r="X13" s="405"/>
      <c r="Y13" s="405"/>
      <c r="Z13" s="405"/>
      <c r="AA13" s="405"/>
      <c r="AB13" s="406"/>
      <c r="AC13" s="372">
        <v>121</v>
      </c>
      <c r="AD13" s="373"/>
      <c r="AE13" s="373"/>
      <c r="AF13" s="373"/>
      <c r="AG13" s="374"/>
      <c r="AH13" s="372">
        <v>117</v>
      </c>
      <c r="AI13" s="373"/>
      <c r="AJ13" s="373"/>
      <c r="AK13" s="373"/>
      <c r="AL13" s="432"/>
      <c r="AM13" s="476" t="s">
        <v>142</v>
      </c>
      <c r="AN13" s="376"/>
      <c r="AO13" s="376"/>
      <c r="AP13" s="376"/>
      <c r="AQ13" s="376"/>
      <c r="AR13" s="376"/>
      <c r="AS13" s="376"/>
      <c r="AT13" s="377"/>
      <c r="AU13" s="477" t="s">
        <v>104</v>
      </c>
      <c r="AV13" s="478"/>
      <c r="AW13" s="478"/>
      <c r="AX13" s="478"/>
      <c r="AY13" s="433" t="s">
        <v>143</v>
      </c>
      <c r="AZ13" s="434"/>
      <c r="BA13" s="434"/>
      <c r="BB13" s="434"/>
      <c r="BC13" s="434"/>
      <c r="BD13" s="434"/>
      <c r="BE13" s="434"/>
      <c r="BF13" s="434"/>
      <c r="BG13" s="434"/>
      <c r="BH13" s="434"/>
      <c r="BI13" s="434"/>
      <c r="BJ13" s="434"/>
      <c r="BK13" s="434"/>
      <c r="BL13" s="434"/>
      <c r="BM13" s="435"/>
      <c r="BN13" s="419">
        <v>-526688</v>
      </c>
      <c r="BO13" s="420"/>
      <c r="BP13" s="420"/>
      <c r="BQ13" s="420"/>
      <c r="BR13" s="420"/>
      <c r="BS13" s="420"/>
      <c r="BT13" s="420"/>
      <c r="BU13" s="421"/>
      <c r="BV13" s="419">
        <v>-293346</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7.5</v>
      </c>
      <c r="CU13" s="417"/>
      <c r="CV13" s="417"/>
      <c r="CW13" s="417"/>
      <c r="CX13" s="417"/>
      <c r="CY13" s="417"/>
      <c r="CZ13" s="417"/>
      <c r="DA13" s="418"/>
      <c r="DB13" s="416">
        <v>8.1999999999999993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168658</v>
      </c>
      <c r="S14" s="507"/>
      <c r="T14" s="507"/>
      <c r="U14" s="507"/>
      <c r="V14" s="508"/>
      <c r="W14" s="510"/>
      <c r="X14" s="408"/>
      <c r="Y14" s="408"/>
      <c r="Z14" s="408"/>
      <c r="AA14" s="408"/>
      <c r="AB14" s="409"/>
      <c r="AC14" s="499">
        <v>0.2</v>
      </c>
      <c r="AD14" s="500"/>
      <c r="AE14" s="500"/>
      <c r="AF14" s="500"/>
      <c r="AG14" s="501"/>
      <c r="AH14" s="499">
        <v>0.2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29.8</v>
      </c>
      <c r="CU14" s="517"/>
      <c r="CV14" s="517"/>
      <c r="CW14" s="517"/>
      <c r="CX14" s="517"/>
      <c r="CY14" s="517"/>
      <c r="CZ14" s="517"/>
      <c r="DA14" s="518"/>
      <c r="DB14" s="516">
        <v>37.1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164868</v>
      </c>
      <c r="S15" s="507"/>
      <c r="T15" s="507"/>
      <c r="U15" s="507"/>
      <c r="V15" s="508"/>
      <c r="W15" s="509" t="s">
        <v>148</v>
      </c>
      <c r="X15" s="405"/>
      <c r="Y15" s="405"/>
      <c r="Z15" s="405"/>
      <c r="AA15" s="405"/>
      <c r="AB15" s="406"/>
      <c r="AC15" s="372">
        <v>9743</v>
      </c>
      <c r="AD15" s="373"/>
      <c r="AE15" s="373"/>
      <c r="AF15" s="373"/>
      <c r="AG15" s="374"/>
      <c r="AH15" s="372">
        <v>10283</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34410433</v>
      </c>
      <c r="BO15" s="449"/>
      <c r="BP15" s="449"/>
      <c r="BQ15" s="449"/>
      <c r="BR15" s="449"/>
      <c r="BS15" s="449"/>
      <c r="BT15" s="449"/>
      <c r="BU15" s="450"/>
      <c r="BV15" s="448">
        <v>33677342</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12.3</v>
      </c>
      <c r="AD16" s="500"/>
      <c r="AE16" s="500"/>
      <c r="AF16" s="500"/>
      <c r="AG16" s="501"/>
      <c r="AH16" s="499">
        <v>14</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24080013</v>
      </c>
      <c r="BO16" s="420"/>
      <c r="BP16" s="420"/>
      <c r="BQ16" s="420"/>
      <c r="BR16" s="420"/>
      <c r="BS16" s="420"/>
      <c r="BT16" s="420"/>
      <c r="BU16" s="421"/>
      <c r="BV16" s="419">
        <v>25054009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69451</v>
      </c>
      <c r="AD17" s="373"/>
      <c r="AE17" s="373"/>
      <c r="AF17" s="373"/>
      <c r="AG17" s="374"/>
      <c r="AH17" s="372">
        <v>63259</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45083171</v>
      </c>
      <c r="BO17" s="420"/>
      <c r="BP17" s="420"/>
      <c r="BQ17" s="420"/>
      <c r="BR17" s="420"/>
      <c r="BS17" s="420"/>
      <c r="BT17" s="420"/>
      <c r="BU17" s="421"/>
      <c r="BV17" s="419">
        <v>44163945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17.3</v>
      </c>
      <c r="M18" s="472"/>
      <c r="N18" s="472"/>
      <c r="O18" s="472"/>
      <c r="P18" s="472"/>
      <c r="Q18" s="472"/>
      <c r="R18" s="473"/>
      <c r="S18" s="473"/>
      <c r="T18" s="473"/>
      <c r="U18" s="473"/>
      <c r="V18" s="474"/>
      <c r="W18" s="490"/>
      <c r="X18" s="491"/>
      <c r="Y18" s="491"/>
      <c r="Z18" s="491"/>
      <c r="AA18" s="491"/>
      <c r="AB18" s="515"/>
      <c r="AC18" s="389">
        <v>87.6</v>
      </c>
      <c r="AD18" s="390"/>
      <c r="AE18" s="390"/>
      <c r="AF18" s="390"/>
      <c r="AG18" s="475"/>
      <c r="AH18" s="389">
        <v>85.9</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42128506</v>
      </c>
      <c r="BO18" s="420"/>
      <c r="BP18" s="420"/>
      <c r="BQ18" s="420"/>
      <c r="BR18" s="420"/>
      <c r="BS18" s="420"/>
      <c r="BT18" s="420"/>
      <c r="BU18" s="421"/>
      <c r="BV18" s="419">
        <v>44576328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9905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50027312</v>
      </c>
      <c r="BO19" s="420"/>
      <c r="BP19" s="420"/>
      <c r="BQ19" s="420"/>
      <c r="BR19" s="420"/>
      <c r="BS19" s="420"/>
      <c r="BT19" s="420"/>
      <c r="BU19" s="421"/>
      <c r="BV19" s="419">
        <v>51600561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80321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28813766</v>
      </c>
      <c r="BO22" s="449"/>
      <c r="BP22" s="449"/>
      <c r="BQ22" s="449"/>
      <c r="BR22" s="449"/>
      <c r="BS22" s="449"/>
      <c r="BT22" s="449"/>
      <c r="BU22" s="450"/>
      <c r="BV22" s="448">
        <v>30916187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10203069</v>
      </c>
      <c r="BO23" s="420"/>
      <c r="BP23" s="420"/>
      <c r="BQ23" s="420"/>
      <c r="BR23" s="420"/>
      <c r="BS23" s="420"/>
      <c r="BT23" s="420"/>
      <c r="BU23" s="421"/>
      <c r="BV23" s="419">
        <v>9855186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10000</v>
      </c>
      <c r="R24" s="373"/>
      <c r="S24" s="373"/>
      <c r="T24" s="373"/>
      <c r="U24" s="373"/>
      <c r="V24" s="374"/>
      <c r="W24" s="462"/>
      <c r="X24" s="399"/>
      <c r="Y24" s="400"/>
      <c r="Z24" s="375" t="s">
        <v>173</v>
      </c>
      <c r="AA24" s="376"/>
      <c r="AB24" s="376"/>
      <c r="AC24" s="376"/>
      <c r="AD24" s="376"/>
      <c r="AE24" s="376"/>
      <c r="AF24" s="376"/>
      <c r="AG24" s="377"/>
      <c r="AH24" s="372">
        <v>1236</v>
      </c>
      <c r="AI24" s="373"/>
      <c r="AJ24" s="373"/>
      <c r="AK24" s="373"/>
      <c r="AL24" s="374"/>
      <c r="AM24" s="372">
        <v>3887220</v>
      </c>
      <c r="AN24" s="373"/>
      <c r="AO24" s="373"/>
      <c r="AP24" s="373"/>
      <c r="AQ24" s="373"/>
      <c r="AR24" s="374"/>
      <c r="AS24" s="372">
        <v>3145</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28813766</v>
      </c>
      <c r="BO24" s="420"/>
      <c r="BP24" s="420"/>
      <c r="BQ24" s="420"/>
      <c r="BR24" s="420"/>
      <c r="BS24" s="420"/>
      <c r="BT24" s="420"/>
      <c r="BU24" s="421"/>
      <c r="BV24" s="419">
        <v>30916187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2</v>
      </c>
      <c r="M25" s="373"/>
      <c r="N25" s="373"/>
      <c r="O25" s="373"/>
      <c r="P25" s="374"/>
      <c r="Q25" s="372">
        <v>8300</v>
      </c>
      <c r="R25" s="373"/>
      <c r="S25" s="373"/>
      <c r="T25" s="373"/>
      <c r="U25" s="373"/>
      <c r="V25" s="374"/>
      <c r="W25" s="462"/>
      <c r="X25" s="399"/>
      <c r="Y25" s="400"/>
      <c r="Z25" s="375" t="s">
        <v>176</v>
      </c>
      <c r="AA25" s="376"/>
      <c r="AB25" s="376"/>
      <c r="AC25" s="376"/>
      <c r="AD25" s="376"/>
      <c r="AE25" s="376"/>
      <c r="AF25" s="376"/>
      <c r="AG25" s="377"/>
      <c r="AH25" s="372">
        <v>194</v>
      </c>
      <c r="AI25" s="373"/>
      <c r="AJ25" s="373"/>
      <c r="AK25" s="373"/>
      <c r="AL25" s="374"/>
      <c r="AM25" s="372">
        <v>586656</v>
      </c>
      <c r="AN25" s="373"/>
      <c r="AO25" s="373"/>
      <c r="AP25" s="373"/>
      <c r="AQ25" s="373"/>
      <c r="AR25" s="374"/>
      <c r="AS25" s="372">
        <v>3024</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58697627</v>
      </c>
      <c r="BO25" s="449"/>
      <c r="BP25" s="449"/>
      <c r="BQ25" s="449"/>
      <c r="BR25" s="449"/>
      <c r="BS25" s="449"/>
      <c r="BT25" s="449"/>
      <c r="BU25" s="450"/>
      <c r="BV25" s="448">
        <v>63921462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7500</v>
      </c>
      <c r="R26" s="373"/>
      <c r="S26" s="373"/>
      <c r="T26" s="373"/>
      <c r="U26" s="373"/>
      <c r="V26" s="374"/>
      <c r="W26" s="462"/>
      <c r="X26" s="399"/>
      <c r="Y26" s="400"/>
      <c r="Z26" s="375" t="s">
        <v>179</v>
      </c>
      <c r="AA26" s="430"/>
      <c r="AB26" s="430"/>
      <c r="AC26" s="430"/>
      <c r="AD26" s="430"/>
      <c r="AE26" s="430"/>
      <c r="AF26" s="430"/>
      <c r="AG26" s="431"/>
      <c r="AH26" s="372">
        <v>33</v>
      </c>
      <c r="AI26" s="373"/>
      <c r="AJ26" s="373"/>
      <c r="AK26" s="373"/>
      <c r="AL26" s="374"/>
      <c r="AM26" s="372">
        <v>110121</v>
      </c>
      <c r="AN26" s="373"/>
      <c r="AO26" s="373"/>
      <c r="AP26" s="373"/>
      <c r="AQ26" s="373"/>
      <c r="AR26" s="374"/>
      <c r="AS26" s="372">
        <v>3337</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181</v>
      </c>
      <c r="BO26" s="420"/>
      <c r="BP26" s="420"/>
      <c r="BQ26" s="420"/>
      <c r="BR26" s="420"/>
      <c r="BS26" s="420"/>
      <c r="BT26" s="420"/>
      <c r="BU26" s="421"/>
      <c r="BV26" s="419" t="s">
        <v>181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6300</v>
      </c>
      <c r="R27" s="373"/>
      <c r="S27" s="373"/>
      <c r="T27" s="373"/>
      <c r="U27" s="373"/>
      <c r="V27" s="374"/>
      <c r="W27" s="462"/>
      <c r="X27" s="399"/>
      <c r="Y27" s="400"/>
      <c r="Z27" s="375" t="s">
        <v>183</v>
      </c>
      <c r="AA27" s="376"/>
      <c r="AB27" s="376"/>
      <c r="AC27" s="376"/>
      <c r="AD27" s="376"/>
      <c r="AE27" s="376"/>
      <c r="AF27" s="376"/>
      <c r="AG27" s="377"/>
      <c r="AH27" s="372">
        <v>84</v>
      </c>
      <c r="AI27" s="373"/>
      <c r="AJ27" s="373"/>
      <c r="AK27" s="373"/>
      <c r="AL27" s="374"/>
      <c r="AM27" s="372">
        <v>275511</v>
      </c>
      <c r="AN27" s="373"/>
      <c r="AO27" s="373"/>
      <c r="AP27" s="373"/>
      <c r="AQ27" s="373"/>
      <c r="AR27" s="374"/>
      <c r="AS27" s="372">
        <v>3280</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5501118</v>
      </c>
      <c r="BO27" s="454"/>
      <c r="BP27" s="454"/>
      <c r="BQ27" s="454"/>
      <c r="BR27" s="454"/>
      <c r="BS27" s="454"/>
      <c r="BT27" s="454"/>
      <c r="BU27" s="455"/>
      <c r="BV27" s="453">
        <v>5500993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5600</v>
      </c>
      <c r="R28" s="373"/>
      <c r="S28" s="373"/>
      <c r="T28" s="373"/>
      <c r="U28" s="373"/>
      <c r="V28" s="374"/>
      <c r="W28" s="462"/>
      <c r="X28" s="399"/>
      <c r="Y28" s="400"/>
      <c r="Z28" s="375" t="s">
        <v>186</v>
      </c>
      <c r="AA28" s="376"/>
      <c r="AB28" s="376"/>
      <c r="AC28" s="376"/>
      <c r="AD28" s="376"/>
      <c r="AE28" s="376"/>
      <c r="AF28" s="376"/>
      <c r="AG28" s="377"/>
      <c r="AH28" s="372" t="s">
        <v>181</v>
      </c>
      <c r="AI28" s="373"/>
      <c r="AJ28" s="373"/>
      <c r="AK28" s="373"/>
      <c r="AL28" s="374"/>
      <c r="AM28" s="372" t="s">
        <v>181</v>
      </c>
      <c r="AN28" s="373"/>
      <c r="AO28" s="373"/>
      <c r="AP28" s="373"/>
      <c r="AQ28" s="373"/>
      <c r="AR28" s="374"/>
      <c r="AS28" s="372" t="s">
        <v>187</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8966586</v>
      </c>
      <c r="BO28" s="449"/>
      <c r="BP28" s="449"/>
      <c r="BQ28" s="449"/>
      <c r="BR28" s="449"/>
      <c r="BS28" s="449"/>
      <c r="BT28" s="449"/>
      <c r="BU28" s="450"/>
      <c r="BV28" s="448">
        <v>8599845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19</v>
      </c>
      <c r="M29" s="373"/>
      <c r="N29" s="373"/>
      <c r="O29" s="373"/>
      <c r="P29" s="374"/>
      <c r="Q29" s="372">
        <v>5200</v>
      </c>
      <c r="R29" s="373"/>
      <c r="S29" s="373"/>
      <c r="T29" s="373"/>
      <c r="U29" s="373"/>
      <c r="V29" s="374"/>
      <c r="W29" s="463"/>
      <c r="X29" s="464"/>
      <c r="Y29" s="465"/>
      <c r="Z29" s="375" t="s">
        <v>190</v>
      </c>
      <c r="AA29" s="376"/>
      <c r="AB29" s="376"/>
      <c r="AC29" s="376"/>
      <c r="AD29" s="376"/>
      <c r="AE29" s="376"/>
      <c r="AF29" s="376"/>
      <c r="AG29" s="377"/>
      <c r="AH29" s="372">
        <v>1320</v>
      </c>
      <c r="AI29" s="373"/>
      <c r="AJ29" s="373"/>
      <c r="AK29" s="373"/>
      <c r="AL29" s="374"/>
      <c r="AM29" s="372">
        <v>4162731</v>
      </c>
      <c r="AN29" s="373"/>
      <c r="AO29" s="373"/>
      <c r="AP29" s="373"/>
      <c r="AQ29" s="373"/>
      <c r="AR29" s="374"/>
      <c r="AS29" s="372">
        <v>3154</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5084</v>
      </c>
      <c r="BO29" s="420"/>
      <c r="BP29" s="420"/>
      <c r="BQ29" s="420"/>
      <c r="BR29" s="420"/>
      <c r="BS29" s="420"/>
      <c r="BT29" s="420"/>
      <c r="BU29" s="421"/>
      <c r="BV29" s="419">
        <v>5084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101.6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3629514</v>
      </c>
      <c r="BO30" s="454"/>
      <c r="BP30" s="454"/>
      <c r="BQ30" s="454"/>
      <c r="BR30" s="454"/>
      <c r="BS30" s="454"/>
      <c r="BT30" s="454"/>
      <c r="BU30" s="455"/>
      <c r="BV30" s="453">
        <v>3105578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199</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浦安市国民健康保険特別会計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浦安市下水道事業会計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千葉県市町村総合事務組合（一般会計）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うらやす財団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浦安市墓地公園事業特別会計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浦安市介護保険特別会計（保険事業勘定）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千葉県市町村総合事務組合（千葉県自治会館管理運営特別会計）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ジェイコム千葉</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浦安市介護保険特別会計（介護サービス事業勘定）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千葉県市町村総合事務組合（千葉県自治研修センター特別会計）</v>
      </c>
      <c r="BZ36" s="368"/>
      <c r="CA36" s="368"/>
      <c r="CB36" s="368"/>
      <c r="CC36" s="368"/>
      <c r="CD36" s="368"/>
      <c r="CE36" s="368"/>
      <c r="CF36" s="368"/>
      <c r="CG36" s="368"/>
      <c r="CH36" s="368"/>
      <c r="CI36" s="368"/>
      <c r="CJ36" s="368"/>
      <c r="CK36" s="368"/>
      <c r="CL36" s="368"/>
      <c r="CM36" s="368"/>
      <c r="CN36" s="181"/>
      <c r="CO36" s="367">
        <f t="shared" si="3"/>
        <v>16</v>
      </c>
      <c r="CP36" s="367"/>
      <c r="CQ36" s="368" t="str">
        <f>IF('各会計、関係団体の財政状況及び健全化判断比率'!BS9="","",'各会計、関係団体の財政状況及び健全化判断比率'!BS9)</f>
        <v>浦安市土地開発公社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浦安市後期高齢者医療特別会計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千葉県市町村総合事務組合（千葉県市町村交通災害共済特別会計）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千葉県後期高齢者医療広域連合（一般会計）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千葉県後期高齢者医療広域連合（後期高齢者医療特別会計）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Gcb2tA4A/ZyOSisSSaUIhY5t4gz9D3uP165see6ttJyRANXKR0xT5TNXy7SrpSutQ2qnXgRgAMfVYQzm0bIuDg==" saltValue="DFPXtM+ocQxzGKOJoQOHd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575</v>
      </c>
      <c r="D34" s="1151"/>
      <c r="E34" s="1152"/>
      <c r="F34" s="32">
        <v>1.4</v>
      </c>
      <c r="G34" s="33">
        <v>2.95</v>
      </c>
      <c r="H34" s="33">
        <v>4.1100000000000003</v>
      </c>
      <c r="I34" s="33">
        <v>3.54</v>
      </c>
      <c r="J34" s="34">
        <v>3.39</v>
      </c>
      <c r="K34" s="22"/>
      <c r="L34" s="22"/>
      <c r="M34" s="22"/>
      <c r="N34" s="22"/>
      <c r="O34" s="22"/>
      <c r="P34" s="22"/>
    </row>
    <row r="35" spans="1:16" ht="39" customHeight="1" x14ac:dyDescent="0.15">
      <c r="A35" s="22"/>
      <c r="B35" s="35"/>
      <c r="C35" s="1145" t="s">
        <v>576</v>
      </c>
      <c r="D35" s="1146"/>
      <c r="E35" s="1147"/>
      <c r="F35" s="36">
        <v>0.31</v>
      </c>
      <c r="G35" s="37">
        <v>0.25</v>
      </c>
      <c r="H35" s="37">
        <v>0.27</v>
      </c>
      <c r="I35" s="37">
        <v>0</v>
      </c>
      <c r="J35" s="38">
        <v>0.86</v>
      </c>
      <c r="K35" s="22"/>
      <c r="L35" s="22"/>
      <c r="M35" s="22"/>
      <c r="N35" s="22"/>
      <c r="O35" s="22"/>
      <c r="P35" s="22"/>
    </row>
    <row r="36" spans="1:16" ht="39" customHeight="1" x14ac:dyDescent="0.15">
      <c r="A36" s="22"/>
      <c r="B36" s="35"/>
      <c r="C36" s="1145" t="s">
        <v>577</v>
      </c>
      <c r="D36" s="1146"/>
      <c r="E36" s="1147"/>
      <c r="F36" s="36">
        <v>0.52</v>
      </c>
      <c r="G36" s="37">
        <v>0.28999999999999998</v>
      </c>
      <c r="H36" s="37">
        <v>0.28000000000000003</v>
      </c>
      <c r="I36" s="37">
        <v>0.49</v>
      </c>
      <c r="J36" s="38">
        <v>0.36</v>
      </c>
      <c r="K36" s="22"/>
      <c r="L36" s="22"/>
      <c r="M36" s="22"/>
      <c r="N36" s="22"/>
      <c r="O36" s="22"/>
      <c r="P36" s="22"/>
    </row>
    <row r="37" spans="1:16" ht="39" customHeight="1" x14ac:dyDescent="0.15">
      <c r="A37" s="22"/>
      <c r="B37" s="35"/>
      <c r="C37" s="1145" t="s">
        <v>578</v>
      </c>
      <c r="D37" s="1146"/>
      <c r="E37" s="1147"/>
      <c r="F37" s="36">
        <v>0.17</v>
      </c>
      <c r="G37" s="37">
        <v>0.2</v>
      </c>
      <c r="H37" s="37">
        <v>0.2</v>
      </c>
      <c r="I37" s="37">
        <v>0.13</v>
      </c>
      <c r="J37" s="38">
        <v>0.22</v>
      </c>
      <c r="K37" s="22"/>
      <c r="L37" s="22"/>
      <c r="M37" s="22"/>
      <c r="N37" s="22"/>
      <c r="O37" s="22"/>
      <c r="P37" s="22"/>
    </row>
    <row r="38" spans="1:16" ht="39" customHeight="1" x14ac:dyDescent="0.15">
      <c r="A38" s="22"/>
      <c r="B38" s="35"/>
      <c r="C38" s="1145" t="s">
        <v>579</v>
      </c>
      <c r="D38" s="1146"/>
      <c r="E38" s="1147"/>
      <c r="F38" s="36">
        <v>0.02</v>
      </c>
      <c r="G38" s="37">
        <v>0.19</v>
      </c>
      <c r="H38" s="37">
        <v>0.13</v>
      </c>
      <c r="I38" s="37">
        <v>0.1</v>
      </c>
      <c r="J38" s="38">
        <v>0.14000000000000001</v>
      </c>
      <c r="K38" s="22"/>
      <c r="L38" s="22"/>
      <c r="M38" s="22"/>
      <c r="N38" s="22"/>
      <c r="O38" s="22"/>
      <c r="P38" s="22"/>
    </row>
    <row r="39" spans="1:16" ht="39" customHeight="1" x14ac:dyDescent="0.15">
      <c r="A39" s="22"/>
      <c r="B39" s="35"/>
      <c r="C39" s="1145" t="s">
        <v>580</v>
      </c>
      <c r="D39" s="1146"/>
      <c r="E39" s="1147"/>
      <c r="F39" s="36">
        <v>0.02</v>
      </c>
      <c r="G39" s="37">
        <v>0.02</v>
      </c>
      <c r="H39" s="37">
        <v>0.01</v>
      </c>
      <c r="I39" s="37">
        <v>0.02</v>
      </c>
      <c r="J39" s="38">
        <v>0.01</v>
      </c>
      <c r="K39" s="22"/>
      <c r="L39" s="22"/>
      <c r="M39" s="22"/>
      <c r="N39" s="22"/>
      <c r="O39" s="22"/>
      <c r="P39" s="22"/>
    </row>
    <row r="40" spans="1:16" ht="39" customHeight="1" x14ac:dyDescent="0.15">
      <c r="A40" s="22"/>
      <c r="B40" s="35"/>
      <c r="C40" s="1145" t="s">
        <v>581</v>
      </c>
      <c r="D40" s="1146"/>
      <c r="E40" s="1147"/>
      <c r="F40" s="36">
        <v>0.02</v>
      </c>
      <c r="G40" s="37">
        <v>0.02</v>
      </c>
      <c r="H40" s="37">
        <v>0.01</v>
      </c>
      <c r="I40" s="37">
        <v>0.15</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582</v>
      </c>
      <c r="D42" s="1146"/>
      <c r="E42" s="1147"/>
      <c r="F42" s="36" t="s">
        <v>538</v>
      </c>
      <c r="G42" s="37" t="s">
        <v>538</v>
      </c>
      <c r="H42" s="37" t="s">
        <v>538</v>
      </c>
      <c r="I42" s="37" t="s">
        <v>538</v>
      </c>
      <c r="J42" s="38" t="s">
        <v>538</v>
      </c>
      <c r="K42" s="22"/>
      <c r="L42" s="22"/>
      <c r="M42" s="22"/>
      <c r="N42" s="22"/>
      <c r="O42" s="22"/>
      <c r="P42" s="22"/>
    </row>
    <row r="43" spans="1:16" ht="39" customHeight="1" thickBot="1" x14ac:dyDescent="0.2">
      <c r="A43" s="22"/>
      <c r="B43" s="40"/>
      <c r="C43" s="1148" t="s">
        <v>583</v>
      </c>
      <c r="D43" s="1149"/>
      <c r="E43" s="1150"/>
      <c r="F43" s="41" t="s">
        <v>538</v>
      </c>
      <c r="G43" s="42" t="s">
        <v>538</v>
      </c>
      <c r="H43" s="42" t="s">
        <v>538</v>
      </c>
      <c r="I43" s="42" t="s">
        <v>538</v>
      </c>
      <c r="J43" s="43" t="s">
        <v>538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31SMbJ7kVDqe0frWXnMhdxnSWLH7sPwkvH8iIUY40q+TmNLR6LtgNNDB35U5OpTN3jBQ2rPGeGDq3pjloG8Bg==" saltValue="LVZwheK25jNKc+SpjLBq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activeCell="O61" sqref="O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3515</v>
      </c>
      <c r="L45" s="60">
        <v>3678</v>
      </c>
      <c r="M45" s="60">
        <v>3691</v>
      </c>
      <c r="N45" s="60">
        <v>3782</v>
      </c>
      <c r="O45" s="61">
        <v>3992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538</v>
      </c>
      <c r="L46" s="64" t="s">
        <v>538</v>
      </c>
      <c r="M46" s="64" t="s">
        <v>538</v>
      </c>
      <c r="N46" s="64" t="s">
        <v>538</v>
      </c>
      <c r="O46" s="65" t="s">
        <v>538</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538</v>
      </c>
      <c r="L47" s="64" t="s">
        <v>538</v>
      </c>
      <c r="M47" s="64" t="s">
        <v>538</v>
      </c>
      <c r="N47" s="64" t="s">
        <v>538</v>
      </c>
      <c r="O47" s="65" t="s">
        <v>538</v>
      </c>
      <c r="P47" s="48"/>
      <c r="Q47" s="48"/>
      <c r="R47" s="48"/>
      <c r="S47" s="48"/>
      <c r="T47" s="48"/>
      <c r="U47" s="48"/>
    </row>
    <row r="48" spans="1:21" ht="30.75" customHeight="1" x14ac:dyDescent="0.15">
      <c r="A48" s="48"/>
      <c r="B48" s="1178"/>
      <c r="C48" s="1179"/>
      <c r="D48" s="62"/>
      <c r="E48" s="1155" t="s">
        <v>15</v>
      </c>
      <c r="F48" s="1155"/>
      <c r="G48" s="1155"/>
      <c r="H48" s="1155"/>
      <c r="I48" s="1155"/>
      <c r="J48" s="1156"/>
      <c r="K48" s="63">
        <v>598</v>
      </c>
      <c r="L48" s="64">
        <v>460</v>
      </c>
      <c r="M48" s="64">
        <v>67</v>
      </c>
      <c r="N48" s="64">
        <v>85</v>
      </c>
      <c r="O48" s="65">
        <v>97</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538</v>
      </c>
      <c r="L49" s="64" t="s">
        <v>538</v>
      </c>
      <c r="M49" s="64" t="s">
        <v>538</v>
      </c>
      <c r="N49" s="64" t="s">
        <v>538</v>
      </c>
      <c r="O49" s="65" t="s">
        <v>538</v>
      </c>
      <c r="P49" s="48"/>
      <c r="Q49" s="48"/>
      <c r="R49" s="48"/>
      <c r="S49" s="48"/>
      <c r="T49" s="48"/>
      <c r="U49" s="48"/>
    </row>
    <row r="50" spans="1:21" ht="30.75" customHeight="1" x14ac:dyDescent="0.15">
      <c r="A50" s="48"/>
      <c r="B50" s="1178"/>
      <c r="C50" s="1179"/>
      <c r="D50" s="62"/>
      <c r="E50" s="1155" t="s">
        <v>17</v>
      </c>
      <c r="F50" s="1155"/>
      <c r="G50" s="1155"/>
      <c r="H50" s="1155"/>
      <c r="I50" s="1155"/>
      <c r="J50" s="1156"/>
      <c r="K50" s="63">
        <v>1000</v>
      </c>
      <c r="L50" s="64">
        <v>1708</v>
      </c>
      <c r="M50" s="64">
        <v>1245</v>
      </c>
      <c r="N50" s="64">
        <v>1351</v>
      </c>
      <c r="O50" s="65">
        <v>529</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538</v>
      </c>
      <c r="L51" s="64" t="s">
        <v>538</v>
      </c>
      <c r="M51" s="64" t="s">
        <v>538</v>
      </c>
      <c r="N51" s="64" t="s">
        <v>538</v>
      </c>
      <c r="O51" s="65" t="s">
        <v>538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2042</v>
      </c>
      <c r="L52" s="64">
        <v>1894</v>
      </c>
      <c r="M52" s="64">
        <v>1758</v>
      </c>
      <c r="N52" s="64">
        <v>1624</v>
      </c>
      <c r="O52" s="65">
        <v>1519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3071</v>
      </c>
      <c r="L53" s="69">
        <v>3952</v>
      </c>
      <c r="M53" s="69">
        <v>3245</v>
      </c>
      <c r="N53" s="69">
        <v>3594</v>
      </c>
      <c r="O53" s="70">
        <v>3099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604</v>
      </c>
      <c r="L58" s="84" t="s">
        <v>604</v>
      </c>
      <c r="M58" s="84" t="s">
        <v>604</v>
      </c>
      <c r="N58" s="84" t="s">
        <v>604</v>
      </c>
      <c r="O58" s="85" t="s">
        <v>604</v>
      </c>
    </row>
    <row r="59" spans="1:21" ht="31.5" customHeight="1" x14ac:dyDescent="0.15">
      <c r="B59" s="1163"/>
      <c r="C59" s="1164"/>
      <c r="D59" s="1170" t="s">
        <v>28</v>
      </c>
      <c r="E59" s="1171"/>
      <c r="F59" s="1171"/>
      <c r="G59" s="1171"/>
      <c r="H59" s="1171"/>
      <c r="I59" s="1171"/>
      <c r="J59" s="1172"/>
      <c r="K59" s="86" t="s">
        <v>604</v>
      </c>
      <c r="L59" s="87" t="s">
        <v>604</v>
      </c>
      <c r="M59" s="87" t="s">
        <v>604</v>
      </c>
      <c r="N59" s="87" t="s">
        <v>604</v>
      </c>
      <c r="O59" s="88" t="s">
        <v>604</v>
      </c>
    </row>
    <row r="60" spans="1:21" ht="31.5" customHeight="1" thickBot="1" x14ac:dyDescent="0.2">
      <c r="B60" s="1165"/>
      <c r="C60" s="1166"/>
      <c r="D60" s="1173" t="s">
        <v>29</v>
      </c>
      <c r="E60" s="1174"/>
      <c r="F60" s="1174"/>
      <c r="G60" s="1174"/>
      <c r="H60" s="1174"/>
      <c r="I60" s="1174"/>
      <c r="J60" s="1175"/>
      <c r="K60" s="89" t="s">
        <v>604</v>
      </c>
      <c r="L60" s="90" t="s">
        <v>604</v>
      </c>
      <c r="M60" s="90" t="s">
        <v>604</v>
      </c>
      <c r="N60" s="90" t="s">
        <v>604</v>
      </c>
      <c r="O60" s="91" t="s">
        <v>604</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YT/5GdSJispfVfA2R6hasvwhcNGkeOYSfCQ0cHFVLU5qbOrG+klrbpkgtwtsEl1csWjWs7kSdO7MT9e7nWs0A==" saltValue="8bZbaLs60sFTKr+tpyG9g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P39" sqref="P39"/>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96" t="s">
        <v>32</v>
      </c>
      <c r="C41" s="1197"/>
      <c r="D41" s="105"/>
      <c r="E41" s="1198" t="s">
        <v>33</v>
      </c>
      <c r="F41" s="1198"/>
      <c r="G41" s="1198"/>
      <c r="H41" s="1199"/>
      <c r="I41" s="355">
        <v>26388</v>
      </c>
      <c r="J41" s="356">
        <v>27672</v>
      </c>
      <c r="K41" s="356">
        <v>35505</v>
      </c>
      <c r="L41" s="356">
        <v>30916</v>
      </c>
      <c r="M41" s="357">
        <v>28814</v>
      </c>
    </row>
    <row r="42" spans="2:13" ht="27.75" customHeight="1" x14ac:dyDescent="0.15">
      <c r="B42" s="1186"/>
      <c r="C42" s="1187"/>
      <c r="D42" s="106"/>
      <c r="E42" s="1190" t="s">
        <v>34</v>
      </c>
      <c r="F42" s="1190"/>
      <c r="G42" s="1190"/>
      <c r="H42" s="1191"/>
      <c r="I42" s="358">
        <v>2310</v>
      </c>
      <c r="J42" s="359">
        <v>1872</v>
      </c>
      <c r="K42" s="359">
        <v>1418</v>
      </c>
      <c r="L42" s="359">
        <v>1105</v>
      </c>
      <c r="M42" s="360">
        <v>796</v>
      </c>
    </row>
    <row r="43" spans="2:13" ht="27.75" customHeight="1" x14ac:dyDescent="0.15">
      <c r="B43" s="1186"/>
      <c r="C43" s="1187"/>
      <c r="D43" s="106"/>
      <c r="E43" s="1190" t="s">
        <v>35</v>
      </c>
      <c r="F43" s="1190"/>
      <c r="G43" s="1190"/>
      <c r="H43" s="1191"/>
      <c r="I43" s="358">
        <v>4220</v>
      </c>
      <c r="J43" s="359">
        <v>3627</v>
      </c>
      <c r="K43" s="359">
        <v>2678</v>
      </c>
      <c r="L43" s="359">
        <v>1537</v>
      </c>
      <c r="M43" s="360">
        <v>888</v>
      </c>
    </row>
    <row r="44" spans="2:13" ht="27.75" customHeight="1" x14ac:dyDescent="0.15">
      <c r="B44" s="1186"/>
      <c r="C44" s="1187"/>
      <c r="D44" s="106"/>
      <c r="E44" s="1190" t="s">
        <v>36</v>
      </c>
      <c r="F44" s="1190"/>
      <c r="G44" s="1190"/>
      <c r="H44" s="1191"/>
      <c r="I44" s="358" t="s">
        <v>538</v>
      </c>
      <c r="J44" s="359" t="s">
        <v>538</v>
      </c>
      <c r="K44" s="359" t="s">
        <v>538</v>
      </c>
      <c r="L44" s="359" t="s">
        <v>538</v>
      </c>
      <c r="M44" s="360" t="s">
        <v>538</v>
      </c>
    </row>
    <row r="45" spans="2:13" ht="27.75" customHeight="1" x14ac:dyDescent="0.15">
      <c r="B45" s="1186"/>
      <c r="C45" s="1187"/>
      <c r="D45" s="106"/>
      <c r="E45" s="1190" t="s">
        <v>37</v>
      </c>
      <c r="F45" s="1190"/>
      <c r="G45" s="1190"/>
      <c r="H45" s="1191"/>
      <c r="I45" s="358">
        <v>8561</v>
      </c>
      <c r="J45" s="359">
        <v>8800</v>
      </c>
      <c r="K45" s="359">
        <v>8759</v>
      </c>
      <c r="L45" s="359">
        <v>9072</v>
      </c>
      <c r="M45" s="360">
        <v>9293</v>
      </c>
    </row>
    <row r="46" spans="2:13" ht="27.75" customHeight="1" x14ac:dyDescent="0.15">
      <c r="B46" s="1186"/>
      <c r="C46" s="1187"/>
      <c r="D46" s="107"/>
      <c r="E46" s="1190" t="s">
        <v>38</v>
      </c>
      <c r="F46" s="1190"/>
      <c r="G46" s="1190"/>
      <c r="H46" s="1191"/>
      <c r="I46" s="358" t="s">
        <v>538</v>
      </c>
      <c r="J46" s="359" t="s">
        <v>538</v>
      </c>
      <c r="K46" s="359" t="s">
        <v>538</v>
      </c>
      <c r="L46" s="359" t="s">
        <v>538</v>
      </c>
      <c r="M46" s="360" t="s">
        <v>538</v>
      </c>
    </row>
    <row r="47" spans="2:13" ht="27.75" customHeight="1" x14ac:dyDescent="0.15">
      <c r="B47" s="1186"/>
      <c r="C47" s="1187"/>
      <c r="D47" s="108"/>
      <c r="E47" s="1200" t="s">
        <v>39</v>
      </c>
      <c r="F47" s="1201"/>
      <c r="G47" s="1201"/>
      <c r="H47" s="1202"/>
      <c r="I47" s="358" t="s">
        <v>538</v>
      </c>
      <c r="J47" s="359" t="s">
        <v>538</v>
      </c>
      <c r="K47" s="359" t="s">
        <v>538</v>
      </c>
      <c r="L47" s="359" t="s">
        <v>538</v>
      </c>
      <c r="M47" s="360" t="s">
        <v>538</v>
      </c>
    </row>
    <row r="48" spans="2:13" ht="27.75" customHeight="1" x14ac:dyDescent="0.15">
      <c r="B48" s="1186"/>
      <c r="C48" s="1187"/>
      <c r="D48" s="106"/>
      <c r="E48" s="1190" t="s">
        <v>40</v>
      </c>
      <c r="F48" s="1190"/>
      <c r="G48" s="1190"/>
      <c r="H48" s="1191"/>
      <c r="I48" s="358" t="s">
        <v>538</v>
      </c>
      <c r="J48" s="359" t="s">
        <v>538</v>
      </c>
      <c r="K48" s="359" t="s">
        <v>538</v>
      </c>
      <c r="L48" s="359" t="s">
        <v>538</v>
      </c>
      <c r="M48" s="360" t="s">
        <v>538</v>
      </c>
    </row>
    <row r="49" spans="2:13" ht="27.75" customHeight="1" x14ac:dyDescent="0.15">
      <c r="B49" s="1188"/>
      <c r="C49" s="1189"/>
      <c r="D49" s="106"/>
      <c r="E49" s="1190" t="s">
        <v>41</v>
      </c>
      <c r="F49" s="1190"/>
      <c r="G49" s="1190"/>
      <c r="H49" s="1191"/>
      <c r="I49" s="358" t="s">
        <v>538</v>
      </c>
      <c r="J49" s="359" t="s">
        <v>538</v>
      </c>
      <c r="K49" s="359" t="s">
        <v>538</v>
      </c>
      <c r="L49" s="359" t="s">
        <v>538</v>
      </c>
      <c r="M49" s="360" t="s">
        <v>538</v>
      </c>
    </row>
    <row r="50" spans="2:13" ht="27.75" customHeight="1" x14ac:dyDescent="0.15">
      <c r="B50" s="1184" t="s">
        <v>42</v>
      </c>
      <c r="C50" s="1185"/>
      <c r="D50" s="109"/>
      <c r="E50" s="1190" t="s">
        <v>43</v>
      </c>
      <c r="F50" s="1190"/>
      <c r="G50" s="1190"/>
      <c r="H50" s="1191"/>
      <c r="I50" s="358">
        <v>18798</v>
      </c>
      <c r="J50" s="359">
        <v>13945</v>
      </c>
      <c r="K50" s="359">
        <v>13685</v>
      </c>
      <c r="L50" s="359">
        <v>14658</v>
      </c>
      <c r="M50" s="360">
        <v>15728</v>
      </c>
    </row>
    <row r="51" spans="2:13" ht="27.75" customHeight="1" x14ac:dyDescent="0.15">
      <c r="B51" s="1186"/>
      <c r="C51" s="1187"/>
      <c r="D51" s="106"/>
      <c r="E51" s="1190" t="s">
        <v>44</v>
      </c>
      <c r="F51" s="1190"/>
      <c r="G51" s="1190"/>
      <c r="H51" s="1191"/>
      <c r="I51" s="358" t="s">
        <v>538</v>
      </c>
      <c r="J51" s="359" t="s">
        <v>538</v>
      </c>
      <c r="K51" s="359">
        <v>3674</v>
      </c>
      <c r="L51" s="359" t="s">
        <v>538</v>
      </c>
      <c r="M51" s="360" t="s">
        <v>538</v>
      </c>
    </row>
    <row r="52" spans="2:13" ht="27.75" customHeight="1" x14ac:dyDescent="0.15">
      <c r="B52" s="1188"/>
      <c r="C52" s="1189"/>
      <c r="D52" s="106"/>
      <c r="E52" s="1190" t="s">
        <v>45</v>
      </c>
      <c r="F52" s="1190"/>
      <c r="G52" s="1190"/>
      <c r="H52" s="1191"/>
      <c r="I52" s="358">
        <v>15851</v>
      </c>
      <c r="J52" s="359">
        <v>13478</v>
      </c>
      <c r="K52" s="359">
        <v>13539</v>
      </c>
      <c r="L52" s="359">
        <v>12164</v>
      </c>
      <c r="M52" s="360">
        <v>11059</v>
      </c>
    </row>
    <row r="53" spans="2:13" ht="27.75" customHeight="1" thickBot="1" x14ac:dyDescent="0.2">
      <c r="B53" s="1192" t="s">
        <v>46</v>
      </c>
      <c r="C53" s="1193"/>
      <c r="D53" s="110"/>
      <c r="E53" s="1194" t="s">
        <v>47</v>
      </c>
      <c r="F53" s="1194"/>
      <c r="G53" s="1194"/>
      <c r="H53" s="1195"/>
      <c r="I53" s="361">
        <v>6831</v>
      </c>
      <c r="J53" s="362">
        <v>14548</v>
      </c>
      <c r="K53" s="362">
        <v>17462</v>
      </c>
      <c r="L53" s="362">
        <v>15807</v>
      </c>
      <c r="M53" s="363">
        <v>13005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Fevoa86x5mf19ub21j5noWHPu+tavozSk+U30l7vya9pYPE88XBYx+7sLvUjjwOEU4rhDZ8EQkv6k70lYG15WQ==" saltValue="HckptpdPhOc+1XhEiiuG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55" sqref="F5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7618</v>
      </c>
      <c r="G55" s="122">
        <v>8600</v>
      </c>
      <c r="H55" s="123">
        <v>8967</v>
      </c>
    </row>
    <row r="56" spans="2:8" ht="52.5" customHeight="1" x14ac:dyDescent="0.15">
      <c r="B56" s="124"/>
      <c r="C56" s="1213" t="s">
        <v>51</v>
      </c>
      <c r="D56" s="1213"/>
      <c r="E56" s="1214"/>
      <c r="F56" s="125">
        <v>5</v>
      </c>
      <c r="G56" s="125">
        <v>5</v>
      </c>
      <c r="H56" s="126">
        <v>5</v>
      </c>
    </row>
    <row r="57" spans="2:8" ht="53.25" customHeight="1" x14ac:dyDescent="0.15">
      <c r="B57" s="124"/>
      <c r="C57" s="1215" t="s">
        <v>52</v>
      </c>
      <c r="D57" s="1215"/>
      <c r="E57" s="1216"/>
      <c r="F57" s="127">
        <v>3043</v>
      </c>
      <c r="G57" s="127">
        <v>3106</v>
      </c>
      <c r="H57" s="128">
        <v>3630</v>
      </c>
    </row>
    <row r="58" spans="2:8" ht="45.75" customHeight="1" x14ac:dyDescent="0.15">
      <c r="B58" s="129"/>
      <c r="C58" s="1203" t="s">
        <v>599</v>
      </c>
      <c r="D58" s="1204"/>
      <c r="E58" s="1205"/>
      <c r="F58" s="130">
        <v>1430</v>
      </c>
      <c r="G58" s="130">
        <v>1581</v>
      </c>
      <c r="H58" s="131">
        <v>2082</v>
      </c>
    </row>
    <row r="59" spans="2:8" ht="45.75" customHeight="1" x14ac:dyDescent="0.15">
      <c r="B59" s="129"/>
      <c r="C59" s="1203" t="s">
        <v>600</v>
      </c>
      <c r="D59" s="1204"/>
      <c r="E59" s="1205"/>
      <c r="F59" s="130">
        <v>846</v>
      </c>
      <c r="G59" s="130">
        <v>872</v>
      </c>
      <c r="H59" s="131">
        <v>998</v>
      </c>
    </row>
    <row r="60" spans="2:8" ht="45.75" customHeight="1" x14ac:dyDescent="0.15">
      <c r="B60" s="129"/>
      <c r="C60" s="1203" t="s">
        <v>601</v>
      </c>
      <c r="D60" s="1204"/>
      <c r="E60" s="1205"/>
      <c r="F60" s="130">
        <v>255</v>
      </c>
      <c r="G60" s="130">
        <v>228</v>
      </c>
      <c r="H60" s="131">
        <v>204</v>
      </c>
    </row>
    <row r="61" spans="2:8" ht="45.75" customHeight="1" x14ac:dyDescent="0.15">
      <c r="B61" s="129"/>
      <c r="C61" s="1203" t="s">
        <v>602</v>
      </c>
      <c r="D61" s="1204"/>
      <c r="E61" s="1205"/>
      <c r="F61" s="130">
        <v>204</v>
      </c>
      <c r="G61" s="130">
        <v>141</v>
      </c>
      <c r="H61" s="131">
        <v>100</v>
      </c>
    </row>
    <row r="62" spans="2:8" ht="45.75" customHeight="1" thickBot="1" x14ac:dyDescent="0.2">
      <c r="B62" s="132"/>
      <c r="C62" s="1206" t="s">
        <v>603</v>
      </c>
      <c r="D62" s="1207"/>
      <c r="E62" s="1208"/>
      <c r="F62" s="133">
        <v>80</v>
      </c>
      <c r="G62" s="133">
        <v>80</v>
      </c>
      <c r="H62" s="134">
        <v>76</v>
      </c>
    </row>
    <row r="63" spans="2:8" ht="52.5" customHeight="1" thickBot="1" x14ac:dyDescent="0.2">
      <c r="B63" s="135"/>
      <c r="C63" s="1209" t="s">
        <v>53</v>
      </c>
      <c r="D63" s="1209"/>
      <c r="E63" s="1210"/>
      <c r="F63" s="136">
        <v>10666</v>
      </c>
      <c r="G63" s="136">
        <v>11711</v>
      </c>
      <c r="H63" s="137">
        <v>12601</v>
      </c>
    </row>
    <row r="64" spans="2:8" x14ac:dyDescent="0.15"/>
  </sheetData>
  <sheetProtection algorithmName="SHA-512" hashValue="tcfMpSUC7P/0HXkSwpzVZ6g3gzawslesLTwnIIW0+8Omkxz4bcjY0WSF1ubw3MWMT+mLvL9r4ENpoGhYquJD3w==" saltValue="vDtn+L0h6foTh1u1Z9vi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64232</v>
      </c>
      <c r="E3" s="156"/>
      <c r="F3" s="157">
        <v>33173</v>
      </c>
      <c r="G3" s="158"/>
      <c r="H3" s="159"/>
    </row>
    <row r="4" spans="1:8" x14ac:dyDescent="0.15">
      <c r="A4" s="160"/>
      <c r="B4" s="161"/>
      <c r="C4" s="162"/>
      <c r="D4" s="163">
        <v>54133</v>
      </c>
      <c r="E4" s="164"/>
      <c r="F4" s="165">
        <v>20353</v>
      </c>
      <c r="G4" s="166"/>
      <c r="H4" s="167"/>
    </row>
    <row r="5" spans="1:8" x14ac:dyDescent="0.15">
      <c r="A5" s="148" t="s">
        <v>557</v>
      </c>
      <c r="B5" s="153"/>
      <c r="C5" s="154"/>
      <c r="D5" s="155">
        <v>58330</v>
      </c>
      <c r="E5" s="156"/>
      <c r="F5" s="157">
        <v>37644</v>
      </c>
      <c r="G5" s="158"/>
      <c r="H5" s="159"/>
    </row>
    <row r="6" spans="1:8" x14ac:dyDescent="0.15">
      <c r="A6" s="160"/>
      <c r="B6" s="161"/>
      <c r="C6" s="162"/>
      <c r="D6" s="163">
        <v>54450</v>
      </c>
      <c r="E6" s="164"/>
      <c r="F6" s="165">
        <v>24939</v>
      </c>
      <c r="G6" s="166"/>
      <c r="H6" s="167"/>
    </row>
    <row r="7" spans="1:8" x14ac:dyDescent="0.15">
      <c r="A7" s="148" t="s">
        <v>558</v>
      </c>
      <c r="B7" s="153"/>
      <c r="C7" s="154"/>
      <c r="D7" s="155">
        <v>59420</v>
      </c>
      <c r="E7" s="156"/>
      <c r="F7" s="157">
        <v>39221</v>
      </c>
      <c r="G7" s="158"/>
      <c r="H7" s="159"/>
    </row>
    <row r="8" spans="1:8" x14ac:dyDescent="0.15">
      <c r="A8" s="160"/>
      <c r="B8" s="161"/>
      <c r="C8" s="162"/>
      <c r="D8" s="163">
        <v>52711</v>
      </c>
      <c r="E8" s="164"/>
      <c r="F8" s="165">
        <v>24821</v>
      </c>
      <c r="G8" s="166"/>
      <c r="H8" s="167"/>
    </row>
    <row r="9" spans="1:8" x14ac:dyDescent="0.15">
      <c r="A9" s="148" t="s">
        <v>559</v>
      </c>
      <c r="B9" s="153"/>
      <c r="C9" s="154"/>
      <c r="D9" s="155">
        <v>39238</v>
      </c>
      <c r="E9" s="156"/>
      <c r="F9" s="157">
        <v>38566</v>
      </c>
      <c r="G9" s="158"/>
      <c r="H9" s="159"/>
    </row>
    <row r="10" spans="1:8" x14ac:dyDescent="0.15">
      <c r="A10" s="160"/>
      <c r="B10" s="161"/>
      <c r="C10" s="162"/>
      <c r="D10" s="163">
        <v>26921</v>
      </c>
      <c r="E10" s="164"/>
      <c r="F10" s="165">
        <v>24059</v>
      </c>
      <c r="G10" s="166"/>
      <c r="H10" s="167"/>
    </row>
    <row r="11" spans="1:8" x14ac:dyDescent="0.15">
      <c r="A11" s="148" t="s">
        <v>560</v>
      </c>
      <c r="B11" s="153"/>
      <c r="C11" s="154"/>
      <c r="D11" s="155">
        <v>36811</v>
      </c>
      <c r="E11" s="156"/>
      <c r="F11" s="157">
        <v>35156</v>
      </c>
      <c r="G11" s="158"/>
      <c r="H11" s="159"/>
    </row>
    <row r="12" spans="1:8" x14ac:dyDescent="0.15">
      <c r="A12" s="160"/>
      <c r="B12" s="161"/>
      <c r="C12" s="168"/>
      <c r="D12" s="163">
        <v>25974</v>
      </c>
      <c r="E12" s="164"/>
      <c r="F12" s="165">
        <v>22430</v>
      </c>
      <c r="G12" s="166"/>
      <c r="H12" s="167"/>
    </row>
    <row r="13" spans="1:8" x14ac:dyDescent="0.15">
      <c r="A13" s="148"/>
      <c r="B13" s="153"/>
      <c r="C13" s="169"/>
      <c r="D13" s="170">
        <v>51606</v>
      </c>
      <c r="E13" s="171"/>
      <c r="F13" s="172">
        <v>36752</v>
      </c>
      <c r="G13" s="173"/>
      <c r="H13" s="159"/>
    </row>
    <row r="14" spans="1:8" x14ac:dyDescent="0.15">
      <c r="A14" s="160"/>
      <c r="B14" s="161"/>
      <c r="C14" s="162"/>
      <c r="D14" s="163">
        <v>42838</v>
      </c>
      <c r="E14" s="164"/>
      <c r="F14" s="165">
        <v>23320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1.42</v>
      </c>
      <c r="C19" s="174">
        <f>ROUND(VALUE(SUBSTITUTE(実質収支比率等に係る経年分析!G$48,"▲","-")),2)</f>
        <v>2.98</v>
      </c>
      <c r="D19" s="174">
        <f>ROUND(VALUE(SUBSTITUTE(実質収支比率等に係る経年分析!H$48,"▲","-")),2)</f>
        <v>4.13</v>
      </c>
      <c r="E19" s="174">
        <f>ROUND(VALUE(SUBSTITUTE(実質収支比率等に係る経年分析!I$48,"▲","-")),2)</f>
        <v>3.7</v>
      </c>
      <c r="F19" s="174">
        <f>ROUND(VALUE(SUBSTITUTE(実質収支比率等に係る経年分析!J$48,"▲","-")),2)</f>
        <v>3.4</v>
      </c>
    </row>
    <row r="20" spans="1:11" x14ac:dyDescent="0.15">
      <c r="A20" s="174" t="s">
        <v>57</v>
      </c>
      <c r="B20" s="174">
        <f>ROUND(VALUE(SUBSTITUTE(実質収支比率等に係る経年分析!F$47,"▲","-")),2)</f>
        <v>29.82</v>
      </c>
      <c r="C20" s="174">
        <f>ROUND(VALUE(SUBSTITUTE(実質収支比率等に係る経年分析!G$47,"▲","-")),2)</f>
        <v>18.149999999999999</v>
      </c>
      <c r="D20" s="174">
        <f>ROUND(VALUE(SUBSTITUTE(実質収支比率等に係る経年分析!H$47,"▲","-")),2)</f>
        <v>16.2</v>
      </c>
      <c r="E20" s="174">
        <f>ROUND(VALUE(SUBSTITUTE(実質収支比率等に係る経年分析!I$47,"▲","-")),2)</f>
        <v>19.47</v>
      </c>
      <c r="F20" s="174">
        <f>ROUND(VALUE(SUBSTITUTE(実質収支比率等に係る経年分析!J$47,"▲","-")),2)</f>
        <v>19.89</v>
      </c>
    </row>
    <row r="21" spans="1:11" x14ac:dyDescent="0.15">
      <c r="A21" s="174" t="s">
        <v>58</v>
      </c>
      <c r="B21" s="174">
        <f>IF(ISNUMBER(VALUE(SUBSTITUTE(実質収支比率等に係る経年分析!F$49,"▲","-"))),ROUND(VALUE(SUBSTITUTE(実質収支比率等に係る経年分析!F$49,"▲","-")),2),NA())</f>
        <v>-10.46</v>
      </c>
      <c r="C21" s="174">
        <f>IF(ISNUMBER(VALUE(SUBSTITUTE(実質収支比率等に係る経年分析!G$49,"▲","-"))),ROUND(VALUE(SUBSTITUTE(実質収支比率等に係る経年分析!G$49,"▲","-")),2),NA())</f>
        <v>-10.45</v>
      </c>
      <c r="D21" s="174">
        <f>IF(ISNUMBER(VALUE(SUBSTITUTE(実質収支比率等に係る経年分析!H$49,"▲","-"))),ROUND(VALUE(SUBSTITUTE(実質収支比率等に係る経年分析!H$49,"▲","-")),2),NA())</f>
        <v>-1.52</v>
      </c>
      <c r="E21" s="174">
        <f>IF(ISNUMBER(VALUE(SUBSTITUTE(実質収支比率等に係る経年分析!I$49,"▲","-"))),ROUND(VALUE(SUBSTITUTE(実質収支比率等に係る経年分析!I$49,"▲","-")),2),NA())</f>
        <v>-0.66</v>
      </c>
      <c r="F21" s="174">
        <f>IF(ISNUMBER(VALUE(SUBSTITUTE(実質収支比率等に係る経年分析!J$49,"▲","-"))),ROUND(VALUE(SUBSTITUTE(実質収支比率等に係る経年分析!J$49,"▲","-")),2),NA())</f>
        <v>-1.17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浦安市墓地公園事業特別会計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浦安市後期高齢者医療特別会計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浦安市国民健康保険特別会計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0.14000000000000001</v>
      </c>
    </row>
    <row r="33" spans="1:16" x14ac:dyDescent="0.15">
      <c r="A33" s="175" t="str">
        <f>IF(連結実質赤字比率に係る赤字・黒字の構成分析!C$37="",NA(),連結実質赤字比率に係る赤字・黒字の構成分析!C$37)</f>
        <v>浦安市介護保険特別会計（介護サービス事業勘定）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0.22</v>
      </c>
    </row>
    <row r="34" spans="1:16" x14ac:dyDescent="0.15">
      <c r="A34" s="175" t="str">
        <f>IF(連結実質赤字比率に係る赤字・黒字の構成分析!C$36="",NA(),連結実質赤字比率に係る赤字・黒字の構成分析!C$36)</f>
        <v>浦安市介護保険特別会計（保険事業勘定）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0.28999999999999998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0.28000000000000003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0.36</v>
      </c>
    </row>
    <row r="35" spans="1:16" x14ac:dyDescent="0.15">
      <c r="A35" s="175" t="str">
        <f>IF(連結実質赤字比率に係る赤字・黒字の構成分析!C$35="",NA(),連結実質赤字比率に係る赤字・黒字の構成分析!C$35)</f>
        <v>浦安市下水道事業会計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0.31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0.25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0.27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0.86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2.95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4.1100000000000003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3.54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3.39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2042</v>
      </c>
      <c r="E42" s="176"/>
      <c r="F42" s="176"/>
      <c r="G42" s="176">
        <f>'実質公債費比率（分子）の構造'!L$52</f>
        <v>1894</v>
      </c>
      <c r="H42" s="176"/>
      <c r="I42" s="176"/>
      <c r="J42" s="176">
        <f>'実質公債費比率（分子）の構造'!M$52</f>
        <v>1758</v>
      </c>
      <c r="K42" s="176"/>
      <c r="L42" s="176"/>
      <c r="M42" s="176">
        <f>'実質公債費比率（分子）の構造'!N$52</f>
        <v>1624</v>
      </c>
      <c r="N42" s="176"/>
      <c r="O42" s="176"/>
      <c r="P42" s="176">
        <f>'実質公債費比率（分子）の構造'!O$52</f>
        <v>1519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1000</v>
      </c>
      <c r="C44" s="176"/>
      <c r="D44" s="176"/>
      <c r="E44" s="176">
        <f>'実質公債費比率（分子）の構造'!L$50</f>
        <v>1708</v>
      </c>
      <c r="F44" s="176"/>
      <c r="G44" s="176"/>
      <c r="H44" s="176">
        <f>'実質公債費比率（分子）の構造'!M$50</f>
        <v>1245</v>
      </c>
      <c r="I44" s="176"/>
      <c r="J44" s="176"/>
      <c r="K44" s="176">
        <f>'実質公債費比率（分子）の構造'!N$50</f>
        <v>1351</v>
      </c>
      <c r="L44" s="176"/>
      <c r="M44" s="176"/>
      <c r="N44" s="176">
        <f>'実質公債費比率（分子）の構造'!O$50</f>
        <v>529</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598</v>
      </c>
      <c r="C46" s="176"/>
      <c r="D46" s="176"/>
      <c r="E46" s="176">
        <f>'実質公債費比率（分子）の構造'!L$48</f>
        <v>460</v>
      </c>
      <c r="F46" s="176"/>
      <c r="G46" s="176"/>
      <c r="H46" s="176">
        <f>'実質公債費比率（分子）の構造'!M$48</f>
        <v>67</v>
      </c>
      <c r="I46" s="176"/>
      <c r="J46" s="176"/>
      <c r="K46" s="176">
        <f>'実質公債費比率（分子）の構造'!N$48</f>
        <v>85</v>
      </c>
      <c r="L46" s="176"/>
      <c r="M46" s="176"/>
      <c r="N46" s="176">
        <f>'実質公債費比率（分子）の構造'!O$48</f>
        <v>97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3515</v>
      </c>
      <c r="C49" s="176"/>
      <c r="D49" s="176"/>
      <c r="E49" s="176">
        <f>'実質公債費比率（分子）の構造'!L$45</f>
        <v>3678</v>
      </c>
      <c r="F49" s="176"/>
      <c r="G49" s="176"/>
      <c r="H49" s="176">
        <f>'実質公債費比率（分子）の構造'!M$45</f>
        <v>3691</v>
      </c>
      <c r="I49" s="176"/>
      <c r="J49" s="176"/>
      <c r="K49" s="176">
        <f>'実質公債費比率（分子）の構造'!N$45</f>
        <v>3782</v>
      </c>
      <c r="L49" s="176"/>
      <c r="M49" s="176"/>
      <c r="N49" s="176">
        <f>'実質公債費比率（分子）の構造'!O$45</f>
        <v>3992</v>
      </c>
      <c r="O49" s="176"/>
      <c r="P49" s="176"/>
    </row>
    <row r="50" spans="1:16" x14ac:dyDescent="0.15">
      <c r="A50" s="176" t="s">
        <v>73</v>
      </c>
      <c r="B50" s="176" t="e">
        <f>NA()</f>
        <v>#N/A</v>
      </c>
      <c r="C50" s="176">
        <f>IF(ISNUMBER('実質公債費比率（分子）の構造'!K$53),'実質公債費比率（分子）の構造'!K$53,NA())</f>
        <v>3071</v>
      </c>
      <c r="D50" s="176" t="e">
        <f>NA()</f>
        <v>#N/A</v>
      </c>
      <c r="E50" s="176" t="e">
        <f>NA()</f>
        <v>#N/A</v>
      </c>
      <c r="F50" s="176">
        <f>IF(ISNUMBER('実質公債費比率（分子）の構造'!L$53),'実質公債費比率（分子）の構造'!L$53,NA())</f>
        <v>3952</v>
      </c>
      <c r="G50" s="176" t="e">
        <f>NA()</f>
        <v>#N/A</v>
      </c>
      <c r="H50" s="176" t="e">
        <f>NA()</f>
        <v>#N/A</v>
      </c>
      <c r="I50" s="176">
        <f>IF(ISNUMBER('実質公債費比率（分子）の構造'!M$53),'実質公債費比率（分子）の構造'!M$53,NA())</f>
        <v>3245</v>
      </c>
      <c r="J50" s="176" t="e">
        <f>NA()</f>
        <v>#N/A</v>
      </c>
      <c r="K50" s="176" t="e">
        <f>NA()</f>
        <v>#N/A</v>
      </c>
      <c r="L50" s="176">
        <f>IF(ISNUMBER('実質公債費比率（分子）の構造'!N$53),'実質公債費比率（分子）の構造'!N$53,NA())</f>
        <v>3594</v>
      </c>
      <c r="M50" s="176" t="e">
        <f>NA()</f>
        <v>#N/A</v>
      </c>
      <c r="N50" s="176" t="e">
        <f>NA()</f>
        <v>#N/A</v>
      </c>
      <c r="O50" s="176">
        <f>IF(ISNUMBER('実質公債費比率（分子）の構造'!O$53),'実質公債費比率（分子）の構造'!O$53,NA())</f>
        <v>3099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15851</v>
      </c>
      <c r="E56" s="175"/>
      <c r="F56" s="175"/>
      <c r="G56" s="175">
        <f>'将来負担比率（分子）の構造'!J$52</f>
        <v>13478</v>
      </c>
      <c r="H56" s="175"/>
      <c r="I56" s="175"/>
      <c r="J56" s="175">
        <f>'将来負担比率（分子）の構造'!K$52</f>
        <v>13539</v>
      </c>
      <c r="K56" s="175"/>
      <c r="L56" s="175"/>
      <c r="M56" s="175">
        <f>'将来負担比率（分子）の構造'!L$52</f>
        <v>12164</v>
      </c>
      <c r="N56" s="175"/>
      <c r="O56" s="175"/>
      <c r="P56" s="175">
        <f>'将来負担比率（分子）の構造'!M$52</f>
        <v>11059</v>
      </c>
    </row>
    <row r="57" spans="1:16" x14ac:dyDescent="0.15">
      <c r="A57" s="175" t="s">
        <v>44</v>
      </c>
      <c r="B57" s="175"/>
      <c r="C57" s="175"/>
      <c r="D57" s="175" t="str">
        <f>'将来負担比率（分子）の構造'!I$51</f>
        <v>-</v>
      </c>
      <c r="E57" s="175"/>
      <c r="F57" s="175"/>
      <c r="G57" s="175" t="str">
        <f>'将来負担比率（分子）の構造'!J$51</f>
        <v>-</v>
      </c>
      <c r="H57" s="175"/>
      <c r="I57" s="175"/>
      <c r="J57" s="175">
        <f>'将来負担比率（分子）の構造'!K$51</f>
        <v>3674</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18798</v>
      </c>
      <c r="E58" s="175"/>
      <c r="F58" s="175"/>
      <c r="G58" s="175">
        <f>'将来負担比率（分子）の構造'!J$50</f>
        <v>13945</v>
      </c>
      <c r="H58" s="175"/>
      <c r="I58" s="175"/>
      <c r="J58" s="175">
        <f>'将来負担比率（分子）の構造'!K$50</f>
        <v>13685</v>
      </c>
      <c r="K58" s="175"/>
      <c r="L58" s="175"/>
      <c r="M58" s="175">
        <f>'将来負担比率（分子）の構造'!L$50</f>
        <v>14658</v>
      </c>
      <c r="N58" s="175"/>
      <c r="O58" s="175"/>
      <c r="P58" s="175">
        <f>'将来負担比率（分子）の構造'!M$50</f>
        <v>15728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8561</v>
      </c>
      <c r="C62" s="175"/>
      <c r="D62" s="175"/>
      <c r="E62" s="175">
        <f>'将来負担比率（分子）の構造'!J$45</f>
        <v>8800</v>
      </c>
      <c r="F62" s="175"/>
      <c r="G62" s="175"/>
      <c r="H62" s="175">
        <f>'将来負担比率（分子）の構造'!K$45</f>
        <v>8759</v>
      </c>
      <c r="I62" s="175"/>
      <c r="J62" s="175"/>
      <c r="K62" s="175">
        <f>'将来負担比率（分子）の構造'!L$45</f>
        <v>9072</v>
      </c>
      <c r="L62" s="175"/>
      <c r="M62" s="175"/>
      <c r="N62" s="175">
        <f>'将来負担比率（分子）の構造'!M$45</f>
        <v>9293</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4220</v>
      </c>
      <c r="C64" s="175"/>
      <c r="D64" s="175"/>
      <c r="E64" s="175">
        <f>'将来負担比率（分子）の構造'!J$43</f>
        <v>3627</v>
      </c>
      <c r="F64" s="175"/>
      <c r="G64" s="175"/>
      <c r="H64" s="175">
        <f>'将来負担比率（分子）の構造'!K$43</f>
        <v>2678</v>
      </c>
      <c r="I64" s="175"/>
      <c r="J64" s="175"/>
      <c r="K64" s="175">
        <f>'将来負担比率（分子）の構造'!L$43</f>
        <v>1537</v>
      </c>
      <c r="L64" s="175"/>
      <c r="M64" s="175"/>
      <c r="N64" s="175">
        <f>'将来負担比率（分子）の構造'!M$43</f>
        <v>888</v>
      </c>
      <c r="O64" s="175"/>
      <c r="P64" s="175"/>
    </row>
    <row r="65" spans="1:16" x14ac:dyDescent="0.15">
      <c r="A65" s="175" t="s">
        <v>34</v>
      </c>
      <c r="B65" s="175">
        <f>'将来負担比率（分子）の構造'!I$42</f>
        <v>2310</v>
      </c>
      <c r="C65" s="175"/>
      <c r="D65" s="175"/>
      <c r="E65" s="175">
        <f>'将来負担比率（分子）の構造'!J$42</f>
        <v>1872</v>
      </c>
      <c r="F65" s="175"/>
      <c r="G65" s="175"/>
      <c r="H65" s="175">
        <f>'将来負担比率（分子）の構造'!K$42</f>
        <v>1418</v>
      </c>
      <c r="I65" s="175"/>
      <c r="J65" s="175"/>
      <c r="K65" s="175">
        <f>'将来負担比率（分子）の構造'!L$42</f>
        <v>1105</v>
      </c>
      <c r="L65" s="175"/>
      <c r="M65" s="175"/>
      <c r="N65" s="175">
        <f>'将来負担比率（分子）の構造'!M$42</f>
        <v>796</v>
      </c>
      <c r="O65" s="175"/>
      <c r="P65" s="175"/>
    </row>
    <row r="66" spans="1:16" x14ac:dyDescent="0.15">
      <c r="A66" s="175" t="s">
        <v>33</v>
      </c>
      <c r="B66" s="175">
        <f>'将来負担比率（分子）の構造'!I$41</f>
        <v>26388</v>
      </c>
      <c r="C66" s="175"/>
      <c r="D66" s="175"/>
      <c r="E66" s="175">
        <f>'将来負担比率（分子）の構造'!J$41</f>
        <v>27672</v>
      </c>
      <c r="F66" s="175"/>
      <c r="G66" s="175"/>
      <c r="H66" s="175">
        <f>'将来負担比率（分子）の構造'!K$41</f>
        <v>35505</v>
      </c>
      <c r="I66" s="175"/>
      <c r="J66" s="175"/>
      <c r="K66" s="175">
        <f>'将来負担比率（分子）の構造'!L$41</f>
        <v>30916</v>
      </c>
      <c r="L66" s="175"/>
      <c r="M66" s="175"/>
      <c r="N66" s="175">
        <f>'将来負担比率（分子）の構造'!M$41</f>
        <v>28814</v>
      </c>
      <c r="O66" s="175"/>
      <c r="P66" s="175"/>
    </row>
    <row r="67" spans="1:16" x14ac:dyDescent="0.15">
      <c r="A67" s="175" t="s">
        <v>77</v>
      </c>
      <c r="B67" s="175" t="e">
        <f>NA()</f>
        <v>#N/A</v>
      </c>
      <c r="C67" s="175">
        <f>IF(ISNUMBER('将来負担比率（分子）の構造'!I$53), IF('将来負担比率（分子）の構造'!I$53 &lt; 0, 0, '将来負担比率（分子）の構造'!I$53), NA())</f>
        <v>6831</v>
      </c>
      <c r="D67" s="175" t="e">
        <f>NA()</f>
        <v>#N/A</v>
      </c>
      <c r="E67" s="175" t="e">
        <f>NA()</f>
        <v>#N/A</v>
      </c>
      <c r="F67" s="175">
        <f>IF(ISNUMBER('将来負担比率（分子）の構造'!J$53), IF('将来負担比率（分子）の構造'!J$53 &lt; 0, 0, '将来負担比率（分子）の構造'!J$53), NA())</f>
        <v>14548</v>
      </c>
      <c r="G67" s="175" t="e">
        <f>NA()</f>
        <v>#N/A</v>
      </c>
      <c r="H67" s="175" t="e">
        <f>NA()</f>
        <v>#N/A</v>
      </c>
      <c r="I67" s="175">
        <f>IF(ISNUMBER('将来負担比率（分子）の構造'!K$53), IF('将来負担比率（分子）の構造'!K$53 &lt; 0, 0, '将来負担比率（分子）の構造'!K$53), NA())</f>
        <v>17462</v>
      </c>
      <c r="J67" s="175" t="e">
        <f>NA()</f>
        <v>#N/A</v>
      </c>
      <c r="K67" s="175" t="e">
        <f>NA()</f>
        <v>#N/A</v>
      </c>
      <c r="L67" s="175">
        <f>IF(ISNUMBER('将来負担比率（分子）の構造'!L$53), IF('将来負担比率（分子）の構造'!L$53 &lt; 0, 0, '将来負担比率（分子）の構造'!L$53), NA())</f>
        <v>15807</v>
      </c>
      <c r="M67" s="175" t="e">
        <f>NA()</f>
        <v>#N/A</v>
      </c>
      <c r="N67" s="175" t="e">
        <f>NA()</f>
        <v>#N/A</v>
      </c>
      <c r="O67" s="175">
        <f>IF(ISNUMBER('将来負担比率（分子）の構造'!M$53), IF('将来負担比率（分子）の構造'!M$53 &lt; 0, 0, '将来負担比率（分子）の構造'!M$53), NA())</f>
        <v>13005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7618</v>
      </c>
      <c r="C72" s="179">
        <f>基金残高に係る経年分析!G55</f>
        <v>8600</v>
      </c>
      <c r="D72" s="179">
        <f>基金残高に係る経年分析!H55</f>
        <v>8967</v>
      </c>
    </row>
    <row r="73" spans="1:16" x14ac:dyDescent="0.15">
      <c r="A73" s="178" t="s">
        <v>80</v>
      </c>
      <c r="B73" s="179">
        <f>基金残高に係る経年分析!F56</f>
        <v>5</v>
      </c>
      <c r="C73" s="179">
        <f>基金残高に係る経年分析!G56</f>
        <v>5</v>
      </c>
      <c r="D73" s="179">
        <f>基金残高に係る経年分析!H56</f>
        <v>5</v>
      </c>
    </row>
    <row r="74" spans="1:16" x14ac:dyDescent="0.15">
      <c r="A74" s="178" t="s">
        <v>81</v>
      </c>
      <c r="B74" s="179">
        <f>基金残高に係る経年分析!F57</f>
        <v>3043</v>
      </c>
      <c r="C74" s="179">
        <f>基金残高に係る経年分析!G57</f>
        <v>3106</v>
      </c>
      <c r="D74" s="179">
        <f>基金残高に係る経年分析!H57</f>
        <v>3630</v>
      </c>
    </row>
  </sheetData>
  <sheetProtection algorithmName="SHA-512" hashValue="hcbPHX8hAUU7mQawMnoqeuAkGI514IvgKOVRpn2RAQw1U3xVgTwbEhWhQ+dKbVJL+FQIzjiPpyGSURPH5RGeGA==" saltValue="sNUWAUQxlaf1eoE1kzHE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232</v>
      </c>
      <c r="C5" s="680"/>
      <c r="D5" s="680"/>
      <c r="E5" s="680"/>
      <c r="F5" s="680"/>
      <c r="G5" s="680"/>
      <c r="H5" s="680"/>
      <c r="I5" s="680"/>
      <c r="J5" s="680"/>
      <c r="K5" s="680"/>
      <c r="L5" s="680"/>
      <c r="M5" s="680"/>
      <c r="N5" s="680"/>
      <c r="O5" s="680"/>
      <c r="P5" s="680"/>
      <c r="Q5" s="681"/>
      <c r="R5" s="676">
        <v>40626667</v>
      </c>
      <c r="S5" s="677"/>
      <c r="T5" s="677"/>
      <c r="U5" s="677"/>
      <c r="V5" s="677"/>
      <c r="W5" s="677"/>
      <c r="X5" s="677"/>
      <c r="Y5" s="702"/>
      <c r="Z5" s="715">
        <v>57</v>
      </c>
      <c r="AA5" s="715"/>
      <c r="AB5" s="715"/>
      <c r="AC5" s="715"/>
      <c r="AD5" s="716">
        <v>40626667</v>
      </c>
      <c r="AE5" s="716"/>
      <c r="AF5" s="716"/>
      <c r="AG5" s="716"/>
      <c r="AH5" s="716"/>
      <c r="AI5" s="716"/>
      <c r="AJ5" s="716"/>
      <c r="AK5" s="716"/>
      <c r="AL5" s="703">
        <v>86.1</v>
      </c>
      <c r="AM5" s="685"/>
      <c r="AN5" s="685"/>
      <c r="AO5" s="704"/>
      <c r="AP5" s="679" t="s">
        <v>233</v>
      </c>
      <c r="AQ5" s="680"/>
      <c r="AR5" s="680"/>
      <c r="AS5" s="680"/>
      <c r="AT5" s="680"/>
      <c r="AU5" s="680"/>
      <c r="AV5" s="680"/>
      <c r="AW5" s="680"/>
      <c r="AX5" s="680"/>
      <c r="AY5" s="680"/>
      <c r="AZ5" s="680"/>
      <c r="BA5" s="680"/>
      <c r="BB5" s="680"/>
      <c r="BC5" s="680"/>
      <c r="BD5" s="680"/>
      <c r="BE5" s="680"/>
      <c r="BF5" s="681"/>
      <c r="BG5" s="621">
        <v>40544664</v>
      </c>
      <c r="BH5" s="622"/>
      <c r="BI5" s="622"/>
      <c r="BJ5" s="622"/>
      <c r="BK5" s="622"/>
      <c r="BL5" s="622"/>
      <c r="BM5" s="622"/>
      <c r="BN5" s="623"/>
      <c r="BO5" s="659">
        <v>99.8</v>
      </c>
      <c r="BP5" s="659"/>
      <c r="BQ5" s="659"/>
      <c r="BR5" s="659"/>
      <c r="BS5" s="660">
        <v>165918</v>
      </c>
      <c r="BT5" s="660"/>
      <c r="BU5" s="660"/>
      <c r="BV5" s="660"/>
      <c r="BW5" s="660"/>
      <c r="BX5" s="660"/>
      <c r="BY5" s="660"/>
      <c r="BZ5" s="660"/>
      <c r="CA5" s="660"/>
      <c r="CB5" s="698"/>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15">
      <c r="B6" s="618" t="s">
        <v>237</v>
      </c>
      <c r="C6" s="619"/>
      <c r="D6" s="619"/>
      <c r="E6" s="619"/>
      <c r="F6" s="619"/>
      <c r="G6" s="619"/>
      <c r="H6" s="619"/>
      <c r="I6" s="619"/>
      <c r="J6" s="619"/>
      <c r="K6" s="619"/>
      <c r="L6" s="619"/>
      <c r="M6" s="619"/>
      <c r="N6" s="619"/>
      <c r="O6" s="619"/>
      <c r="P6" s="619"/>
      <c r="Q6" s="620"/>
      <c r="R6" s="621">
        <v>298731</v>
      </c>
      <c r="S6" s="622"/>
      <c r="T6" s="622"/>
      <c r="U6" s="622"/>
      <c r="V6" s="622"/>
      <c r="W6" s="622"/>
      <c r="X6" s="622"/>
      <c r="Y6" s="623"/>
      <c r="Z6" s="659">
        <v>0.4</v>
      </c>
      <c r="AA6" s="659"/>
      <c r="AB6" s="659"/>
      <c r="AC6" s="659"/>
      <c r="AD6" s="660">
        <v>298731</v>
      </c>
      <c r="AE6" s="660"/>
      <c r="AF6" s="660"/>
      <c r="AG6" s="660"/>
      <c r="AH6" s="660"/>
      <c r="AI6" s="660"/>
      <c r="AJ6" s="660"/>
      <c r="AK6" s="660"/>
      <c r="AL6" s="624">
        <v>0.6</v>
      </c>
      <c r="AM6" s="625"/>
      <c r="AN6" s="625"/>
      <c r="AO6" s="661"/>
      <c r="AP6" s="618" t="s">
        <v>238</v>
      </c>
      <c r="AQ6" s="619"/>
      <c r="AR6" s="619"/>
      <c r="AS6" s="619"/>
      <c r="AT6" s="619"/>
      <c r="AU6" s="619"/>
      <c r="AV6" s="619"/>
      <c r="AW6" s="619"/>
      <c r="AX6" s="619"/>
      <c r="AY6" s="619"/>
      <c r="AZ6" s="619"/>
      <c r="BA6" s="619"/>
      <c r="BB6" s="619"/>
      <c r="BC6" s="619"/>
      <c r="BD6" s="619"/>
      <c r="BE6" s="619"/>
      <c r="BF6" s="620"/>
      <c r="BG6" s="621">
        <v>40544664</v>
      </c>
      <c r="BH6" s="622"/>
      <c r="BI6" s="622"/>
      <c r="BJ6" s="622"/>
      <c r="BK6" s="622"/>
      <c r="BL6" s="622"/>
      <c r="BM6" s="622"/>
      <c r="BN6" s="623"/>
      <c r="BO6" s="659">
        <v>99.8</v>
      </c>
      <c r="BP6" s="659"/>
      <c r="BQ6" s="659"/>
      <c r="BR6" s="659"/>
      <c r="BS6" s="660">
        <v>165918</v>
      </c>
      <c r="BT6" s="660"/>
      <c r="BU6" s="660"/>
      <c r="BV6" s="660"/>
      <c r="BW6" s="660"/>
      <c r="BX6" s="660"/>
      <c r="BY6" s="660"/>
      <c r="BZ6" s="660"/>
      <c r="CA6" s="660"/>
      <c r="CB6" s="698"/>
      <c r="CD6" s="679" t="s">
        <v>239</v>
      </c>
      <c r="CE6" s="680"/>
      <c r="CF6" s="680"/>
      <c r="CG6" s="680"/>
      <c r="CH6" s="680"/>
      <c r="CI6" s="680"/>
      <c r="CJ6" s="680"/>
      <c r="CK6" s="680"/>
      <c r="CL6" s="680"/>
      <c r="CM6" s="680"/>
      <c r="CN6" s="680"/>
      <c r="CO6" s="680"/>
      <c r="CP6" s="680"/>
      <c r="CQ6" s="681"/>
      <c r="CR6" s="621">
        <v>324662</v>
      </c>
      <c r="CS6" s="622"/>
      <c r="CT6" s="622"/>
      <c r="CU6" s="622"/>
      <c r="CV6" s="622"/>
      <c r="CW6" s="622"/>
      <c r="CX6" s="622"/>
      <c r="CY6" s="623"/>
      <c r="CZ6" s="703">
        <v>0.5</v>
      </c>
      <c r="DA6" s="685"/>
      <c r="DB6" s="685"/>
      <c r="DC6" s="705"/>
      <c r="DD6" s="627" t="s">
        <v>131</v>
      </c>
      <c r="DE6" s="622"/>
      <c r="DF6" s="622"/>
      <c r="DG6" s="622"/>
      <c r="DH6" s="622"/>
      <c r="DI6" s="622"/>
      <c r="DJ6" s="622"/>
      <c r="DK6" s="622"/>
      <c r="DL6" s="622"/>
      <c r="DM6" s="622"/>
      <c r="DN6" s="622"/>
      <c r="DO6" s="622"/>
      <c r="DP6" s="623"/>
      <c r="DQ6" s="627">
        <v>324662</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26634</v>
      </c>
      <c r="S7" s="622"/>
      <c r="T7" s="622"/>
      <c r="U7" s="622"/>
      <c r="V7" s="622"/>
      <c r="W7" s="622"/>
      <c r="X7" s="622"/>
      <c r="Y7" s="623"/>
      <c r="Z7" s="659">
        <v>0</v>
      </c>
      <c r="AA7" s="659"/>
      <c r="AB7" s="659"/>
      <c r="AC7" s="659"/>
      <c r="AD7" s="660">
        <v>26634</v>
      </c>
      <c r="AE7" s="660"/>
      <c r="AF7" s="660"/>
      <c r="AG7" s="660"/>
      <c r="AH7" s="660"/>
      <c r="AI7" s="660"/>
      <c r="AJ7" s="660"/>
      <c r="AK7" s="660"/>
      <c r="AL7" s="624">
        <v>0.1</v>
      </c>
      <c r="AM7" s="625"/>
      <c r="AN7" s="625"/>
      <c r="AO7" s="661"/>
      <c r="AP7" s="618" t="s">
        <v>241</v>
      </c>
      <c r="AQ7" s="619"/>
      <c r="AR7" s="619"/>
      <c r="AS7" s="619"/>
      <c r="AT7" s="619"/>
      <c r="AU7" s="619"/>
      <c r="AV7" s="619"/>
      <c r="AW7" s="619"/>
      <c r="AX7" s="619"/>
      <c r="AY7" s="619"/>
      <c r="AZ7" s="619"/>
      <c r="BA7" s="619"/>
      <c r="BB7" s="619"/>
      <c r="BC7" s="619"/>
      <c r="BD7" s="619"/>
      <c r="BE7" s="619"/>
      <c r="BF7" s="620"/>
      <c r="BG7" s="621">
        <v>19109342</v>
      </c>
      <c r="BH7" s="622"/>
      <c r="BI7" s="622"/>
      <c r="BJ7" s="622"/>
      <c r="BK7" s="622"/>
      <c r="BL7" s="622"/>
      <c r="BM7" s="622"/>
      <c r="BN7" s="623"/>
      <c r="BO7" s="659">
        <v>47</v>
      </c>
      <c r="BP7" s="659"/>
      <c r="BQ7" s="659"/>
      <c r="BR7" s="659"/>
      <c r="BS7" s="660">
        <v>165918</v>
      </c>
      <c r="BT7" s="660"/>
      <c r="BU7" s="660"/>
      <c r="BV7" s="660"/>
      <c r="BW7" s="660"/>
      <c r="BX7" s="660"/>
      <c r="BY7" s="660"/>
      <c r="BZ7" s="660"/>
      <c r="CA7" s="660"/>
      <c r="CB7" s="698"/>
      <c r="CD7" s="618" t="s">
        <v>242</v>
      </c>
      <c r="CE7" s="619"/>
      <c r="CF7" s="619"/>
      <c r="CG7" s="619"/>
      <c r="CH7" s="619"/>
      <c r="CI7" s="619"/>
      <c r="CJ7" s="619"/>
      <c r="CK7" s="619"/>
      <c r="CL7" s="619"/>
      <c r="CM7" s="619"/>
      <c r="CN7" s="619"/>
      <c r="CO7" s="619"/>
      <c r="CP7" s="619"/>
      <c r="CQ7" s="620"/>
      <c r="CR7" s="621">
        <v>6820319</v>
      </c>
      <c r="CS7" s="622"/>
      <c r="CT7" s="622"/>
      <c r="CU7" s="622"/>
      <c r="CV7" s="622"/>
      <c r="CW7" s="622"/>
      <c r="CX7" s="622"/>
      <c r="CY7" s="623"/>
      <c r="CZ7" s="659">
        <v>9.9</v>
      </c>
      <c r="DA7" s="659"/>
      <c r="DB7" s="659"/>
      <c r="DC7" s="659"/>
      <c r="DD7" s="627">
        <v>261160</v>
      </c>
      <c r="DE7" s="622"/>
      <c r="DF7" s="622"/>
      <c r="DG7" s="622"/>
      <c r="DH7" s="622"/>
      <c r="DI7" s="622"/>
      <c r="DJ7" s="622"/>
      <c r="DK7" s="622"/>
      <c r="DL7" s="622"/>
      <c r="DM7" s="622"/>
      <c r="DN7" s="622"/>
      <c r="DO7" s="622"/>
      <c r="DP7" s="623"/>
      <c r="DQ7" s="627">
        <v>5933207</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269101</v>
      </c>
      <c r="S8" s="622"/>
      <c r="T8" s="622"/>
      <c r="U8" s="622"/>
      <c r="V8" s="622"/>
      <c r="W8" s="622"/>
      <c r="X8" s="622"/>
      <c r="Y8" s="623"/>
      <c r="Z8" s="659">
        <v>0.4</v>
      </c>
      <c r="AA8" s="659"/>
      <c r="AB8" s="659"/>
      <c r="AC8" s="659"/>
      <c r="AD8" s="660">
        <v>269101</v>
      </c>
      <c r="AE8" s="660"/>
      <c r="AF8" s="660"/>
      <c r="AG8" s="660"/>
      <c r="AH8" s="660"/>
      <c r="AI8" s="660"/>
      <c r="AJ8" s="660"/>
      <c r="AK8" s="660"/>
      <c r="AL8" s="624">
        <v>0.6</v>
      </c>
      <c r="AM8" s="625"/>
      <c r="AN8" s="625"/>
      <c r="AO8" s="661"/>
      <c r="AP8" s="618" t="s">
        <v>244</v>
      </c>
      <c r="AQ8" s="619"/>
      <c r="AR8" s="619"/>
      <c r="AS8" s="619"/>
      <c r="AT8" s="619"/>
      <c r="AU8" s="619"/>
      <c r="AV8" s="619"/>
      <c r="AW8" s="619"/>
      <c r="AX8" s="619"/>
      <c r="AY8" s="619"/>
      <c r="AZ8" s="619"/>
      <c r="BA8" s="619"/>
      <c r="BB8" s="619"/>
      <c r="BC8" s="619"/>
      <c r="BD8" s="619"/>
      <c r="BE8" s="619"/>
      <c r="BF8" s="620"/>
      <c r="BG8" s="621">
        <v>335542</v>
      </c>
      <c r="BH8" s="622"/>
      <c r="BI8" s="622"/>
      <c r="BJ8" s="622"/>
      <c r="BK8" s="622"/>
      <c r="BL8" s="622"/>
      <c r="BM8" s="622"/>
      <c r="BN8" s="623"/>
      <c r="BO8" s="659">
        <v>0.8</v>
      </c>
      <c r="BP8" s="659"/>
      <c r="BQ8" s="659"/>
      <c r="BR8" s="659"/>
      <c r="BS8" s="660" t="s">
        <v>131</v>
      </c>
      <c r="BT8" s="660"/>
      <c r="BU8" s="660"/>
      <c r="BV8" s="660"/>
      <c r="BW8" s="660"/>
      <c r="BX8" s="660"/>
      <c r="BY8" s="660"/>
      <c r="BZ8" s="660"/>
      <c r="CA8" s="660"/>
      <c r="CB8" s="698"/>
      <c r="CD8" s="618" t="s">
        <v>245</v>
      </c>
      <c r="CE8" s="619"/>
      <c r="CF8" s="619"/>
      <c r="CG8" s="619"/>
      <c r="CH8" s="619"/>
      <c r="CI8" s="619"/>
      <c r="CJ8" s="619"/>
      <c r="CK8" s="619"/>
      <c r="CL8" s="619"/>
      <c r="CM8" s="619"/>
      <c r="CN8" s="619"/>
      <c r="CO8" s="619"/>
      <c r="CP8" s="619"/>
      <c r="CQ8" s="620"/>
      <c r="CR8" s="621">
        <v>29450549</v>
      </c>
      <c r="CS8" s="622"/>
      <c r="CT8" s="622"/>
      <c r="CU8" s="622"/>
      <c r="CV8" s="622"/>
      <c r="CW8" s="622"/>
      <c r="CX8" s="622"/>
      <c r="CY8" s="623"/>
      <c r="CZ8" s="659">
        <v>42.8</v>
      </c>
      <c r="DA8" s="659"/>
      <c r="DB8" s="659"/>
      <c r="DC8" s="659"/>
      <c r="DD8" s="627">
        <v>394883</v>
      </c>
      <c r="DE8" s="622"/>
      <c r="DF8" s="622"/>
      <c r="DG8" s="622"/>
      <c r="DH8" s="622"/>
      <c r="DI8" s="622"/>
      <c r="DJ8" s="622"/>
      <c r="DK8" s="622"/>
      <c r="DL8" s="622"/>
      <c r="DM8" s="622"/>
      <c r="DN8" s="622"/>
      <c r="DO8" s="622"/>
      <c r="DP8" s="623"/>
      <c r="DQ8" s="627">
        <v>16192355</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215068</v>
      </c>
      <c r="S9" s="622"/>
      <c r="T9" s="622"/>
      <c r="U9" s="622"/>
      <c r="V9" s="622"/>
      <c r="W9" s="622"/>
      <c r="X9" s="622"/>
      <c r="Y9" s="623"/>
      <c r="Z9" s="659">
        <v>0.3</v>
      </c>
      <c r="AA9" s="659"/>
      <c r="AB9" s="659"/>
      <c r="AC9" s="659"/>
      <c r="AD9" s="660">
        <v>215068</v>
      </c>
      <c r="AE9" s="660"/>
      <c r="AF9" s="660"/>
      <c r="AG9" s="660"/>
      <c r="AH9" s="660"/>
      <c r="AI9" s="660"/>
      <c r="AJ9" s="660"/>
      <c r="AK9" s="660"/>
      <c r="AL9" s="624">
        <v>0.5</v>
      </c>
      <c r="AM9" s="625"/>
      <c r="AN9" s="625"/>
      <c r="AO9" s="661"/>
      <c r="AP9" s="618" t="s">
        <v>247</v>
      </c>
      <c r="AQ9" s="619"/>
      <c r="AR9" s="619"/>
      <c r="AS9" s="619"/>
      <c r="AT9" s="619"/>
      <c r="AU9" s="619"/>
      <c r="AV9" s="619"/>
      <c r="AW9" s="619"/>
      <c r="AX9" s="619"/>
      <c r="AY9" s="619"/>
      <c r="AZ9" s="619"/>
      <c r="BA9" s="619"/>
      <c r="BB9" s="619"/>
      <c r="BC9" s="619"/>
      <c r="BD9" s="619"/>
      <c r="BE9" s="619"/>
      <c r="BF9" s="620"/>
      <c r="BG9" s="621">
        <v>17140603</v>
      </c>
      <c r="BH9" s="622"/>
      <c r="BI9" s="622"/>
      <c r="BJ9" s="622"/>
      <c r="BK9" s="622"/>
      <c r="BL9" s="622"/>
      <c r="BM9" s="622"/>
      <c r="BN9" s="623"/>
      <c r="BO9" s="659">
        <v>42.2</v>
      </c>
      <c r="BP9" s="659"/>
      <c r="BQ9" s="659"/>
      <c r="BR9" s="659"/>
      <c r="BS9" s="660" t="s">
        <v>248</v>
      </c>
      <c r="BT9" s="660"/>
      <c r="BU9" s="660"/>
      <c r="BV9" s="660"/>
      <c r="BW9" s="660"/>
      <c r="BX9" s="660"/>
      <c r="BY9" s="660"/>
      <c r="BZ9" s="660"/>
      <c r="CA9" s="660"/>
      <c r="CB9" s="698"/>
      <c r="CD9" s="618" t="s">
        <v>249</v>
      </c>
      <c r="CE9" s="619"/>
      <c r="CF9" s="619"/>
      <c r="CG9" s="619"/>
      <c r="CH9" s="619"/>
      <c r="CI9" s="619"/>
      <c r="CJ9" s="619"/>
      <c r="CK9" s="619"/>
      <c r="CL9" s="619"/>
      <c r="CM9" s="619"/>
      <c r="CN9" s="619"/>
      <c r="CO9" s="619"/>
      <c r="CP9" s="619"/>
      <c r="CQ9" s="620"/>
      <c r="CR9" s="621">
        <v>7389679</v>
      </c>
      <c r="CS9" s="622"/>
      <c r="CT9" s="622"/>
      <c r="CU9" s="622"/>
      <c r="CV9" s="622"/>
      <c r="CW9" s="622"/>
      <c r="CX9" s="622"/>
      <c r="CY9" s="623"/>
      <c r="CZ9" s="659">
        <v>10.7</v>
      </c>
      <c r="DA9" s="659"/>
      <c r="DB9" s="659"/>
      <c r="DC9" s="659"/>
      <c r="DD9" s="627">
        <v>997954</v>
      </c>
      <c r="DE9" s="622"/>
      <c r="DF9" s="622"/>
      <c r="DG9" s="622"/>
      <c r="DH9" s="622"/>
      <c r="DI9" s="622"/>
      <c r="DJ9" s="622"/>
      <c r="DK9" s="622"/>
      <c r="DL9" s="622"/>
      <c r="DM9" s="622"/>
      <c r="DN9" s="622"/>
      <c r="DO9" s="622"/>
      <c r="DP9" s="623"/>
      <c r="DQ9" s="627">
        <v>4363654</v>
      </c>
      <c r="DR9" s="622"/>
      <c r="DS9" s="622"/>
      <c r="DT9" s="622"/>
      <c r="DU9" s="622"/>
      <c r="DV9" s="622"/>
      <c r="DW9" s="622"/>
      <c r="DX9" s="622"/>
      <c r="DY9" s="622"/>
      <c r="DZ9" s="622"/>
      <c r="EA9" s="622"/>
      <c r="EB9" s="622"/>
      <c r="EC9" s="658"/>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248</v>
      </c>
      <c r="AA10" s="659"/>
      <c r="AB10" s="659"/>
      <c r="AC10" s="659"/>
      <c r="AD10" s="660" t="s">
        <v>181</v>
      </c>
      <c r="AE10" s="660"/>
      <c r="AF10" s="660"/>
      <c r="AG10" s="660"/>
      <c r="AH10" s="660"/>
      <c r="AI10" s="660"/>
      <c r="AJ10" s="660"/>
      <c r="AK10" s="660"/>
      <c r="AL10" s="624" t="s">
        <v>131</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514130</v>
      </c>
      <c r="BH10" s="622"/>
      <c r="BI10" s="622"/>
      <c r="BJ10" s="622"/>
      <c r="BK10" s="622"/>
      <c r="BL10" s="622"/>
      <c r="BM10" s="622"/>
      <c r="BN10" s="623"/>
      <c r="BO10" s="659">
        <v>1.3</v>
      </c>
      <c r="BP10" s="659"/>
      <c r="BQ10" s="659"/>
      <c r="BR10" s="659"/>
      <c r="BS10" s="660" t="s">
        <v>131</v>
      </c>
      <c r="BT10" s="660"/>
      <c r="BU10" s="660"/>
      <c r="BV10" s="660"/>
      <c r="BW10" s="660"/>
      <c r="BX10" s="660"/>
      <c r="BY10" s="660"/>
      <c r="BZ10" s="660"/>
      <c r="CA10" s="660"/>
      <c r="CB10" s="698"/>
      <c r="CD10" s="618" t="s">
        <v>252</v>
      </c>
      <c r="CE10" s="619"/>
      <c r="CF10" s="619"/>
      <c r="CG10" s="619"/>
      <c r="CH10" s="619"/>
      <c r="CI10" s="619"/>
      <c r="CJ10" s="619"/>
      <c r="CK10" s="619"/>
      <c r="CL10" s="619"/>
      <c r="CM10" s="619"/>
      <c r="CN10" s="619"/>
      <c r="CO10" s="619"/>
      <c r="CP10" s="619"/>
      <c r="CQ10" s="620"/>
      <c r="CR10" s="621">
        <v>11280</v>
      </c>
      <c r="CS10" s="622"/>
      <c r="CT10" s="622"/>
      <c r="CU10" s="622"/>
      <c r="CV10" s="622"/>
      <c r="CW10" s="622"/>
      <c r="CX10" s="622"/>
      <c r="CY10" s="623"/>
      <c r="CZ10" s="659">
        <v>0</v>
      </c>
      <c r="DA10" s="659"/>
      <c r="DB10" s="659"/>
      <c r="DC10" s="659"/>
      <c r="DD10" s="627" t="s">
        <v>131</v>
      </c>
      <c r="DE10" s="622"/>
      <c r="DF10" s="622"/>
      <c r="DG10" s="622"/>
      <c r="DH10" s="622"/>
      <c r="DI10" s="622"/>
      <c r="DJ10" s="622"/>
      <c r="DK10" s="622"/>
      <c r="DL10" s="622"/>
      <c r="DM10" s="622"/>
      <c r="DN10" s="622"/>
      <c r="DO10" s="622"/>
      <c r="DP10" s="623"/>
      <c r="DQ10" s="627">
        <v>11280</v>
      </c>
      <c r="DR10" s="622"/>
      <c r="DS10" s="622"/>
      <c r="DT10" s="622"/>
      <c r="DU10" s="622"/>
      <c r="DV10" s="622"/>
      <c r="DW10" s="622"/>
      <c r="DX10" s="622"/>
      <c r="DY10" s="622"/>
      <c r="DZ10" s="622"/>
      <c r="EA10" s="622"/>
      <c r="EB10" s="622"/>
      <c r="EC10" s="658"/>
    </row>
    <row r="11" spans="2:143" ht="11.25" customHeight="1" x14ac:dyDescent="0.15">
      <c r="B11" s="618" t="s">
        <v>253</v>
      </c>
      <c r="C11" s="619"/>
      <c r="D11" s="619"/>
      <c r="E11" s="619"/>
      <c r="F11" s="619"/>
      <c r="G11" s="619"/>
      <c r="H11" s="619"/>
      <c r="I11" s="619"/>
      <c r="J11" s="619"/>
      <c r="K11" s="619"/>
      <c r="L11" s="619"/>
      <c r="M11" s="619"/>
      <c r="N11" s="619"/>
      <c r="O11" s="619"/>
      <c r="P11" s="619"/>
      <c r="Q11" s="620"/>
      <c r="R11" s="621">
        <v>4591095</v>
      </c>
      <c r="S11" s="622"/>
      <c r="T11" s="622"/>
      <c r="U11" s="622"/>
      <c r="V11" s="622"/>
      <c r="W11" s="622"/>
      <c r="X11" s="622"/>
      <c r="Y11" s="623"/>
      <c r="Z11" s="624">
        <v>6.4</v>
      </c>
      <c r="AA11" s="625"/>
      <c r="AB11" s="625"/>
      <c r="AC11" s="626"/>
      <c r="AD11" s="627">
        <v>4591095</v>
      </c>
      <c r="AE11" s="622"/>
      <c r="AF11" s="622"/>
      <c r="AG11" s="622"/>
      <c r="AH11" s="622"/>
      <c r="AI11" s="622"/>
      <c r="AJ11" s="622"/>
      <c r="AK11" s="623"/>
      <c r="AL11" s="624">
        <v>9.6999999999999993</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1119067</v>
      </c>
      <c r="BH11" s="622"/>
      <c r="BI11" s="622"/>
      <c r="BJ11" s="622"/>
      <c r="BK11" s="622"/>
      <c r="BL11" s="622"/>
      <c r="BM11" s="622"/>
      <c r="BN11" s="623"/>
      <c r="BO11" s="659">
        <v>2.8</v>
      </c>
      <c r="BP11" s="659"/>
      <c r="BQ11" s="659"/>
      <c r="BR11" s="659"/>
      <c r="BS11" s="660">
        <v>165918</v>
      </c>
      <c r="BT11" s="660"/>
      <c r="BU11" s="660"/>
      <c r="BV11" s="660"/>
      <c r="BW11" s="660"/>
      <c r="BX11" s="660"/>
      <c r="BY11" s="660"/>
      <c r="BZ11" s="660"/>
      <c r="CA11" s="660"/>
      <c r="CB11" s="698"/>
      <c r="CD11" s="618" t="s">
        <v>255</v>
      </c>
      <c r="CE11" s="619"/>
      <c r="CF11" s="619"/>
      <c r="CG11" s="619"/>
      <c r="CH11" s="619"/>
      <c r="CI11" s="619"/>
      <c r="CJ11" s="619"/>
      <c r="CK11" s="619"/>
      <c r="CL11" s="619"/>
      <c r="CM11" s="619"/>
      <c r="CN11" s="619"/>
      <c r="CO11" s="619"/>
      <c r="CP11" s="619"/>
      <c r="CQ11" s="620"/>
      <c r="CR11" s="621">
        <v>6332</v>
      </c>
      <c r="CS11" s="622"/>
      <c r="CT11" s="622"/>
      <c r="CU11" s="622"/>
      <c r="CV11" s="622"/>
      <c r="CW11" s="622"/>
      <c r="CX11" s="622"/>
      <c r="CY11" s="623"/>
      <c r="CZ11" s="659">
        <v>0</v>
      </c>
      <c r="DA11" s="659"/>
      <c r="DB11" s="659"/>
      <c r="DC11" s="659"/>
      <c r="DD11" s="627" t="s">
        <v>131</v>
      </c>
      <c r="DE11" s="622"/>
      <c r="DF11" s="622"/>
      <c r="DG11" s="622"/>
      <c r="DH11" s="622"/>
      <c r="DI11" s="622"/>
      <c r="DJ11" s="622"/>
      <c r="DK11" s="622"/>
      <c r="DL11" s="622"/>
      <c r="DM11" s="622"/>
      <c r="DN11" s="622"/>
      <c r="DO11" s="622"/>
      <c r="DP11" s="623"/>
      <c r="DQ11" s="627">
        <v>4002</v>
      </c>
      <c r="DR11" s="622"/>
      <c r="DS11" s="622"/>
      <c r="DT11" s="622"/>
      <c r="DU11" s="622"/>
      <c r="DV11" s="622"/>
      <c r="DW11" s="622"/>
      <c r="DX11" s="622"/>
      <c r="DY11" s="622"/>
      <c r="DZ11" s="622"/>
      <c r="EA11" s="622"/>
      <c r="EB11" s="622"/>
      <c r="EC11" s="658"/>
    </row>
    <row r="12" spans="2:143" ht="11.25" customHeight="1" x14ac:dyDescent="0.15">
      <c r="B12" s="618" t="s">
        <v>256</v>
      </c>
      <c r="C12" s="619"/>
      <c r="D12" s="619"/>
      <c r="E12" s="619"/>
      <c r="F12" s="619"/>
      <c r="G12" s="619"/>
      <c r="H12" s="619"/>
      <c r="I12" s="619"/>
      <c r="J12" s="619"/>
      <c r="K12" s="619"/>
      <c r="L12" s="619"/>
      <c r="M12" s="619"/>
      <c r="N12" s="619"/>
      <c r="O12" s="619"/>
      <c r="P12" s="619"/>
      <c r="Q12" s="620"/>
      <c r="R12" s="621" t="s">
        <v>181</v>
      </c>
      <c r="S12" s="622"/>
      <c r="T12" s="622"/>
      <c r="U12" s="622"/>
      <c r="V12" s="622"/>
      <c r="W12" s="622"/>
      <c r="X12" s="622"/>
      <c r="Y12" s="623"/>
      <c r="Z12" s="659" t="s">
        <v>131</v>
      </c>
      <c r="AA12" s="659"/>
      <c r="AB12" s="659"/>
      <c r="AC12" s="659"/>
      <c r="AD12" s="660" t="s">
        <v>131</v>
      </c>
      <c r="AE12" s="660"/>
      <c r="AF12" s="660"/>
      <c r="AG12" s="660"/>
      <c r="AH12" s="660"/>
      <c r="AI12" s="660"/>
      <c r="AJ12" s="660"/>
      <c r="AK12" s="660"/>
      <c r="AL12" s="624" t="s">
        <v>131</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20380534</v>
      </c>
      <c r="BH12" s="622"/>
      <c r="BI12" s="622"/>
      <c r="BJ12" s="622"/>
      <c r="BK12" s="622"/>
      <c r="BL12" s="622"/>
      <c r="BM12" s="622"/>
      <c r="BN12" s="623"/>
      <c r="BO12" s="659">
        <v>50.2</v>
      </c>
      <c r="BP12" s="659"/>
      <c r="BQ12" s="659"/>
      <c r="BR12" s="659"/>
      <c r="BS12" s="660" t="s">
        <v>181</v>
      </c>
      <c r="BT12" s="660"/>
      <c r="BU12" s="660"/>
      <c r="BV12" s="660"/>
      <c r="BW12" s="660"/>
      <c r="BX12" s="660"/>
      <c r="BY12" s="660"/>
      <c r="BZ12" s="660"/>
      <c r="CA12" s="660"/>
      <c r="CB12" s="698"/>
      <c r="CD12" s="618" t="s">
        <v>258</v>
      </c>
      <c r="CE12" s="619"/>
      <c r="CF12" s="619"/>
      <c r="CG12" s="619"/>
      <c r="CH12" s="619"/>
      <c r="CI12" s="619"/>
      <c r="CJ12" s="619"/>
      <c r="CK12" s="619"/>
      <c r="CL12" s="619"/>
      <c r="CM12" s="619"/>
      <c r="CN12" s="619"/>
      <c r="CO12" s="619"/>
      <c r="CP12" s="619"/>
      <c r="CQ12" s="620"/>
      <c r="CR12" s="621">
        <v>1135746</v>
      </c>
      <c r="CS12" s="622"/>
      <c r="CT12" s="622"/>
      <c r="CU12" s="622"/>
      <c r="CV12" s="622"/>
      <c r="CW12" s="622"/>
      <c r="CX12" s="622"/>
      <c r="CY12" s="623"/>
      <c r="CZ12" s="659">
        <v>1.6</v>
      </c>
      <c r="DA12" s="659"/>
      <c r="DB12" s="659"/>
      <c r="DC12" s="659"/>
      <c r="DD12" s="627">
        <v>202</v>
      </c>
      <c r="DE12" s="622"/>
      <c r="DF12" s="622"/>
      <c r="DG12" s="622"/>
      <c r="DH12" s="622"/>
      <c r="DI12" s="622"/>
      <c r="DJ12" s="622"/>
      <c r="DK12" s="622"/>
      <c r="DL12" s="622"/>
      <c r="DM12" s="622"/>
      <c r="DN12" s="622"/>
      <c r="DO12" s="622"/>
      <c r="DP12" s="623"/>
      <c r="DQ12" s="627">
        <v>684912</v>
      </c>
      <c r="DR12" s="622"/>
      <c r="DS12" s="622"/>
      <c r="DT12" s="622"/>
      <c r="DU12" s="622"/>
      <c r="DV12" s="622"/>
      <c r="DW12" s="622"/>
      <c r="DX12" s="622"/>
      <c r="DY12" s="622"/>
      <c r="DZ12" s="622"/>
      <c r="EA12" s="622"/>
      <c r="EB12" s="622"/>
      <c r="EC12" s="658"/>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181</v>
      </c>
      <c r="S13" s="622"/>
      <c r="T13" s="622"/>
      <c r="U13" s="622"/>
      <c r="V13" s="622"/>
      <c r="W13" s="622"/>
      <c r="X13" s="622"/>
      <c r="Y13" s="623"/>
      <c r="Z13" s="659" t="s">
        <v>131</v>
      </c>
      <c r="AA13" s="659"/>
      <c r="AB13" s="659"/>
      <c r="AC13" s="659"/>
      <c r="AD13" s="660" t="s">
        <v>248</v>
      </c>
      <c r="AE13" s="660"/>
      <c r="AF13" s="660"/>
      <c r="AG13" s="660"/>
      <c r="AH13" s="660"/>
      <c r="AI13" s="660"/>
      <c r="AJ13" s="660"/>
      <c r="AK13" s="660"/>
      <c r="AL13" s="624" t="s">
        <v>131</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20324020</v>
      </c>
      <c r="BH13" s="622"/>
      <c r="BI13" s="622"/>
      <c r="BJ13" s="622"/>
      <c r="BK13" s="622"/>
      <c r="BL13" s="622"/>
      <c r="BM13" s="622"/>
      <c r="BN13" s="623"/>
      <c r="BO13" s="659">
        <v>50</v>
      </c>
      <c r="BP13" s="659"/>
      <c r="BQ13" s="659"/>
      <c r="BR13" s="659"/>
      <c r="BS13" s="660" t="s">
        <v>181</v>
      </c>
      <c r="BT13" s="660"/>
      <c r="BU13" s="660"/>
      <c r="BV13" s="660"/>
      <c r="BW13" s="660"/>
      <c r="BX13" s="660"/>
      <c r="BY13" s="660"/>
      <c r="BZ13" s="660"/>
      <c r="CA13" s="660"/>
      <c r="CB13" s="698"/>
      <c r="CD13" s="618" t="s">
        <v>261</v>
      </c>
      <c r="CE13" s="619"/>
      <c r="CF13" s="619"/>
      <c r="CG13" s="619"/>
      <c r="CH13" s="619"/>
      <c r="CI13" s="619"/>
      <c r="CJ13" s="619"/>
      <c r="CK13" s="619"/>
      <c r="CL13" s="619"/>
      <c r="CM13" s="619"/>
      <c r="CN13" s="619"/>
      <c r="CO13" s="619"/>
      <c r="CP13" s="619"/>
      <c r="CQ13" s="620"/>
      <c r="CR13" s="621">
        <v>6411553</v>
      </c>
      <c r="CS13" s="622"/>
      <c r="CT13" s="622"/>
      <c r="CU13" s="622"/>
      <c r="CV13" s="622"/>
      <c r="CW13" s="622"/>
      <c r="CX13" s="622"/>
      <c r="CY13" s="623"/>
      <c r="CZ13" s="659">
        <v>9.3000000000000007</v>
      </c>
      <c r="DA13" s="659"/>
      <c r="DB13" s="659"/>
      <c r="DC13" s="659"/>
      <c r="DD13" s="627">
        <v>2539585</v>
      </c>
      <c r="DE13" s="622"/>
      <c r="DF13" s="622"/>
      <c r="DG13" s="622"/>
      <c r="DH13" s="622"/>
      <c r="DI13" s="622"/>
      <c r="DJ13" s="622"/>
      <c r="DK13" s="622"/>
      <c r="DL13" s="622"/>
      <c r="DM13" s="622"/>
      <c r="DN13" s="622"/>
      <c r="DO13" s="622"/>
      <c r="DP13" s="623"/>
      <c r="DQ13" s="627">
        <v>4748889</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v>993</v>
      </c>
      <c r="S14" s="622"/>
      <c r="T14" s="622"/>
      <c r="U14" s="622"/>
      <c r="V14" s="622"/>
      <c r="W14" s="622"/>
      <c r="X14" s="622"/>
      <c r="Y14" s="623"/>
      <c r="Z14" s="659">
        <v>0</v>
      </c>
      <c r="AA14" s="659"/>
      <c r="AB14" s="659"/>
      <c r="AC14" s="659"/>
      <c r="AD14" s="660">
        <v>993</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92777</v>
      </c>
      <c r="BH14" s="622"/>
      <c r="BI14" s="622"/>
      <c r="BJ14" s="622"/>
      <c r="BK14" s="622"/>
      <c r="BL14" s="622"/>
      <c r="BM14" s="622"/>
      <c r="BN14" s="623"/>
      <c r="BO14" s="659">
        <v>0.2</v>
      </c>
      <c r="BP14" s="659"/>
      <c r="BQ14" s="659"/>
      <c r="BR14" s="659"/>
      <c r="BS14" s="660" t="s">
        <v>131</v>
      </c>
      <c r="BT14" s="660"/>
      <c r="BU14" s="660"/>
      <c r="BV14" s="660"/>
      <c r="BW14" s="660"/>
      <c r="BX14" s="660"/>
      <c r="BY14" s="660"/>
      <c r="BZ14" s="660"/>
      <c r="CA14" s="660"/>
      <c r="CB14" s="698"/>
      <c r="CD14" s="618" t="s">
        <v>264</v>
      </c>
      <c r="CE14" s="619"/>
      <c r="CF14" s="619"/>
      <c r="CG14" s="619"/>
      <c r="CH14" s="619"/>
      <c r="CI14" s="619"/>
      <c r="CJ14" s="619"/>
      <c r="CK14" s="619"/>
      <c r="CL14" s="619"/>
      <c r="CM14" s="619"/>
      <c r="CN14" s="619"/>
      <c r="CO14" s="619"/>
      <c r="CP14" s="619"/>
      <c r="CQ14" s="620"/>
      <c r="CR14" s="621">
        <v>2202318</v>
      </c>
      <c r="CS14" s="622"/>
      <c r="CT14" s="622"/>
      <c r="CU14" s="622"/>
      <c r="CV14" s="622"/>
      <c r="CW14" s="622"/>
      <c r="CX14" s="622"/>
      <c r="CY14" s="623"/>
      <c r="CZ14" s="659">
        <v>3.2</v>
      </c>
      <c r="DA14" s="659"/>
      <c r="DB14" s="659"/>
      <c r="DC14" s="659"/>
      <c r="DD14" s="627">
        <v>180650</v>
      </c>
      <c r="DE14" s="622"/>
      <c r="DF14" s="622"/>
      <c r="DG14" s="622"/>
      <c r="DH14" s="622"/>
      <c r="DI14" s="622"/>
      <c r="DJ14" s="622"/>
      <c r="DK14" s="622"/>
      <c r="DL14" s="622"/>
      <c r="DM14" s="622"/>
      <c r="DN14" s="622"/>
      <c r="DO14" s="622"/>
      <c r="DP14" s="623"/>
      <c r="DQ14" s="627">
        <v>2034998</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248</v>
      </c>
      <c r="S15" s="622"/>
      <c r="T15" s="622"/>
      <c r="U15" s="622"/>
      <c r="V15" s="622"/>
      <c r="W15" s="622"/>
      <c r="X15" s="622"/>
      <c r="Y15" s="623"/>
      <c r="Z15" s="659" t="s">
        <v>131</v>
      </c>
      <c r="AA15" s="659"/>
      <c r="AB15" s="659"/>
      <c r="AC15" s="659"/>
      <c r="AD15" s="660" t="s">
        <v>181</v>
      </c>
      <c r="AE15" s="660"/>
      <c r="AF15" s="660"/>
      <c r="AG15" s="660"/>
      <c r="AH15" s="660"/>
      <c r="AI15" s="660"/>
      <c r="AJ15" s="660"/>
      <c r="AK15" s="660"/>
      <c r="AL15" s="624" t="s">
        <v>131</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962011</v>
      </c>
      <c r="BH15" s="622"/>
      <c r="BI15" s="622"/>
      <c r="BJ15" s="622"/>
      <c r="BK15" s="622"/>
      <c r="BL15" s="622"/>
      <c r="BM15" s="622"/>
      <c r="BN15" s="623"/>
      <c r="BO15" s="659">
        <v>2.4</v>
      </c>
      <c r="BP15" s="659"/>
      <c r="BQ15" s="659"/>
      <c r="BR15" s="659"/>
      <c r="BS15" s="660" t="s">
        <v>131</v>
      </c>
      <c r="BT15" s="660"/>
      <c r="BU15" s="660"/>
      <c r="BV15" s="660"/>
      <c r="BW15" s="660"/>
      <c r="BX15" s="660"/>
      <c r="BY15" s="660"/>
      <c r="BZ15" s="660"/>
      <c r="CA15" s="660"/>
      <c r="CB15" s="698"/>
      <c r="CD15" s="618" t="s">
        <v>267</v>
      </c>
      <c r="CE15" s="619"/>
      <c r="CF15" s="619"/>
      <c r="CG15" s="619"/>
      <c r="CH15" s="619"/>
      <c r="CI15" s="619"/>
      <c r="CJ15" s="619"/>
      <c r="CK15" s="619"/>
      <c r="CL15" s="619"/>
      <c r="CM15" s="619"/>
      <c r="CN15" s="619"/>
      <c r="CO15" s="619"/>
      <c r="CP15" s="619"/>
      <c r="CQ15" s="620"/>
      <c r="CR15" s="621">
        <v>11097470</v>
      </c>
      <c r="CS15" s="622"/>
      <c r="CT15" s="622"/>
      <c r="CU15" s="622"/>
      <c r="CV15" s="622"/>
      <c r="CW15" s="622"/>
      <c r="CX15" s="622"/>
      <c r="CY15" s="623"/>
      <c r="CZ15" s="659">
        <v>16.100000000000001</v>
      </c>
      <c r="DA15" s="659"/>
      <c r="DB15" s="659"/>
      <c r="DC15" s="659"/>
      <c r="DD15" s="627">
        <v>1867010</v>
      </c>
      <c r="DE15" s="622"/>
      <c r="DF15" s="622"/>
      <c r="DG15" s="622"/>
      <c r="DH15" s="622"/>
      <c r="DI15" s="622"/>
      <c r="DJ15" s="622"/>
      <c r="DK15" s="622"/>
      <c r="DL15" s="622"/>
      <c r="DM15" s="622"/>
      <c r="DN15" s="622"/>
      <c r="DO15" s="622"/>
      <c r="DP15" s="623"/>
      <c r="DQ15" s="627">
        <v>9346188</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44863</v>
      </c>
      <c r="S16" s="622"/>
      <c r="T16" s="622"/>
      <c r="U16" s="622"/>
      <c r="V16" s="622"/>
      <c r="W16" s="622"/>
      <c r="X16" s="622"/>
      <c r="Y16" s="623"/>
      <c r="Z16" s="659">
        <v>0.1</v>
      </c>
      <c r="AA16" s="659"/>
      <c r="AB16" s="659"/>
      <c r="AC16" s="659"/>
      <c r="AD16" s="660">
        <v>44863</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248</v>
      </c>
      <c r="BP16" s="659"/>
      <c r="BQ16" s="659"/>
      <c r="BR16" s="659"/>
      <c r="BS16" s="660" t="s">
        <v>131</v>
      </c>
      <c r="BT16" s="660"/>
      <c r="BU16" s="660"/>
      <c r="BV16" s="660"/>
      <c r="BW16" s="660"/>
      <c r="BX16" s="660"/>
      <c r="BY16" s="660"/>
      <c r="BZ16" s="660"/>
      <c r="CA16" s="660"/>
      <c r="CB16" s="698"/>
      <c r="CD16" s="618" t="s">
        <v>270</v>
      </c>
      <c r="CE16" s="619"/>
      <c r="CF16" s="619"/>
      <c r="CG16" s="619"/>
      <c r="CH16" s="619"/>
      <c r="CI16" s="619"/>
      <c r="CJ16" s="619"/>
      <c r="CK16" s="619"/>
      <c r="CL16" s="619"/>
      <c r="CM16" s="619"/>
      <c r="CN16" s="619"/>
      <c r="CO16" s="619"/>
      <c r="CP16" s="619"/>
      <c r="CQ16" s="620"/>
      <c r="CR16" s="621">
        <v>29273</v>
      </c>
      <c r="CS16" s="622"/>
      <c r="CT16" s="622"/>
      <c r="CU16" s="622"/>
      <c r="CV16" s="622"/>
      <c r="CW16" s="622"/>
      <c r="CX16" s="622"/>
      <c r="CY16" s="623"/>
      <c r="CZ16" s="659">
        <v>0</v>
      </c>
      <c r="DA16" s="659"/>
      <c r="DB16" s="659"/>
      <c r="DC16" s="659"/>
      <c r="DD16" s="627" t="s">
        <v>131</v>
      </c>
      <c r="DE16" s="622"/>
      <c r="DF16" s="622"/>
      <c r="DG16" s="622"/>
      <c r="DH16" s="622"/>
      <c r="DI16" s="622"/>
      <c r="DJ16" s="622"/>
      <c r="DK16" s="622"/>
      <c r="DL16" s="622"/>
      <c r="DM16" s="622"/>
      <c r="DN16" s="622"/>
      <c r="DO16" s="622"/>
      <c r="DP16" s="623"/>
      <c r="DQ16" s="627" t="s">
        <v>248</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v>559915</v>
      </c>
      <c r="S17" s="622"/>
      <c r="T17" s="622"/>
      <c r="U17" s="622"/>
      <c r="V17" s="622"/>
      <c r="W17" s="622"/>
      <c r="X17" s="622"/>
      <c r="Y17" s="623"/>
      <c r="Z17" s="659">
        <v>0.8</v>
      </c>
      <c r="AA17" s="659"/>
      <c r="AB17" s="659"/>
      <c r="AC17" s="659"/>
      <c r="AD17" s="660">
        <v>559915</v>
      </c>
      <c r="AE17" s="660"/>
      <c r="AF17" s="660"/>
      <c r="AG17" s="660"/>
      <c r="AH17" s="660"/>
      <c r="AI17" s="660"/>
      <c r="AJ17" s="660"/>
      <c r="AK17" s="660"/>
      <c r="AL17" s="624">
        <v>1.2</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181</v>
      </c>
      <c r="BT17" s="660"/>
      <c r="BU17" s="660"/>
      <c r="BV17" s="660"/>
      <c r="BW17" s="660"/>
      <c r="BX17" s="660"/>
      <c r="BY17" s="660"/>
      <c r="BZ17" s="660"/>
      <c r="CA17" s="660"/>
      <c r="CB17" s="698"/>
      <c r="CD17" s="618" t="s">
        <v>273</v>
      </c>
      <c r="CE17" s="619"/>
      <c r="CF17" s="619"/>
      <c r="CG17" s="619"/>
      <c r="CH17" s="619"/>
      <c r="CI17" s="619"/>
      <c r="CJ17" s="619"/>
      <c r="CK17" s="619"/>
      <c r="CL17" s="619"/>
      <c r="CM17" s="619"/>
      <c r="CN17" s="619"/>
      <c r="CO17" s="619"/>
      <c r="CP17" s="619"/>
      <c r="CQ17" s="620"/>
      <c r="CR17" s="621">
        <v>3991788</v>
      </c>
      <c r="CS17" s="622"/>
      <c r="CT17" s="622"/>
      <c r="CU17" s="622"/>
      <c r="CV17" s="622"/>
      <c r="CW17" s="622"/>
      <c r="CX17" s="622"/>
      <c r="CY17" s="623"/>
      <c r="CZ17" s="659">
        <v>5.8</v>
      </c>
      <c r="DA17" s="659"/>
      <c r="DB17" s="659"/>
      <c r="DC17" s="659"/>
      <c r="DD17" s="627" t="s">
        <v>131</v>
      </c>
      <c r="DE17" s="622"/>
      <c r="DF17" s="622"/>
      <c r="DG17" s="622"/>
      <c r="DH17" s="622"/>
      <c r="DI17" s="622"/>
      <c r="DJ17" s="622"/>
      <c r="DK17" s="622"/>
      <c r="DL17" s="622"/>
      <c r="DM17" s="622"/>
      <c r="DN17" s="622"/>
      <c r="DO17" s="622"/>
      <c r="DP17" s="623"/>
      <c r="DQ17" s="627">
        <v>3991788</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127624</v>
      </c>
      <c r="S18" s="622"/>
      <c r="T18" s="622"/>
      <c r="U18" s="622"/>
      <c r="V18" s="622"/>
      <c r="W18" s="622"/>
      <c r="X18" s="622"/>
      <c r="Y18" s="623"/>
      <c r="Z18" s="659">
        <v>0.2</v>
      </c>
      <c r="AA18" s="659"/>
      <c r="AB18" s="659"/>
      <c r="AC18" s="659"/>
      <c r="AD18" s="660">
        <v>127624</v>
      </c>
      <c r="AE18" s="660"/>
      <c r="AF18" s="660"/>
      <c r="AG18" s="660"/>
      <c r="AH18" s="660"/>
      <c r="AI18" s="660"/>
      <c r="AJ18" s="660"/>
      <c r="AK18" s="660"/>
      <c r="AL18" s="624">
        <v>0.3</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181</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698"/>
      <c r="CD18" s="618" t="s">
        <v>276</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248</v>
      </c>
      <c r="DA18" s="659"/>
      <c r="DB18" s="659"/>
      <c r="DC18" s="659"/>
      <c r="DD18" s="627" t="s">
        <v>181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126845</v>
      </c>
      <c r="S19" s="622"/>
      <c r="T19" s="622"/>
      <c r="U19" s="622"/>
      <c r="V19" s="622"/>
      <c r="W19" s="622"/>
      <c r="X19" s="622"/>
      <c r="Y19" s="623"/>
      <c r="Z19" s="659">
        <v>0.2</v>
      </c>
      <c r="AA19" s="659"/>
      <c r="AB19" s="659"/>
      <c r="AC19" s="659"/>
      <c r="AD19" s="660">
        <v>126845</v>
      </c>
      <c r="AE19" s="660"/>
      <c r="AF19" s="660"/>
      <c r="AG19" s="660"/>
      <c r="AH19" s="660"/>
      <c r="AI19" s="660"/>
      <c r="AJ19" s="660"/>
      <c r="AK19" s="660"/>
      <c r="AL19" s="624">
        <v>0.3</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82003</v>
      </c>
      <c r="BH19" s="622"/>
      <c r="BI19" s="622"/>
      <c r="BJ19" s="622"/>
      <c r="BK19" s="622"/>
      <c r="BL19" s="622"/>
      <c r="BM19" s="622"/>
      <c r="BN19" s="623"/>
      <c r="BO19" s="659">
        <v>0.2</v>
      </c>
      <c r="BP19" s="659"/>
      <c r="BQ19" s="659"/>
      <c r="BR19" s="659"/>
      <c r="BS19" s="660" t="s">
        <v>131</v>
      </c>
      <c r="BT19" s="660"/>
      <c r="BU19" s="660"/>
      <c r="BV19" s="660"/>
      <c r="BW19" s="660"/>
      <c r="BX19" s="660"/>
      <c r="BY19" s="660"/>
      <c r="BZ19" s="660"/>
      <c r="CA19" s="660"/>
      <c r="CB19" s="698"/>
      <c r="CD19" s="618" t="s">
        <v>279</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248</v>
      </c>
      <c r="DA19" s="659"/>
      <c r="DB19" s="659"/>
      <c r="DC19" s="659"/>
      <c r="DD19" s="627" t="s">
        <v>248</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15">
      <c r="B20" s="688" t="s">
        <v>280</v>
      </c>
      <c r="C20" s="689"/>
      <c r="D20" s="689"/>
      <c r="E20" s="689"/>
      <c r="F20" s="689"/>
      <c r="G20" s="689"/>
      <c r="H20" s="689"/>
      <c r="I20" s="689"/>
      <c r="J20" s="689"/>
      <c r="K20" s="689"/>
      <c r="L20" s="689"/>
      <c r="M20" s="689"/>
      <c r="N20" s="689"/>
      <c r="O20" s="689"/>
      <c r="P20" s="689"/>
      <c r="Q20" s="690"/>
      <c r="R20" s="621">
        <v>779</v>
      </c>
      <c r="S20" s="622"/>
      <c r="T20" s="622"/>
      <c r="U20" s="622"/>
      <c r="V20" s="622"/>
      <c r="W20" s="622"/>
      <c r="X20" s="622"/>
      <c r="Y20" s="623"/>
      <c r="Z20" s="659">
        <v>0</v>
      </c>
      <c r="AA20" s="659"/>
      <c r="AB20" s="659"/>
      <c r="AC20" s="659"/>
      <c r="AD20" s="660">
        <v>779</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82003</v>
      </c>
      <c r="BH20" s="622"/>
      <c r="BI20" s="622"/>
      <c r="BJ20" s="622"/>
      <c r="BK20" s="622"/>
      <c r="BL20" s="622"/>
      <c r="BM20" s="622"/>
      <c r="BN20" s="623"/>
      <c r="BO20" s="659">
        <v>0.2</v>
      </c>
      <c r="BP20" s="659"/>
      <c r="BQ20" s="659"/>
      <c r="BR20" s="659"/>
      <c r="BS20" s="660" t="s">
        <v>131</v>
      </c>
      <c r="BT20" s="660"/>
      <c r="BU20" s="660"/>
      <c r="BV20" s="660"/>
      <c r="BW20" s="660"/>
      <c r="BX20" s="660"/>
      <c r="BY20" s="660"/>
      <c r="BZ20" s="660"/>
      <c r="CA20" s="660"/>
      <c r="CB20" s="698"/>
      <c r="CD20" s="618" t="s">
        <v>282</v>
      </c>
      <c r="CE20" s="619"/>
      <c r="CF20" s="619"/>
      <c r="CG20" s="619"/>
      <c r="CH20" s="619"/>
      <c r="CI20" s="619"/>
      <c r="CJ20" s="619"/>
      <c r="CK20" s="619"/>
      <c r="CL20" s="619"/>
      <c r="CM20" s="619"/>
      <c r="CN20" s="619"/>
      <c r="CO20" s="619"/>
      <c r="CP20" s="619"/>
      <c r="CQ20" s="620"/>
      <c r="CR20" s="621">
        <v>68870969</v>
      </c>
      <c r="CS20" s="622"/>
      <c r="CT20" s="622"/>
      <c r="CU20" s="622"/>
      <c r="CV20" s="622"/>
      <c r="CW20" s="622"/>
      <c r="CX20" s="622"/>
      <c r="CY20" s="623"/>
      <c r="CZ20" s="659">
        <v>100</v>
      </c>
      <c r="DA20" s="659"/>
      <c r="DB20" s="659"/>
      <c r="DC20" s="659"/>
      <c r="DD20" s="627">
        <v>6241444</v>
      </c>
      <c r="DE20" s="622"/>
      <c r="DF20" s="622"/>
      <c r="DG20" s="622"/>
      <c r="DH20" s="622"/>
      <c r="DI20" s="622"/>
      <c r="DJ20" s="622"/>
      <c r="DK20" s="622"/>
      <c r="DL20" s="622"/>
      <c r="DM20" s="622"/>
      <c r="DN20" s="622"/>
      <c r="DO20" s="622"/>
      <c r="DP20" s="623"/>
      <c r="DQ20" s="627">
        <v>47635935</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v>39046</v>
      </c>
      <c r="S21" s="622"/>
      <c r="T21" s="622"/>
      <c r="U21" s="622"/>
      <c r="V21" s="622"/>
      <c r="W21" s="622"/>
      <c r="X21" s="622"/>
      <c r="Y21" s="623"/>
      <c r="Z21" s="659">
        <v>0.1</v>
      </c>
      <c r="AA21" s="659"/>
      <c r="AB21" s="659"/>
      <c r="AC21" s="659"/>
      <c r="AD21" s="660" t="s">
        <v>131</v>
      </c>
      <c r="AE21" s="660"/>
      <c r="AF21" s="660"/>
      <c r="AG21" s="660"/>
      <c r="AH21" s="660"/>
      <c r="AI21" s="660"/>
      <c r="AJ21" s="660"/>
      <c r="AK21" s="660"/>
      <c r="AL21" s="624" t="s">
        <v>131</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v>82003</v>
      </c>
      <c r="BH21" s="622"/>
      <c r="BI21" s="622"/>
      <c r="BJ21" s="622"/>
      <c r="BK21" s="622"/>
      <c r="BL21" s="622"/>
      <c r="BM21" s="622"/>
      <c r="BN21" s="623"/>
      <c r="BO21" s="659">
        <v>0.2</v>
      </c>
      <c r="BP21" s="659"/>
      <c r="BQ21" s="659"/>
      <c r="BR21" s="659"/>
      <c r="BS21" s="660" t="s">
        <v>131</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t="s">
        <v>181</v>
      </c>
      <c r="S22" s="622"/>
      <c r="T22" s="622"/>
      <c r="U22" s="622"/>
      <c r="V22" s="622"/>
      <c r="W22" s="622"/>
      <c r="X22" s="622"/>
      <c r="Y22" s="623"/>
      <c r="Z22" s="659" t="s">
        <v>131</v>
      </c>
      <c r="AA22" s="659"/>
      <c r="AB22" s="659"/>
      <c r="AC22" s="659"/>
      <c r="AD22" s="660" t="s">
        <v>131</v>
      </c>
      <c r="AE22" s="660"/>
      <c r="AF22" s="660"/>
      <c r="AG22" s="660"/>
      <c r="AH22" s="660"/>
      <c r="AI22" s="660"/>
      <c r="AJ22" s="660"/>
      <c r="AK22" s="660"/>
      <c r="AL22" s="624" t="s">
        <v>131</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698"/>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288</v>
      </c>
      <c r="C23" s="619"/>
      <c r="D23" s="619"/>
      <c r="E23" s="619"/>
      <c r="F23" s="619"/>
      <c r="G23" s="619"/>
      <c r="H23" s="619"/>
      <c r="I23" s="619"/>
      <c r="J23" s="619"/>
      <c r="K23" s="619"/>
      <c r="L23" s="619"/>
      <c r="M23" s="619"/>
      <c r="N23" s="619"/>
      <c r="O23" s="619"/>
      <c r="P23" s="619"/>
      <c r="Q23" s="620"/>
      <c r="R23" s="621">
        <v>27059</v>
      </c>
      <c r="S23" s="622"/>
      <c r="T23" s="622"/>
      <c r="U23" s="622"/>
      <c r="V23" s="622"/>
      <c r="W23" s="622"/>
      <c r="X23" s="622"/>
      <c r="Y23" s="623"/>
      <c r="Z23" s="659">
        <v>0</v>
      </c>
      <c r="AA23" s="659"/>
      <c r="AB23" s="659"/>
      <c r="AC23" s="659"/>
      <c r="AD23" s="660" t="s">
        <v>131</v>
      </c>
      <c r="AE23" s="660"/>
      <c r="AF23" s="660"/>
      <c r="AG23" s="660"/>
      <c r="AH23" s="660"/>
      <c r="AI23" s="660"/>
      <c r="AJ23" s="660"/>
      <c r="AK23" s="660"/>
      <c r="AL23" s="624" t="s">
        <v>248</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t="s">
        <v>131</v>
      </c>
      <c r="BH23" s="622"/>
      <c r="BI23" s="622"/>
      <c r="BJ23" s="622"/>
      <c r="BK23" s="622"/>
      <c r="BL23" s="622"/>
      <c r="BM23" s="622"/>
      <c r="BN23" s="623"/>
      <c r="BO23" s="659" t="s">
        <v>131</v>
      </c>
      <c r="BP23" s="659"/>
      <c r="BQ23" s="659"/>
      <c r="BR23" s="659"/>
      <c r="BS23" s="660" t="s">
        <v>181</v>
      </c>
      <c r="BT23" s="660"/>
      <c r="BU23" s="660"/>
      <c r="BV23" s="660"/>
      <c r="BW23" s="660"/>
      <c r="BX23" s="660"/>
      <c r="BY23" s="660"/>
      <c r="BZ23" s="660"/>
      <c r="CA23" s="660"/>
      <c r="CB23" s="698"/>
      <c r="CD23" s="673" t="s">
        <v>228</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15">
      <c r="B24" s="618" t="s">
        <v>295</v>
      </c>
      <c r="C24" s="619"/>
      <c r="D24" s="619"/>
      <c r="E24" s="619"/>
      <c r="F24" s="619"/>
      <c r="G24" s="619"/>
      <c r="H24" s="619"/>
      <c r="I24" s="619"/>
      <c r="J24" s="619"/>
      <c r="K24" s="619"/>
      <c r="L24" s="619"/>
      <c r="M24" s="619"/>
      <c r="N24" s="619"/>
      <c r="O24" s="619"/>
      <c r="P24" s="619"/>
      <c r="Q24" s="620"/>
      <c r="R24" s="621">
        <v>11987</v>
      </c>
      <c r="S24" s="622"/>
      <c r="T24" s="622"/>
      <c r="U24" s="622"/>
      <c r="V24" s="622"/>
      <c r="W24" s="622"/>
      <c r="X24" s="622"/>
      <c r="Y24" s="623"/>
      <c r="Z24" s="659">
        <v>0</v>
      </c>
      <c r="AA24" s="659"/>
      <c r="AB24" s="659"/>
      <c r="AC24" s="659"/>
      <c r="AD24" s="660" t="s">
        <v>248</v>
      </c>
      <c r="AE24" s="660"/>
      <c r="AF24" s="660"/>
      <c r="AG24" s="660"/>
      <c r="AH24" s="660"/>
      <c r="AI24" s="660"/>
      <c r="AJ24" s="660"/>
      <c r="AK24" s="660"/>
      <c r="AL24" s="624" t="s">
        <v>248</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59" t="s">
        <v>181</v>
      </c>
      <c r="BP24" s="659"/>
      <c r="BQ24" s="659"/>
      <c r="BR24" s="659"/>
      <c r="BS24" s="660" t="s">
        <v>131</v>
      </c>
      <c r="BT24" s="660"/>
      <c r="BU24" s="660"/>
      <c r="BV24" s="660"/>
      <c r="BW24" s="660"/>
      <c r="BX24" s="660"/>
      <c r="BY24" s="660"/>
      <c r="BZ24" s="660"/>
      <c r="CA24" s="660"/>
      <c r="CB24" s="698"/>
      <c r="CD24" s="679" t="s">
        <v>297</v>
      </c>
      <c r="CE24" s="680"/>
      <c r="CF24" s="680"/>
      <c r="CG24" s="680"/>
      <c r="CH24" s="680"/>
      <c r="CI24" s="680"/>
      <c r="CJ24" s="680"/>
      <c r="CK24" s="680"/>
      <c r="CL24" s="680"/>
      <c r="CM24" s="680"/>
      <c r="CN24" s="680"/>
      <c r="CO24" s="680"/>
      <c r="CP24" s="680"/>
      <c r="CQ24" s="681"/>
      <c r="CR24" s="676">
        <v>32914376</v>
      </c>
      <c r="CS24" s="677"/>
      <c r="CT24" s="677"/>
      <c r="CU24" s="677"/>
      <c r="CV24" s="677"/>
      <c r="CW24" s="677"/>
      <c r="CX24" s="677"/>
      <c r="CY24" s="702"/>
      <c r="CZ24" s="703">
        <v>47.8</v>
      </c>
      <c r="DA24" s="685"/>
      <c r="DB24" s="685"/>
      <c r="DC24" s="705"/>
      <c r="DD24" s="701">
        <v>21283972</v>
      </c>
      <c r="DE24" s="677"/>
      <c r="DF24" s="677"/>
      <c r="DG24" s="677"/>
      <c r="DH24" s="677"/>
      <c r="DI24" s="677"/>
      <c r="DJ24" s="677"/>
      <c r="DK24" s="702"/>
      <c r="DL24" s="701">
        <v>21220422</v>
      </c>
      <c r="DM24" s="677"/>
      <c r="DN24" s="677"/>
      <c r="DO24" s="677"/>
      <c r="DP24" s="677"/>
      <c r="DQ24" s="677"/>
      <c r="DR24" s="677"/>
      <c r="DS24" s="677"/>
      <c r="DT24" s="677"/>
      <c r="DU24" s="677"/>
      <c r="DV24" s="702"/>
      <c r="DW24" s="703">
        <v>45</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46799737</v>
      </c>
      <c r="S25" s="622"/>
      <c r="T25" s="622"/>
      <c r="U25" s="622"/>
      <c r="V25" s="622"/>
      <c r="W25" s="622"/>
      <c r="X25" s="622"/>
      <c r="Y25" s="623"/>
      <c r="Z25" s="659">
        <v>65.7</v>
      </c>
      <c r="AA25" s="659"/>
      <c r="AB25" s="659"/>
      <c r="AC25" s="659"/>
      <c r="AD25" s="660">
        <v>46760691</v>
      </c>
      <c r="AE25" s="660"/>
      <c r="AF25" s="660"/>
      <c r="AG25" s="660"/>
      <c r="AH25" s="660"/>
      <c r="AI25" s="660"/>
      <c r="AJ25" s="660"/>
      <c r="AK25" s="660"/>
      <c r="AL25" s="624">
        <v>99.1</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59" t="s">
        <v>248</v>
      </c>
      <c r="BP25" s="659"/>
      <c r="BQ25" s="659"/>
      <c r="BR25" s="659"/>
      <c r="BS25" s="660" t="s">
        <v>248</v>
      </c>
      <c r="BT25" s="660"/>
      <c r="BU25" s="660"/>
      <c r="BV25" s="660"/>
      <c r="BW25" s="660"/>
      <c r="BX25" s="660"/>
      <c r="BY25" s="660"/>
      <c r="BZ25" s="660"/>
      <c r="CA25" s="660"/>
      <c r="CB25" s="698"/>
      <c r="CD25" s="618" t="s">
        <v>300</v>
      </c>
      <c r="CE25" s="619"/>
      <c r="CF25" s="619"/>
      <c r="CG25" s="619"/>
      <c r="CH25" s="619"/>
      <c r="CI25" s="619"/>
      <c r="CJ25" s="619"/>
      <c r="CK25" s="619"/>
      <c r="CL25" s="619"/>
      <c r="CM25" s="619"/>
      <c r="CN25" s="619"/>
      <c r="CO25" s="619"/>
      <c r="CP25" s="619"/>
      <c r="CQ25" s="620"/>
      <c r="CR25" s="621">
        <v>13188726</v>
      </c>
      <c r="CS25" s="634"/>
      <c r="CT25" s="634"/>
      <c r="CU25" s="634"/>
      <c r="CV25" s="634"/>
      <c r="CW25" s="634"/>
      <c r="CX25" s="634"/>
      <c r="CY25" s="635"/>
      <c r="CZ25" s="624">
        <v>19.100000000000001</v>
      </c>
      <c r="DA25" s="636"/>
      <c r="DB25" s="636"/>
      <c r="DC25" s="637"/>
      <c r="DD25" s="627">
        <v>12388657</v>
      </c>
      <c r="DE25" s="634"/>
      <c r="DF25" s="634"/>
      <c r="DG25" s="634"/>
      <c r="DH25" s="634"/>
      <c r="DI25" s="634"/>
      <c r="DJ25" s="634"/>
      <c r="DK25" s="635"/>
      <c r="DL25" s="627">
        <v>12388657</v>
      </c>
      <c r="DM25" s="634"/>
      <c r="DN25" s="634"/>
      <c r="DO25" s="634"/>
      <c r="DP25" s="634"/>
      <c r="DQ25" s="634"/>
      <c r="DR25" s="634"/>
      <c r="DS25" s="634"/>
      <c r="DT25" s="634"/>
      <c r="DU25" s="634"/>
      <c r="DV25" s="635"/>
      <c r="DW25" s="624">
        <v>26.3</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v>14443</v>
      </c>
      <c r="S26" s="622"/>
      <c r="T26" s="622"/>
      <c r="U26" s="622"/>
      <c r="V26" s="622"/>
      <c r="W26" s="622"/>
      <c r="X26" s="622"/>
      <c r="Y26" s="623"/>
      <c r="Z26" s="659">
        <v>0</v>
      </c>
      <c r="AA26" s="659"/>
      <c r="AB26" s="659"/>
      <c r="AC26" s="659"/>
      <c r="AD26" s="660">
        <v>14443</v>
      </c>
      <c r="AE26" s="660"/>
      <c r="AF26" s="660"/>
      <c r="AG26" s="660"/>
      <c r="AH26" s="660"/>
      <c r="AI26" s="660"/>
      <c r="AJ26" s="660"/>
      <c r="AK26" s="660"/>
      <c r="AL26" s="624">
        <v>0</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59" t="s">
        <v>248</v>
      </c>
      <c r="BP26" s="659"/>
      <c r="BQ26" s="659"/>
      <c r="BR26" s="659"/>
      <c r="BS26" s="660" t="s">
        <v>248</v>
      </c>
      <c r="BT26" s="660"/>
      <c r="BU26" s="660"/>
      <c r="BV26" s="660"/>
      <c r="BW26" s="660"/>
      <c r="BX26" s="660"/>
      <c r="BY26" s="660"/>
      <c r="BZ26" s="660"/>
      <c r="CA26" s="660"/>
      <c r="CB26" s="698"/>
      <c r="CD26" s="618" t="s">
        <v>303</v>
      </c>
      <c r="CE26" s="619"/>
      <c r="CF26" s="619"/>
      <c r="CG26" s="619"/>
      <c r="CH26" s="619"/>
      <c r="CI26" s="619"/>
      <c r="CJ26" s="619"/>
      <c r="CK26" s="619"/>
      <c r="CL26" s="619"/>
      <c r="CM26" s="619"/>
      <c r="CN26" s="619"/>
      <c r="CO26" s="619"/>
      <c r="CP26" s="619"/>
      <c r="CQ26" s="620"/>
      <c r="CR26" s="621">
        <v>8479274</v>
      </c>
      <c r="CS26" s="622"/>
      <c r="CT26" s="622"/>
      <c r="CU26" s="622"/>
      <c r="CV26" s="622"/>
      <c r="CW26" s="622"/>
      <c r="CX26" s="622"/>
      <c r="CY26" s="623"/>
      <c r="CZ26" s="624">
        <v>12.3</v>
      </c>
      <c r="DA26" s="636"/>
      <c r="DB26" s="636"/>
      <c r="DC26" s="637"/>
      <c r="DD26" s="627">
        <v>7929943</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483034</v>
      </c>
      <c r="S27" s="622"/>
      <c r="T27" s="622"/>
      <c r="U27" s="622"/>
      <c r="V27" s="622"/>
      <c r="W27" s="622"/>
      <c r="X27" s="622"/>
      <c r="Y27" s="623"/>
      <c r="Z27" s="659">
        <v>0.7</v>
      </c>
      <c r="AA27" s="659"/>
      <c r="AB27" s="659"/>
      <c r="AC27" s="659"/>
      <c r="AD27" s="660" t="s">
        <v>131</v>
      </c>
      <c r="AE27" s="660"/>
      <c r="AF27" s="660"/>
      <c r="AG27" s="660"/>
      <c r="AH27" s="660"/>
      <c r="AI27" s="660"/>
      <c r="AJ27" s="660"/>
      <c r="AK27" s="660"/>
      <c r="AL27" s="624" t="s">
        <v>131</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40626667</v>
      </c>
      <c r="BH27" s="622"/>
      <c r="BI27" s="622"/>
      <c r="BJ27" s="622"/>
      <c r="BK27" s="622"/>
      <c r="BL27" s="622"/>
      <c r="BM27" s="622"/>
      <c r="BN27" s="623"/>
      <c r="BO27" s="659">
        <v>100</v>
      </c>
      <c r="BP27" s="659"/>
      <c r="BQ27" s="659"/>
      <c r="BR27" s="659"/>
      <c r="BS27" s="660">
        <v>165918</v>
      </c>
      <c r="BT27" s="660"/>
      <c r="BU27" s="660"/>
      <c r="BV27" s="660"/>
      <c r="BW27" s="660"/>
      <c r="BX27" s="660"/>
      <c r="BY27" s="660"/>
      <c r="BZ27" s="660"/>
      <c r="CA27" s="660"/>
      <c r="CB27" s="698"/>
      <c r="CD27" s="618" t="s">
        <v>306</v>
      </c>
      <c r="CE27" s="619"/>
      <c r="CF27" s="619"/>
      <c r="CG27" s="619"/>
      <c r="CH27" s="619"/>
      <c r="CI27" s="619"/>
      <c r="CJ27" s="619"/>
      <c r="CK27" s="619"/>
      <c r="CL27" s="619"/>
      <c r="CM27" s="619"/>
      <c r="CN27" s="619"/>
      <c r="CO27" s="619"/>
      <c r="CP27" s="619"/>
      <c r="CQ27" s="620"/>
      <c r="CR27" s="621">
        <v>15733862</v>
      </c>
      <c r="CS27" s="634"/>
      <c r="CT27" s="634"/>
      <c r="CU27" s="634"/>
      <c r="CV27" s="634"/>
      <c r="CW27" s="634"/>
      <c r="CX27" s="634"/>
      <c r="CY27" s="635"/>
      <c r="CZ27" s="624">
        <v>22.8</v>
      </c>
      <c r="DA27" s="636"/>
      <c r="DB27" s="636"/>
      <c r="DC27" s="637"/>
      <c r="DD27" s="627">
        <v>4903527</v>
      </c>
      <c r="DE27" s="634"/>
      <c r="DF27" s="634"/>
      <c r="DG27" s="634"/>
      <c r="DH27" s="634"/>
      <c r="DI27" s="634"/>
      <c r="DJ27" s="634"/>
      <c r="DK27" s="635"/>
      <c r="DL27" s="627">
        <v>4839977</v>
      </c>
      <c r="DM27" s="634"/>
      <c r="DN27" s="634"/>
      <c r="DO27" s="634"/>
      <c r="DP27" s="634"/>
      <c r="DQ27" s="634"/>
      <c r="DR27" s="634"/>
      <c r="DS27" s="634"/>
      <c r="DT27" s="634"/>
      <c r="DU27" s="634"/>
      <c r="DV27" s="635"/>
      <c r="DW27" s="624">
        <v>10.3</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1501958</v>
      </c>
      <c r="S28" s="622"/>
      <c r="T28" s="622"/>
      <c r="U28" s="622"/>
      <c r="V28" s="622"/>
      <c r="W28" s="622"/>
      <c r="X28" s="622"/>
      <c r="Y28" s="623"/>
      <c r="Z28" s="659">
        <v>2.1</v>
      </c>
      <c r="AA28" s="659"/>
      <c r="AB28" s="659"/>
      <c r="AC28" s="659"/>
      <c r="AD28" s="660">
        <v>168810</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3991788</v>
      </c>
      <c r="CS28" s="622"/>
      <c r="CT28" s="622"/>
      <c r="CU28" s="622"/>
      <c r="CV28" s="622"/>
      <c r="CW28" s="622"/>
      <c r="CX28" s="622"/>
      <c r="CY28" s="623"/>
      <c r="CZ28" s="624">
        <v>5.8</v>
      </c>
      <c r="DA28" s="636"/>
      <c r="DB28" s="636"/>
      <c r="DC28" s="637"/>
      <c r="DD28" s="627">
        <v>3991788</v>
      </c>
      <c r="DE28" s="622"/>
      <c r="DF28" s="622"/>
      <c r="DG28" s="622"/>
      <c r="DH28" s="622"/>
      <c r="DI28" s="622"/>
      <c r="DJ28" s="622"/>
      <c r="DK28" s="623"/>
      <c r="DL28" s="627">
        <v>3991788</v>
      </c>
      <c r="DM28" s="622"/>
      <c r="DN28" s="622"/>
      <c r="DO28" s="622"/>
      <c r="DP28" s="622"/>
      <c r="DQ28" s="622"/>
      <c r="DR28" s="622"/>
      <c r="DS28" s="622"/>
      <c r="DT28" s="622"/>
      <c r="DU28" s="622"/>
      <c r="DV28" s="623"/>
      <c r="DW28" s="624">
        <v>8.5</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619094</v>
      </c>
      <c r="S29" s="622"/>
      <c r="T29" s="622"/>
      <c r="U29" s="622"/>
      <c r="V29" s="622"/>
      <c r="W29" s="622"/>
      <c r="X29" s="622"/>
      <c r="Y29" s="623"/>
      <c r="Z29" s="659">
        <v>0.9</v>
      </c>
      <c r="AA29" s="659"/>
      <c r="AB29" s="659"/>
      <c r="AC29" s="659"/>
      <c r="AD29" s="660">
        <v>3</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310</v>
      </c>
      <c r="CE29" s="641"/>
      <c r="CF29" s="618" t="s">
        <v>72</v>
      </c>
      <c r="CG29" s="619"/>
      <c r="CH29" s="619"/>
      <c r="CI29" s="619"/>
      <c r="CJ29" s="619"/>
      <c r="CK29" s="619"/>
      <c r="CL29" s="619"/>
      <c r="CM29" s="619"/>
      <c r="CN29" s="619"/>
      <c r="CO29" s="619"/>
      <c r="CP29" s="619"/>
      <c r="CQ29" s="620"/>
      <c r="CR29" s="621">
        <v>3991776</v>
      </c>
      <c r="CS29" s="634"/>
      <c r="CT29" s="634"/>
      <c r="CU29" s="634"/>
      <c r="CV29" s="634"/>
      <c r="CW29" s="634"/>
      <c r="CX29" s="634"/>
      <c r="CY29" s="635"/>
      <c r="CZ29" s="624">
        <v>5.8</v>
      </c>
      <c r="DA29" s="636"/>
      <c r="DB29" s="636"/>
      <c r="DC29" s="637"/>
      <c r="DD29" s="627">
        <v>3991776</v>
      </c>
      <c r="DE29" s="634"/>
      <c r="DF29" s="634"/>
      <c r="DG29" s="634"/>
      <c r="DH29" s="634"/>
      <c r="DI29" s="634"/>
      <c r="DJ29" s="634"/>
      <c r="DK29" s="635"/>
      <c r="DL29" s="627">
        <v>3991776</v>
      </c>
      <c r="DM29" s="634"/>
      <c r="DN29" s="634"/>
      <c r="DO29" s="634"/>
      <c r="DP29" s="634"/>
      <c r="DQ29" s="634"/>
      <c r="DR29" s="634"/>
      <c r="DS29" s="634"/>
      <c r="DT29" s="634"/>
      <c r="DU29" s="634"/>
      <c r="DV29" s="635"/>
      <c r="DW29" s="624">
        <v>8.5</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11614763</v>
      </c>
      <c r="S30" s="622"/>
      <c r="T30" s="622"/>
      <c r="U30" s="622"/>
      <c r="V30" s="622"/>
      <c r="W30" s="622"/>
      <c r="X30" s="622"/>
      <c r="Y30" s="623"/>
      <c r="Z30" s="659">
        <v>16.3</v>
      </c>
      <c r="AA30" s="659"/>
      <c r="AB30" s="659"/>
      <c r="AC30" s="659"/>
      <c r="AD30" s="660" t="s">
        <v>131</v>
      </c>
      <c r="AE30" s="660"/>
      <c r="AF30" s="660"/>
      <c r="AG30" s="660"/>
      <c r="AH30" s="660"/>
      <c r="AI30" s="660"/>
      <c r="AJ30" s="660"/>
      <c r="AK30" s="660"/>
      <c r="AL30" s="624" t="s">
        <v>248</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3894321</v>
      </c>
      <c r="CS30" s="622"/>
      <c r="CT30" s="622"/>
      <c r="CU30" s="622"/>
      <c r="CV30" s="622"/>
      <c r="CW30" s="622"/>
      <c r="CX30" s="622"/>
      <c r="CY30" s="623"/>
      <c r="CZ30" s="624">
        <v>5.7</v>
      </c>
      <c r="DA30" s="636"/>
      <c r="DB30" s="636"/>
      <c r="DC30" s="637"/>
      <c r="DD30" s="627">
        <v>3894321</v>
      </c>
      <c r="DE30" s="622"/>
      <c r="DF30" s="622"/>
      <c r="DG30" s="622"/>
      <c r="DH30" s="622"/>
      <c r="DI30" s="622"/>
      <c r="DJ30" s="622"/>
      <c r="DK30" s="623"/>
      <c r="DL30" s="627">
        <v>3894321</v>
      </c>
      <c r="DM30" s="622"/>
      <c r="DN30" s="622"/>
      <c r="DO30" s="622"/>
      <c r="DP30" s="622"/>
      <c r="DQ30" s="622"/>
      <c r="DR30" s="622"/>
      <c r="DS30" s="622"/>
      <c r="DT30" s="622"/>
      <c r="DU30" s="622"/>
      <c r="DV30" s="623"/>
      <c r="DW30" s="624">
        <v>8.3000000000000007</v>
      </c>
      <c r="DX30" s="636"/>
      <c r="DY30" s="636"/>
      <c r="DZ30" s="636"/>
      <c r="EA30" s="636"/>
      <c r="EB30" s="636"/>
      <c r="EC30" s="648"/>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59" t="s">
        <v>248</v>
      </c>
      <c r="AA31" s="659"/>
      <c r="AB31" s="659"/>
      <c r="AC31" s="659"/>
      <c r="AD31" s="660" t="s">
        <v>131</v>
      </c>
      <c r="AE31" s="660"/>
      <c r="AF31" s="660"/>
      <c r="AG31" s="660"/>
      <c r="AH31" s="660"/>
      <c r="AI31" s="660"/>
      <c r="AJ31" s="660"/>
      <c r="AK31" s="660"/>
      <c r="AL31" s="624" t="s">
        <v>131</v>
      </c>
      <c r="AM31" s="625"/>
      <c r="AN31" s="625"/>
      <c r="AO31" s="661"/>
      <c r="AP31" s="691" t="s">
        <v>316</v>
      </c>
      <c r="AQ31" s="692"/>
      <c r="AR31" s="692"/>
      <c r="AS31" s="692"/>
      <c r="AT31" s="693" t="s">
        <v>317</v>
      </c>
      <c r="AU31" s="218"/>
      <c r="AV31" s="218"/>
      <c r="AW31" s="218"/>
      <c r="AX31" s="679" t="s">
        <v>190</v>
      </c>
      <c r="AY31" s="680"/>
      <c r="AZ31" s="680"/>
      <c r="BA31" s="680"/>
      <c r="BB31" s="680"/>
      <c r="BC31" s="680"/>
      <c r="BD31" s="680"/>
      <c r="BE31" s="680"/>
      <c r="BF31" s="681"/>
      <c r="BG31" s="683">
        <v>99.3</v>
      </c>
      <c r="BH31" s="684"/>
      <c r="BI31" s="684"/>
      <c r="BJ31" s="684"/>
      <c r="BK31" s="684"/>
      <c r="BL31" s="684"/>
      <c r="BM31" s="685">
        <v>97.9</v>
      </c>
      <c r="BN31" s="684"/>
      <c r="BO31" s="684"/>
      <c r="BP31" s="684"/>
      <c r="BQ31" s="686"/>
      <c r="BR31" s="683">
        <v>99.4</v>
      </c>
      <c r="BS31" s="684"/>
      <c r="BT31" s="684"/>
      <c r="BU31" s="684"/>
      <c r="BV31" s="684"/>
      <c r="BW31" s="684"/>
      <c r="BX31" s="685">
        <v>98</v>
      </c>
      <c r="BY31" s="684"/>
      <c r="BZ31" s="684"/>
      <c r="CA31" s="684"/>
      <c r="CB31" s="686"/>
      <c r="CD31" s="642"/>
      <c r="CE31" s="643"/>
      <c r="CF31" s="618" t="s">
        <v>318</v>
      </c>
      <c r="CG31" s="619"/>
      <c r="CH31" s="619"/>
      <c r="CI31" s="619"/>
      <c r="CJ31" s="619"/>
      <c r="CK31" s="619"/>
      <c r="CL31" s="619"/>
      <c r="CM31" s="619"/>
      <c r="CN31" s="619"/>
      <c r="CO31" s="619"/>
      <c r="CP31" s="619"/>
      <c r="CQ31" s="620"/>
      <c r="CR31" s="621">
        <v>97455</v>
      </c>
      <c r="CS31" s="634"/>
      <c r="CT31" s="634"/>
      <c r="CU31" s="634"/>
      <c r="CV31" s="634"/>
      <c r="CW31" s="634"/>
      <c r="CX31" s="634"/>
      <c r="CY31" s="635"/>
      <c r="CZ31" s="624">
        <v>0.1</v>
      </c>
      <c r="DA31" s="636"/>
      <c r="DB31" s="636"/>
      <c r="DC31" s="637"/>
      <c r="DD31" s="627">
        <v>97455</v>
      </c>
      <c r="DE31" s="634"/>
      <c r="DF31" s="634"/>
      <c r="DG31" s="634"/>
      <c r="DH31" s="634"/>
      <c r="DI31" s="634"/>
      <c r="DJ31" s="634"/>
      <c r="DK31" s="635"/>
      <c r="DL31" s="627">
        <v>97455</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3555527</v>
      </c>
      <c r="S32" s="622"/>
      <c r="T32" s="622"/>
      <c r="U32" s="622"/>
      <c r="V32" s="622"/>
      <c r="W32" s="622"/>
      <c r="X32" s="622"/>
      <c r="Y32" s="623"/>
      <c r="Z32" s="659">
        <v>5</v>
      </c>
      <c r="AA32" s="659"/>
      <c r="AB32" s="659"/>
      <c r="AC32" s="659"/>
      <c r="AD32" s="660" t="s">
        <v>181</v>
      </c>
      <c r="AE32" s="660"/>
      <c r="AF32" s="660"/>
      <c r="AG32" s="660"/>
      <c r="AH32" s="660"/>
      <c r="AI32" s="660"/>
      <c r="AJ32" s="660"/>
      <c r="AK32" s="660"/>
      <c r="AL32" s="624" t="s">
        <v>248</v>
      </c>
      <c r="AM32" s="625"/>
      <c r="AN32" s="625"/>
      <c r="AO32" s="661"/>
      <c r="AP32" s="662"/>
      <c r="AQ32" s="663"/>
      <c r="AR32" s="663"/>
      <c r="AS32" s="663"/>
      <c r="AT32" s="694"/>
      <c r="AU32" s="214" t="s">
        <v>320</v>
      </c>
      <c r="AX32" s="618" t="s">
        <v>321</v>
      </c>
      <c r="AY32" s="619"/>
      <c r="AZ32" s="619"/>
      <c r="BA32" s="619"/>
      <c r="BB32" s="619"/>
      <c r="BC32" s="619"/>
      <c r="BD32" s="619"/>
      <c r="BE32" s="619"/>
      <c r="BF32" s="620"/>
      <c r="BG32" s="687">
        <v>98.8</v>
      </c>
      <c r="BH32" s="634"/>
      <c r="BI32" s="634"/>
      <c r="BJ32" s="634"/>
      <c r="BK32" s="634"/>
      <c r="BL32" s="634"/>
      <c r="BM32" s="625">
        <v>96.5</v>
      </c>
      <c r="BN32" s="634"/>
      <c r="BO32" s="634"/>
      <c r="BP32" s="634"/>
      <c r="BQ32" s="657"/>
      <c r="BR32" s="687">
        <v>99.1</v>
      </c>
      <c r="BS32" s="634"/>
      <c r="BT32" s="634"/>
      <c r="BU32" s="634"/>
      <c r="BV32" s="634"/>
      <c r="BW32" s="634"/>
      <c r="BX32" s="625">
        <v>96.7</v>
      </c>
      <c r="BY32" s="634"/>
      <c r="BZ32" s="634"/>
      <c r="CA32" s="634"/>
      <c r="CB32" s="657"/>
      <c r="CD32" s="644"/>
      <c r="CE32" s="645"/>
      <c r="CF32" s="618" t="s">
        <v>322</v>
      </c>
      <c r="CG32" s="619"/>
      <c r="CH32" s="619"/>
      <c r="CI32" s="619"/>
      <c r="CJ32" s="619"/>
      <c r="CK32" s="619"/>
      <c r="CL32" s="619"/>
      <c r="CM32" s="619"/>
      <c r="CN32" s="619"/>
      <c r="CO32" s="619"/>
      <c r="CP32" s="619"/>
      <c r="CQ32" s="620"/>
      <c r="CR32" s="621">
        <v>12</v>
      </c>
      <c r="CS32" s="622"/>
      <c r="CT32" s="622"/>
      <c r="CU32" s="622"/>
      <c r="CV32" s="622"/>
      <c r="CW32" s="622"/>
      <c r="CX32" s="622"/>
      <c r="CY32" s="623"/>
      <c r="CZ32" s="624">
        <v>0</v>
      </c>
      <c r="DA32" s="636"/>
      <c r="DB32" s="636"/>
      <c r="DC32" s="637"/>
      <c r="DD32" s="627">
        <v>12</v>
      </c>
      <c r="DE32" s="622"/>
      <c r="DF32" s="622"/>
      <c r="DG32" s="622"/>
      <c r="DH32" s="622"/>
      <c r="DI32" s="622"/>
      <c r="DJ32" s="622"/>
      <c r="DK32" s="623"/>
      <c r="DL32" s="627">
        <v>12</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281169</v>
      </c>
      <c r="S33" s="622"/>
      <c r="T33" s="622"/>
      <c r="U33" s="622"/>
      <c r="V33" s="622"/>
      <c r="W33" s="622"/>
      <c r="X33" s="622"/>
      <c r="Y33" s="623"/>
      <c r="Z33" s="659">
        <v>0.4</v>
      </c>
      <c r="AA33" s="659"/>
      <c r="AB33" s="659"/>
      <c r="AC33" s="659"/>
      <c r="AD33" s="660">
        <v>229061</v>
      </c>
      <c r="AE33" s="660"/>
      <c r="AF33" s="660"/>
      <c r="AG33" s="660"/>
      <c r="AH33" s="660"/>
      <c r="AI33" s="660"/>
      <c r="AJ33" s="660"/>
      <c r="AK33" s="660"/>
      <c r="AL33" s="624">
        <v>0.5</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99.8</v>
      </c>
      <c r="BH33" s="606"/>
      <c r="BI33" s="606"/>
      <c r="BJ33" s="606"/>
      <c r="BK33" s="606"/>
      <c r="BL33" s="606"/>
      <c r="BM33" s="652">
        <v>99.1</v>
      </c>
      <c r="BN33" s="606"/>
      <c r="BO33" s="606"/>
      <c r="BP33" s="606"/>
      <c r="BQ33" s="669"/>
      <c r="BR33" s="682">
        <v>99.7</v>
      </c>
      <c r="BS33" s="606"/>
      <c r="BT33" s="606"/>
      <c r="BU33" s="606"/>
      <c r="BV33" s="606"/>
      <c r="BW33" s="606"/>
      <c r="BX33" s="652">
        <v>99.1</v>
      </c>
      <c r="BY33" s="606"/>
      <c r="BZ33" s="606"/>
      <c r="CA33" s="606"/>
      <c r="CB33" s="669"/>
      <c r="CD33" s="618" t="s">
        <v>325</v>
      </c>
      <c r="CE33" s="619"/>
      <c r="CF33" s="619"/>
      <c r="CG33" s="619"/>
      <c r="CH33" s="619"/>
      <c r="CI33" s="619"/>
      <c r="CJ33" s="619"/>
      <c r="CK33" s="619"/>
      <c r="CL33" s="619"/>
      <c r="CM33" s="619"/>
      <c r="CN33" s="619"/>
      <c r="CO33" s="619"/>
      <c r="CP33" s="619"/>
      <c r="CQ33" s="620"/>
      <c r="CR33" s="621">
        <v>29685876</v>
      </c>
      <c r="CS33" s="634"/>
      <c r="CT33" s="634"/>
      <c r="CU33" s="634"/>
      <c r="CV33" s="634"/>
      <c r="CW33" s="634"/>
      <c r="CX33" s="634"/>
      <c r="CY33" s="635"/>
      <c r="CZ33" s="624">
        <v>43.1</v>
      </c>
      <c r="DA33" s="636"/>
      <c r="DB33" s="636"/>
      <c r="DC33" s="637"/>
      <c r="DD33" s="627">
        <v>23087701</v>
      </c>
      <c r="DE33" s="634"/>
      <c r="DF33" s="634"/>
      <c r="DG33" s="634"/>
      <c r="DH33" s="634"/>
      <c r="DI33" s="634"/>
      <c r="DJ33" s="634"/>
      <c r="DK33" s="635"/>
      <c r="DL33" s="627">
        <v>20908084</v>
      </c>
      <c r="DM33" s="634"/>
      <c r="DN33" s="634"/>
      <c r="DO33" s="634"/>
      <c r="DP33" s="634"/>
      <c r="DQ33" s="634"/>
      <c r="DR33" s="634"/>
      <c r="DS33" s="634"/>
      <c r="DT33" s="634"/>
      <c r="DU33" s="634"/>
      <c r="DV33" s="635"/>
      <c r="DW33" s="624">
        <v>44.3</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603564</v>
      </c>
      <c r="S34" s="622"/>
      <c r="T34" s="622"/>
      <c r="U34" s="622"/>
      <c r="V34" s="622"/>
      <c r="W34" s="622"/>
      <c r="X34" s="622"/>
      <c r="Y34" s="623"/>
      <c r="Z34" s="659">
        <v>0.8</v>
      </c>
      <c r="AA34" s="659"/>
      <c r="AB34" s="659"/>
      <c r="AC34" s="659"/>
      <c r="AD34" s="660" t="s">
        <v>181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19642596</v>
      </c>
      <c r="CS34" s="622"/>
      <c r="CT34" s="622"/>
      <c r="CU34" s="622"/>
      <c r="CV34" s="622"/>
      <c r="CW34" s="622"/>
      <c r="CX34" s="622"/>
      <c r="CY34" s="623"/>
      <c r="CZ34" s="624">
        <v>28.5</v>
      </c>
      <c r="DA34" s="636"/>
      <c r="DB34" s="636"/>
      <c r="DC34" s="637"/>
      <c r="DD34" s="627">
        <v>15160271</v>
      </c>
      <c r="DE34" s="622"/>
      <c r="DF34" s="622"/>
      <c r="DG34" s="622"/>
      <c r="DH34" s="622"/>
      <c r="DI34" s="622"/>
      <c r="DJ34" s="622"/>
      <c r="DK34" s="623"/>
      <c r="DL34" s="627">
        <v>14918862</v>
      </c>
      <c r="DM34" s="622"/>
      <c r="DN34" s="622"/>
      <c r="DO34" s="622"/>
      <c r="DP34" s="622"/>
      <c r="DQ34" s="622"/>
      <c r="DR34" s="622"/>
      <c r="DS34" s="622"/>
      <c r="DT34" s="622"/>
      <c r="DU34" s="622"/>
      <c r="DV34" s="623"/>
      <c r="DW34" s="624">
        <v>31.6</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556024</v>
      </c>
      <c r="S35" s="622"/>
      <c r="T35" s="622"/>
      <c r="U35" s="622"/>
      <c r="V35" s="622"/>
      <c r="W35" s="622"/>
      <c r="X35" s="622"/>
      <c r="Y35" s="623"/>
      <c r="Z35" s="659">
        <v>0.8</v>
      </c>
      <c r="AA35" s="659"/>
      <c r="AB35" s="659"/>
      <c r="AC35" s="659"/>
      <c r="AD35" s="660" t="s">
        <v>131</v>
      </c>
      <c r="AE35" s="660"/>
      <c r="AF35" s="660"/>
      <c r="AG35" s="660"/>
      <c r="AH35" s="660"/>
      <c r="AI35" s="660"/>
      <c r="AJ35" s="660"/>
      <c r="AK35" s="660"/>
      <c r="AL35" s="624" t="s">
        <v>248</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586338</v>
      </c>
      <c r="CS35" s="634"/>
      <c r="CT35" s="634"/>
      <c r="CU35" s="634"/>
      <c r="CV35" s="634"/>
      <c r="CW35" s="634"/>
      <c r="CX35" s="634"/>
      <c r="CY35" s="635"/>
      <c r="CZ35" s="624">
        <v>0.9</v>
      </c>
      <c r="DA35" s="636"/>
      <c r="DB35" s="636"/>
      <c r="DC35" s="637"/>
      <c r="DD35" s="627">
        <v>348015</v>
      </c>
      <c r="DE35" s="634"/>
      <c r="DF35" s="634"/>
      <c r="DG35" s="634"/>
      <c r="DH35" s="634"/>
      <c r="DI35" s="634"/>
      <c r="DJ35" s="634"/>
      <c r="DK35" s="635"/>
      <c r="DL35" s="627">
        <v>348015</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1543865</v>
      </c>
      <c r="S36" s="622"/>
      <c r="T36" s="622"/>
      <c r="U36" s="622"/>
      <c r="V36" s="622"/>
      <c r="W36" s="622"/>
      <c r="X36" s="622"/>
      <c r="Y36" s="623"/>
      <c r="Z36" s="659">
        <v>2.2000000000000002</v>
      </c>
      <c r="AA36" s="659"/>
      <c r="AB36" s="659"/>
      <c r="AC36" s="659"/>
      <c r="AD36" s="660" t="s">
        <v>131</v>
      </c>
      <c r="AE36" s="660"/>
      <c r="AF36" s="660"/>
      <c r="AG36" s="660"/>
      <c r="AH36" s="660"/>
      <c r="AI36" s="660"/>
      <c r="AJ36" s="660"/>
      <c r="AK36" s="660"/>
      <c r="AL36" s="624" t="s">
        <v>131</v>
      </c>
      <c r="AM36" s="625"/>
      <c r="AN36" s="625"/>
      <c r="AO36" s="661"/>
      <c r="AP36" s="222"/>
      <c r="AQ36" s="670" t="s">
        <v>333</v>
      </c>
      <c r="AR36" s="671"/>
      <c r="AS36" s="671"/>
      <c r="AT36" s="671"/>
      <c r="AU36" s="671"/>
      <c r="AV36" s="671"/>
      <c r="AW36" s="671"/>
      <c r="AX36" s="671"/>
      <c r="AY36" s="672"/>
      <c r="AZ36" s="676">
        <v>4176821</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65823</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4347866</v>
      </c>
      <c r="CS36" s="622"/>
      <c r="CT36" s="622"/>
      <c r="CU36" s="622"/>
      <c r="CV36" s="622"/>
      <c r="CW36" s="622"/>
      <c r="CX36" s="622"/>
      <c r="CY36" s="623"/>
      <c r="CZ36" s="624">
        <v>6.3</v>
      </c>
      <c r="DA36" s="636"/>
      <c r="DB36" s="636"/>
      <c r="DC36" s="637"/>
      <c r="DD36" s="627">
        <v>3643192</v>
      </c>
      <c r="DE36" s="622"/>
      <c r="DF36" s="622"/>
      <c r="DG36" s="622"/>
      <c r="DH36" s="622"/>
      <c r="DI36" s="622"/>
      <c r="DJ36" s="622"/>
      <c r="DK36" s="623"/>
      <c r="DL36" s="627">
        <v>3186896</v>
      </c>
      <c r="DM36" s="622"/>
      <c r="DN36" s="622"/>
      <c r="DO36" s="622"/>
      <c r="DP36" s="622"/>
      <c r="DQ36" s="622"/>
      <c r="DR36" s="622"/>
      <c r="DS36" s="622"/>
      <c r="DT36" s="622"/>
      <c r="DU36" s="622"/>
      <c r="DV36" s="623"/>
      <c r="DW36" s="624">
        <v>6.8</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1897268</v>
      </c>
      <c r="S37" s="622"/>
      <c r="T37" s="622"/>
      <c r="U37" s="622"/>
      <c r="V37" s="622"/>
      <c r="W37" s="622"/>
      <c r="X37" s="622"/>
      <c r="Y37" s="623"/>
      <c r="Z37" s="659">
        <v>2.7</v>
      </c>
      <c r="AA37" s="659"/>
      <c r="AB37" s="659"/>
      <c r="AC37" s="659"/>
      <c r="AD37" s="660">
        <v>1525</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287000</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-356504</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15105</v>
      </c>
      <c r="CS37" s="634"/>
      <c r="CT37" s="634"/>
      <c r="CU37" s="634"/>
      <c r="CV37" s="634"/>
      <c r="CW37" s="634"/>
      <c r="CX37" s="634"/>
      <c r="CY37" s="635"/>
      <c r="CZ37" s="624">
        <v>0</v>
      </c>
      <c r="DA37" s="636"/>
      <c r="DB37" s="636"/>
      <c r="DC37" s="637"/>
      <c r="DD37" s="627">
        <v>14923</v>
      </c>
      <c r="DE37" s="634"/>
      <c r="DF37" s="634"/>
      <c r="DG37" s="634"/>
      <c r="DH37" s="634"/>
      <c r="DI37" s="634"/>
      <c r="DJ37" s="634"/>
      <c r="DK37" s="635"/>
      <c r="DL37" s="627">
        <v>14923</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1791900</v>
      </c>
      <c r="S38" s="622"/>
      <c r="T38" s="622"/>
      <c r="U38" s="622"/>
      <c r="V38" s="622"/>
      <c r="W38" s="622"/>
      <c r="X38" s="622"/>
      <c r="Y38" s="623"/>
      <c r="Z38" s="659">
        <v>2.5</v>
      </c>
      <c r="AA38" s="659"/>
      <c r="AB38" s="659"/>
      <c r="AC38" s="659"/>
      <c r="AD38" s="660" t="s">
        <v>181</v>
      </c>
      <c r="AE38" s="660"/>
      <c r="AF38" s="660"/>
      <c r="AG38" s="660"/>
      <c r="AH38" s="660"/>
      <c r="AI38" s="660"/>
      <c r="AJ38" s="660"/>
      <c r="AK38" s="660"/>
      <c r="AL38" s="624" t="s">
        <v>181</v>
      </c>
      <c r="AM38" s="625"/>
      <c r="AN38" s="625"/>
      <c r="AO38" s="661"/>
      <c r="AQ38" s="654" t="s">
        <v>341</v>
      </c>
      <c r="AR38" s="655"/>
      <c r="AS38" s="655"/>
      <c r="AT38" s="655"/>
      <c r="AU38" s="655"/>
      <c r="AV38" s="655"/>
      <c r="AW38" s="655"/>
      <c r="AX38" s="655"/>
      <c r="AY38" s="656"/>
      <c r="AZ38" s="621">
        <v>216386</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17425</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3889821</v>
      </c>
      <c r="CS38" s="622"/>
      <c r="CT38" s="622"/>
      <c r="CU38" s="622"/>
      <c r="CV38" s="622"/>
      <c r="CW38" s="622"/>
      <c r="CX38" s="622"/>
      <c r="CY38" s="623"/>
      <c r="CZ38" s="624">
        <v>5.6</v>
      </c>
      <c r="DA38" s="636"/>
      <c r="DB38" s="636"/>
      <c r="DC38" s="637"/>
      <c r="DD38" s="627">
        <v>3306430</v>
      </c>
      <c r="DE38" s="622"/>
      <c r="DF38" s="622"/>
      <c r="DG38" s="622"/>
      <c r="DH38" s="622"/>
      <c r="DI38" s="622"/>
      <c r="DJ38" s="622"/>
      <c r="DK38" s="623"/>
      <c r="DL38" s="627">
        <v>2449943</v>
      </c>
      <c r="DM38" s="622"/>
      <c r="DN38" s="622"/>
      <c r="DO38" s="622"/>
      <c r="DP38" s="622"/>
      <c r="DQ38" s="622"/>
      <c r="DR38" s="622"/>
      <c r="DS38" s="622"/>
      <c r="DT38" s="622"/>
      <c r="DU38" s="622"/>
      <c r="DV38" s="623"/>
      <c r="DW38" s="624">
        <v>5.2</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248</v>
      </c>
      <c r="AA39" s="659"/>
      <c r="AB39" s="659"/>
      <c r="AC39" s="659"/>
      <c r="AD39" s="660" t="s">
        <v>131</v>
      </c>
      <c r="AE39" s="660"/>
      <c r="AF39" s="660"/>
      <c r="AG39" s="660"/>
      <c r="AH39" s="660"/>
      <c r="AI39" s="660"/>
      <c r="AJ39" s="660"/>
      <c r="AK39" s="660"/>
      <c r="AL39" s="624" t="s">
        <v>131</v>
      </c>
      <c r="AM39" s="625"/>
      <c r="AN39" s="625"/>
      <c r="AO39" s="661"/>
      <c r="AQ39" s="654" t="s">
        <v>345</v>
      </c>
      <c r="AR39" s="655"/>
      <c r="AS39" s="655"/>
      <c r="AT39" s="655"/>
      <c r="AU39" s="655"/>
      <c r="AV39" s="655"/>
      <c r="AW39" s="655"/>
      <c r="AX39" s="655"/>
      <c r="AY39" s="656"/>
      <c r="AZ39" s="621" t="s">
        <v>131</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24857</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656700</v>
      </c>
      <c r="CS39" s="634"/>
      <c r="CT39" s="634"/>
      <c r="CU39" s="634"/>
      <c r="CV39" s="634"/>
      <c r="CW39" s="634"/>
      <c r="CX39" s="634"/>
      <c r="CY39" s="635"/>
      <c r="CZ39" s="624">
        <v>1</v>
      </c>
      <c r="DA39" s="636"/>
      <c r="DB39" s="636"/>
      <c r="DC39" s="637"/>
      <c r="DD39" s="627">
        <v>518425</v>
      </c>
      <c r="DE39" s="634"/>
      <c r="DF39" s="634"/>
      <c r="DG39" s="634"/>
      <c r="DH39" s="634"/>
      <c r="DI39" s="634"/>
      <c r="DJ39" s="634"/>
      <c r="DK39" s="635"/>
      <c r="DL39" s="627" t="s">
        <v>131</v>
      </c>
      <c r="DM39" s="634"/>
      <c r="DN39" s="634"/>
      <c r="DO39" s="634"/>
      <c r="DP39" s="634"/>
      <c r="DQ39" s="634"/>
      <c r="DR39" s="634"/>
      <c r="DS39" s="634"/>
      <c r="DT39" s="634"/>
      <c r="DU39" s="634"/>
      <c r="DV39" s="635"/>
      <c r="DW39" s="624" t="s">
        <v>181</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t="s">
        <v>131</v>
      </c>
      <c r="S40" s="622"/>
      <c r="T40" s="622"/>
      <c r="U40" s="622"/>
      <c r="V40" s="622"/>
      <c r="W40" s="622"/>
      <c r="X40" s="622"/>
      <c r="Y40" s="623"/>
      <c r="Z40" s="659" t="s">
        <v>131</v>
      </c>
      <c r="AA40" s="659"/>
      <c r="AB40" s="659"/>
      <c r="AC40" s="659"/>
      <c r="AD40" s="660" t="s">
        <v>181</v>
      </c>
      <c r="AE40" s="660"/>
      <c r="AF40" s="660"/>
      <c r="AG40" s="660"/>
      <c r="AH40" s="660"/>
      <c r="AI40" s="660"/>
      <c r="AJ40" s="660"/>
      <c r="AK40" s="660"/>
      <c r="AL40" s="624" t="s">
        <v>131</v>
      </c>
      <c r="AM40" s="625"/>
      <c r="AN40" s="625"/>
      <c r="AO40" s="661"/>
      <c r="AQ40" s="654" t="s">
        <v>349</v>
      </c>
      <c r="AR40" s="655"/>
      <c r="AS40" s="655"/>
      <c r="AT40" s="655"/>
      <c r="AU40" s="655"/>
      <c r="AV40" s="655"/>
      <c r="AW40" s="655"/>
      <c r="AX40" s="655"/>
      <c r="AY40" s="656"/>
      <c r="AZ40" s="621" t="s">
        <v>131</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120</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562555</v>
      </c>
      <c r="CS40" s="622"/>
      <c r="CT40" s="622"/>
      <c r="CU40" s="622"/>
      <c r="CV40" s="622"/>
      <c r="CW40" s="622"/>
      <c r="CX40" s="622"/>
      <c r="CY40" s="623"/>
      <c r="CZ40" s="624">
        <v>0.8</v>
      </c>
      <c r="DA40" s="636"/>
      <c r="DB40" s="636"/>
      <c r="DC40" s="637"/>
      <c r="DD40" s="627">
        <v>111368</v>
      </c>
      <c r="DE40" s="622"/>
      <c r="DF40" s="622"/>
      <c r="DG40" s="622"/>
      <c r="DH40" s="622"/>
      <c r="DI40" s="622"/>
      <c r="DJ40" s="622"/>
      <c r="DK40" s="623"/>
      <c r="DL40" s="627">
        <v>4368</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71262346</v>
      </c>
      <c r="S41" s="646"/>
      <c r="T41" s="646"/>
      <c r="U41" s="646"/>
      <c r="V41" s="646"/>
      <c r="W41" s="646"/>
      <c r="X41" s="646"/>
      <c r="Y41" s="649"/>
      <c r="Z41" s="650">
        <v>100</v>
      </c>
      <c r="AA41" s="650"/>
      <c r="AB41" s="650"/>
      <c r="AC41" s="650"/>
      <c r="AD41" s="651">
        <v>47174533</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1173356</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131</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181</v>
      </c>
      <c r="CS41" s="634"/>
      <c r="CT41" s="634"/>
      <c r="CU41" s="634"/>
      <c r="CV41" s="634"/>
      <c r="CW41" s="634"/>
      <c r="CX41" s="634"/>
      <c r="CY41" s="635"/>
      <c r="CZ41" s="624" t="s">
        <v>248</v>
      </c>
      <c r="DA41" s="636"/>
      <c r="DB41" s="636"/>
      <c r="DC41" s="637"/>
      <c r="DD41" s="627" t="s">
        <v>248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2500079</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310</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6270717</v>
      </c>
      <c r="CS42" s="634"/>
      <c r="CT42" s="634"/>
      <c r="CU42" s="634"/>
      <c r="CV42" s="634"/>
      <c r="CW42" s="634"/>
      <c r="CX42" s="634"/>
      <c r="CY42" s="635"/>
      <c r="CZ42" s="624">
        <v>9.1</v>
      </c>
      <c r="DA42" s="636"/>
      <c r="DB42" s="636"/>
      <c r="DC42" s="637"/>
      <c r="DD42" s="627">
        <v>3264262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354084</v>
      </c>
      <c r="CS43" s="634"/>
      <c r="CT43" s="634"/>
      <c r="CU43" s="634"/>
      <c r="CV43" s="634"/>
      <c r="CW43" s="634"/>
      <c r="CX43" s="634"/>
      <c r="CY43" s="635"/>
      <c r="CZ43" s="624">
        <v>0.5</v>
      </c>
      <c r="DA43" s="636"/>
      <c r="DB43" s="636"/>
      <c r="DC43" s="637"/>
      <c r="DD43" s="627">
        <v>354084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363</v>
      </c>
      <c r="CG44" s="619"/>
      <c r="CH44" s="619"/>
      <c r="CI44" s="619"/>
      <c r="CJ44" s="619"/>
      <c r="CK44" s="619"/>
      <c r="CL44" s="619"/>
      <c r="CM44" s="619"/>
      <c r="CN44" s="619"/>
      <c r="CO44" s="619"/>
      <c r="CP44" s="619"/>
      <c r="CQ44" s="620"/>
      <c r="CR44" s="621">
        <v>6241444</v>
      </c>
      <c r="CS44" s="622"/>
      <c r="CT44" s="622"/>
      <c r="CU44" s="622"/>
      <c r="CV44" s="622"/>
      <c r="CW44" s="622"/>
      <c r="CX44" s="622"/>
      <c r="CY44" s="623"/>
      <c r="CZ44" s="624">
        <v>9.1</v>
      </c>
      <c r="DA44" s="625"/>
      <c r="DB44" s="625"/>
      <c r="DC44" s="626"/>
      <c r="DD44" s="627">
        <v>3264262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1824608</v>
      </c>
      <c r="CS45" s="634"/>
      <c r="CT45" s="634"/>
      <c r="CU45" s="634"/>
      <c r="CV45" s="634"/>
      <c r="CW45" s="634"/>
      <c r="CX45" s="634"/>
      <c r="CY45" s="635"/>
      <c r="CZ45" s="624">
        <v>2.6</v>
      </c>
      <c r="DA45" s="636"/>
      <c r="DB45" s="636"/>
      <c r="DC45" s="637"/>
      <c r="DD45" s="627">
        <v>58019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4403943</v>
      </c>
      <c r="CS46" s="622"/>
      <c r="CT46" s="622"/>
      <c r="CU46" s="622"/>
      <c r="CV46" s="622"/>
      <c r="CW46" s="622"/>
      <c r="CX46" s="622"/>
      <c r="CY46" s="623"/>
      <c r="CZ46" s="624">
        <v>6.4</v>
      </c>
      <c r="DA46" s="625"/>
      <c r="DB46" s="625"/>
      <c r="DC46" s="626"/>
      <c r="DD46" s="627">
        <v>3206243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v>29273</v>
      </c>
      <c r="CS47" s="634"/>
      <c r="CT47" s="634"/>
      <c r="CU47" s="634"/>
      <c r="CV47" s="634"/>
      <c r="CW47" s="634"/>
      <c r="CX47" s="634"/>
      <c r="CY47" s="635"/>
      <c r="CZ47" s="624">
        <v>0</v>
      </c>
      <c r="DA47" s="636"/>
      <c r="DB47" s="636"/>
      <c r="DC47" s="637"/>
      <c r="DD47" s="627" t="s">
        <v>131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248</v>
      </c>
      <c r="CS48" s="622"/>
      <c r="CT48" s="622"/>
      <c r="CU48" s="622"/>
      <c r="CV48" s="622"/>
      <c r="CW48" s="622"/>
      <c r="CX48" s="622"/>
      <c r="CY48" s="623"/>
      <c r="CZ48" s="624" t="s">
        <v>181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68870969</v>
      </c>
      <c r="CS49" s="606"/>
      <c r="CT49" s="606"/>
      <c r="CU49" s="606"/>
      <c r="CV49" s="606"/>
      <c r="CW49" s="606"/>
      <c r="CX49" s="606"/>
      <c r="CY49" s="607"/>
      <c r="CZ49" s="608">
        <v>100</v>
      </c>
      <c r="DA49" s="609"/>
      <c r="DB49" s="609"/>
      <c r="DC49" s="610"/>
      <c r="DD49" s="611">
        <v>47635935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5bpqf5/QNxZA1iZBSOOR/NJsPbUfAYh7lGWHJaMJk0kPdf1rDzfPXG+IiqZ5vg96LXdtxg2O8NST0im+GR85NQ==" saltValue="jbIQyfdtGhlEcNMv+LvHu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election activeCell="B7" sqref="B7:P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102">
        <v>70999</v>
      </c>
      <c r="R7" s="1103"/>
      <c r="S7" s="1103"/>
      <c r="T7" s="1103"/>
      <c r="U7" s="1103"/>
      <c r="V7" s="1103">
        <v>68604</v>
      </c>
      <c r="W7" s="1103"/>
      <c r="X7" s="1103"/>
      <c r="Y7" s="1103"/>
      <c r="Z7" s="1103"/>
      <c r="AA7" s="1103">
        <v>3395</v>
      </c>
      <c r="AB7" s="1103"/>
      <c r="AC7" s="1103"/>
      <c r="AD7" s="1103"/>
      <c r="AE7" s="1104"/>
      <c r="AF7" s="1105">
        <v>1536</v>
      </c>
      <c r="AG7" s="1106"/>
      <c r="AH7" s="1106"/>
      <c r="AI7" s="1106"/>
      <c r="AJ7" s="1107"/>
      <c r="AK7" s="1108">
        <v>548</v>
      </c>
      <c r="AL7" s="1109"/>
      <c r="AM7" s="1109"/>
      <c r="AN7" s="1109"/>
      <c r="AO7" s="1109"/>
      <c r="AP7" s="1109">
        <v>28563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596</v>
      </c>
      <c r="BT7" s="1100"/>
      <c r="BU7" s="1100"/>
      <c r="BV7" s="1100"/>
      <c r="BW7" s="1100"/>
      <c r="BX7" s="1100"/>
      <c r="BY7" s="1100"/>
      <c r="BZ7" s="1100"/>
      <c r="CA7" s="1100"/>
      <c r="CB7" s="1100"/>
      <c r="CC7" s="1100"/>
      <c r="CD7" s="1100"/>
      <c r="CE7" s="1100"/>
      <c r="CF7" s="1100"/>
      <c r="CG7" s="1112"/>
      <c r="CH7" s="1096">
        <v>48</v>
      </c>
      <c r="CI7" s="1097"/>
      <c r="CJ7" s="1097"/>
      <c r="CK7" s="1097"/>
      <c r="CL7" s="1098"/>
      <c r="CM7" s="1096">
        <v>556</v>
      </c>
      <c r="CN7" s="1097"/>
      <c r="CO7" s="1097"/>
      <c r="CP7" s="1097"/>
      <c r="CQ7" s="1098"/>
      <c r="CR7" s="1096">
        <v>30</v>
      </c>
      <c r="CS7" s="1097"/>
      <c r="CT7" s="1097"/>
      <c r="CU7" s="1097"/>
      <c r="CV7" s="1098"/>
      <c r="CW7" s="1096">
        <v>0</v>
      </c>
      <c r="CX7" s="1097"/>
      <c r="CY7" s="1097"/>
      <c r="CZ7" s="1097"/>
      <c r="DA7" s="1098"/>
      <c r="DB7" s="1096">
        <v>0</v>
      </c>
      <c r="DC7" s="1097"/>
      <c r="DD7" s="1097"/>
      <c r="DE7" s="1097"/>
      <c r="DF7" s="1098"/>
      <c r="DG7" s="1096" t="s">
        <v>538</v>
      </c>
      <c r="DH7" s="1097"/>
      <c r="DI7" s="1097"/>
      <c r="DJ7" s="1097"/>
      <c r="DK7" s="1098"/>
      <c r="DL7" s="1096" t="s">
        <v>538</v>
      </c>
      <c r="DM7" s="1097"/>
      <c r="DN7" s="1097"/>
      <c r="DO7" s="1097"/>
      <c r="DP7" s="1098"/>
      <c r="DQ7" s="1096" t="s">
        <v>538</v>
      </c>
      <c r="DR7" s="1097"/>
      <c r="DS7" s="1097"/>
      <c r="DT7" s="1097"/>
      <c r="DU7" s="1098"/>
      <c r="DV7" s="1099"/>
      <c r="DW7" s="1100"/>
      <c r="DX7" s="1100"/>
      <c r="DY7" s="1100"/>
      <c r="DZ7" s="1101"/>
      <c r="EA7" s="234"/>
    </row>
    <row r="8" spans="1:131" s="235" customFormat="1" ht="26.25" customHeight="1" x14ac:dyDescent="0.15">
      <c r="A8" s="238">
        <v>2</v>
      </c>
      <c r="B8" s="1030" t="s">
        <v>393</v>
      </c>
      <c r="C8" s="1031"/>
      <c r="D8" s="1031"/>
      <c r="E8" s="1031"/>
      <c r="F8" s="1031"/>
      <c r="G8" s="1031"/>
      <c r="H8" s="1031"/>
      <c r="I8" s="1031"/>
      <c r="J8" s="1031"/>
      <c r="K8" s="1031"/>
      <c r="L8" s="1031"/>
      <c r="M8" s="1031"/>
      <c r="N8" s="1031"/>
      <c r="O8" s="1031"/>
      <c r="P8" s="1032"/>
      <c r="Q8" s="1038">
        <v>327</v>
      </c>
      <c r="R8" s="1039"/>
      <c r="S8" s="1039"/>
      <c r="T8" s="1039"/>
      <c r="U8" s="1039"/>
      <c r="V8" s="1039">
        <v>331</v>
      </c>
      <c r="W8" s="1039"/>
      <c r="X8" s="1039"/>
      <c r="Y8" s="1039"/>
      <c r="Z8" s="1039"/>
      <c r="AA8" s="1039">
        <v>-3</v>
      </c>
      <c r="AB8" s="1039"/>
      <c r="AC8" s="1039"/>
      <c r="AD8" s="1039"/>
      <c r="AE8" s="1040"/>
      <c r="AF8" s="1035">
        <v>-3</v>
      </c>
      <c r="AG8" s="1036"/>
      <c r="AH8" s="1036"/>
      <c r="AI8" s="1036"/>
      <c r="AJ8" s="1037"/>
      <c r="AK8" s="1080">
        <v>12</v>
      </c>
      <c r="AL8" s="1081"/>
      <c r="AM8" s="1081"/>
      <c r="AN8" s="1081"/>
      <c r="AO8" s="1081"/>
      <c r="AP8" s="1081">
        <v>250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597</v>
      </c>
      <c r="BT8" s="993"/>
      <c r="BU8" s="993"/>
      <c r="BV8" s="993"/>
      <c r="BW8" s="993"/>
      <c r="BX8" s="993"/>
      <c r="BY8" s="993"/>
      <c r="BZ8" s="993"/>
      <c r="CA8" s="993"/>
      <c r="CB8" s="993"/>
      <c r="CC8" s="993"/>
      <c r="CD8" s="993"/>
      <c r="CE8" s="993"/>
      <c r="CF8" s="993"/>
      <c r="CG8" s="1014"/>
      <c r="CH8" s="989">
        <v>0</v>
      </c>
      <c r="CI8" s="990"/>
      <c r="CJ8" s="990"/>
      <c r="CK8" s="990"/>
      <c r="CL8" s="991"/>
      <c r="CM8" s="989">
        <v>0</v>
      </c>
      <c r="CN8" s="990"/>
      <c r="CO8" s="990"/>
      <c r="CP8" s="990"/>
      <c r="CQ8" s="991"/>
      <c r="CR8" s="989">
        <v>322</v>
      </c>
      <c r="CS8" s="990"/>
      <c r="CT8" s="990"/>
      <c r="CU8" s="990"/>
      <c r="CV8" s="991"/>
      <c r="CW8" s="989">
        <v>0</v>
      </c>
      <c r="CX8" s="990"/>
      <c r="CY8" s="990"/>
      <c r="CZ8" s="990"/>
      <c r="DA8" s="991"/>
      <c r="DB8" s="989">
        <v>0</v>
      </c>
      <c r="DC8" s="990"/>
      <c r="DD8" s="990"/>
      <c r="DE8" s="990"/>
      <c r="DF8" s="991"/>
      <c r="DG8" s="989" t="s">
        <v>538</v>
      </c>
      <c r="DH8" s="990"/>
      <c r="DI8" s="990"/>
      <c r="DJ8" s="990"/>
      <c r="DK8" s="991"/>
      <c r="DL8" s="989" t="s">
        <v>538</v>
      </c>
      <c r="DM8" s="990"/>
      <c r="DN8" s="990"/>
      <c r="DO8" s="990"/>
      <c r="DP8" s="991"/>
      <c r="DQ8" s="989" t="s">
        <v>538</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598</v>
      </c>
      <c r="BT9" s="993"/>
      <c r="BU9" s="993"/>
      <c r="BV9" s="993"/>
      <c r="BW9" s="993"/>
      <c r="BX9" s="993"/>
      <c r="BY9" s="993"/>
      <c r="BZ9" s="993"/>
      <c r="CA9" s="993"/>
      <c r="CB9" s="993"/>
      <c r="CC9" s="993"/>
      <c r="CD9" s="993"/>
      <c r="CE9" s="993"/>
      <c r="CF9" s="993"/>
      <c r="CG9" s="1014"/>
      <c r="CH9" s="989">
        <v>0</v>
      </c>
      <c r="CI9" s="990"/>
      <c r="CJ9" s="990"/>
      <c r="CK9" s="990"/>
      <c r="CL9" s="991"/>
      <c r="CM9" s="989">
        <v>348</v>
      </c>
      <c r="CN9" s="990"/>
      <c r="CO9" s="990"/>
      <c r="CP9" s="990"/>
      <c r="CQ9" s="991"/>
      <c r="CR9" s="989">
        <v>10</v>
      </c>
      <c r="CS9" s="990"/>
      <c r="CT9" s="990"/>
      <c r="CU9" s="990"/>
      <c r="CV9" s="991"/>
      <c r="CW9" s="989">
        <v>0</v>
      </c>
      <c r="CX9" s="990"/>
      <c r="CY9" s="990"/>
      <c r="CZ9" s="990"/>
      <c r="DA9" s="991"/>
      <c r="DB9" s="989">
        <v>0</v>
      </c>
      <c r="DC9" s="990"/>
      <c r="DD9" s="990"/>
      <c r="DE9" s="990"/>
      <c r="DF9" s="991"/>
      <c r="DG9" s="989" t="s">
        <v>538</v>
      </c>
      <c r="DH9" s="990"/>
      <c r="DI9" s="990"/>
      <c r="DJ9" s="990"/>
      <c r="DK9" s="991"/>
      <c r="DL9" s="989" t="s">
        <v>538</v>
      </c>
      <c r="DM9" s="990"/>
      <c r="DN9" s="990"/>
      <c r="DO9" s="990"/>
      <c r="DP9" s="991"/>
      <c r="DQ9" s="989">
        <v>0</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v>71330</v>
      </c>
      <c r="R23" s="1061"/>
      <c r="S23" s="1061"/>
      <c r="T23" s="1061"/>
      <c r="U23" s="1061"/>
      <c r="V23" s="1061">
        <v>68935</v>
      </c>
      <c r="W23" s="1061"/>
      <c r="X23" s="1061"/>
      <c r="Y23" s="1061"/>
      <c r="Z23" s="1061"/>
      <c r="AA23" s="1061">
        <v>2391</v>
      </c>
      <c r="AB23" s="1061"/>
      <c r="AC23" s="1061"/>
      <c r="AD23" s="1061"/>
      <c r="AE23" s="1068"/>
      <c r="AF23" s="1069">
        <v>1532</v>
      </c>
      <c r="AG23" s="1061"/>
      <c r="AH23" s="1061"/>
      <c r="AI23" s="1061"/>
      <c r="AJ23" s="1070"/>
      <c r="AK23" s="1071"/>
      <c r="AL23" s="1072"/>
      <c r="AM23" s="1072"/>
      <c r="AN23" s="1072"/>
      <c r="AO23" s="1072"/>
      <c r="AP23" s="1061">
        <v>28814</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408</v>
      </c>
      <c r="C28" s="1048"/>
      <c r="D28" s="1048"/>
      <c r="E28" s="1048"/>
      <c r="F28" s="1048"/>
      <c r="G28" s="1048"/>
      <c r="H28" s="1048"/>
      <c r="I28" s="1048"/>
      <c r="J28" s="1048"/>
      <c r="K28" s="1048"/>
      <c r="L28" s="1048"/>
      <c r="M28" s="1048"/>
      <c r="N28" s="1048"/>
      <c r="O28" s="1048"/>
      <c r="P28" s="1049"/>
      <c r="Q28" s="1050">
        <v>12036</v>
      </c>
      <c r="R28" s="1051"/>
      <c r="S28" s="1051"/>
      <c r="T28" s="1051"/>
      <c r="U28" s="1051"/>
      <c r="V28" s="1051">
        <v>11971</v>
      </c>
      <c r="W28" s="1051"/>
      <c r="X28" s="1051"/>
      <c r="Y28" s="1051"/>
      <c r="Z28" s="1051"/>
      <c r="AA28" s="1051">
        <v>66</v>
      </c>
      <c r="AB28" s="1051"/>
      <c r="AC28" s="1051"/>
      <c r="AD28" s="1051"/>
      <c r="AE28" s="1052"/>
      <c r="AF28" s="1053">
        <v>66</v>
      </c>
      <c r="AG28" s="1051"/>
      <c r="AH28" s="1051"/>
      <c r="AI28" s="1051"/>
      <c r="AJ28" s="1054"/>
      <c r="AK28" s="1042">
        <v>1173</v>
      </c>
      <c r="AL28" s="1043"/>
      <c r="AM28" s="1043"/>
      <c r="AN28" s="1043"/>
      <c r="AO28" s="1043"/>
      <c r="AP28" s="1043" t="s">
        <v>538</v>
      </c>
      <c r="AQ28" s="1043"/>
      <c r="AR28" s="1043"/>
      <c r="AS28" s="1043"/>
      <c r="AT28" s="1043"/>
      <c r="AU28" s="1043" t="s">
        <v>538</v>
      </c>
      <c r="AV28" s="1043"/>
      <c r="AW28" s="1043"/>
      <c r="AX28" s="1043"/>
      <c r="AY28" s="1043"/>
      <c r="AZ28" s="1044" t="s">
        <v>538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7725</v>
      </c>
      <c r="R29" s="1039"/>
      <c r="S29" s="1039"/>
      <c r="T29" s="1039"/>
      <c r="U29" s="1039"/>
      <c r="V29" s="1039">
        <v>7559</v>
      </c>
      <c r="W29" s="1039"/>
      <c r="X29" s="1039"/>
      <c r="Y29" s="1039"/>
      <c r="Z29" s="1039"/>
      <c r="AA29" s="1039">
        <v>166</v>
      </c>
      <c r="AB29" s="1039"/>
      <c r="AC29" s="1039"/>
      <c r="AD29" s="1039"/>
      <c r="AE29" s="1040"/>
      <c r="AF29" s="1035">
        <v>166</v>
      </c>
      <c r="AG29" s="1036"/>
      <c r="AH29" s="1036"/>
      <c r="AI29" s="1036"/>
      <c r="AJ29" s="1037"/>
      <c r="AK29" s="980">
        <v>1262</v>
      </c>
      <c r="AL29" s="971"/>
      <c r="AM29" s="971"/>
      <c r="AN29" s="971"/>
      <c r="AO29" s="971"/>
      <c r="AP29" s="971" t="s">
        <v>538</v>
      </c>
      <c r="AQ29" s="971"/>
      <c r="AR29" s="971"/>
      <c r="AS29" s="971"/>
      <c r="AT29" s="971"/>
      <c r="AU29" s="971" t="s">
        <v>538</v>
      </c>
      <c r="AV29" s="971"/>
      <c r="AW29" s="971"/>
      <c r="AX29" s="971"/>
      <c r="AY29" s="971"/>
      <c r="AZ29" s="1041" t="s">
        <v>538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1120</v>
      </c>
      <c r="R30" s="1039"/>
      <c r="S30" s="1039"/>
      <c r="T30" s="1039"/>
      <c r="U30" s="1039"/>
      <c r="V30" s="1039">
        <v>1019</v>
      </c>
      <c r="W30" s="1039"/>
      <c r="X30" s="1039"/>
      <c r="Y30" s="1039"/>
      <c r="Z30" s="1039"/>
      <c r="AA30" s="1039">
        <v>101</v>
      </c>
      <c r="AB30" s="1039"/>
      <c r="AC30" s="1039"/>
      <c r="AD30" s="1039"/>
      <c r="AE30" s="1040"/>
      <c r="AF30" s="1035">
        <v>101</v>
      </c>
      <c r="AG30" s="1036"/>
      <c r="AH30" s="1036"/>
      <c r="AI30" s="1036"/>
      <c r="AJ30" s="1037"/>
      <c r="AK30" s="980">
        <v>267</v>
      </c>
      <c r="AL30" s="971"/>
      <c r="AM30" s="971"/>
      <c r="AN30" s="971"/>
      <c r="AO30" s="971"/>
      <c r="AP30" s="971" t="s">
        <v>538</v>
      </c>
      <c r="AQ30" s="971"/>
      <c r="AR30" s="971"/>
      <c r="AS30" s="971"/>
      <c r="AT30" s="971"/>
      <c r="AU30" s="971">
        <v>179</v>
      </c>
      <c r="AV30" s="971"/>
      <c r="AW30" s="971"/>
      <c r="AX30" s="971"/>
      <c r="AY30" s="971"/>
      <c r="AZ30" s="1041" t="s">
        <v>538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1938</v>
      </c>
      <c r="R31" s="1039"/>
      <c r="S31" s="1039"/>
      <c r="T31" s="1039"/>
      <c r="U31" s="1039"/>
      <c r="V31" s="1039">
        <v>1930</v>
      </c>
      <c r="W31" s="1039"/>
      <c r="X31" s="1039"/>
      <c r="Y31" s="1039"/>
      <c r="Z31" s="1039"/>
      <c r="AA31" s="1039">
        <v>8</v>
      </c>
      <c r="AB31" s="1039"/>
      <c r="AC31" s="1039"/>
      <c r="AD31" s="1039"/>
      <c r="AE31" s="1040"/>
      <c r="AF31" s="1035">
        <v>8</v>
      </c>
      <c r="AG31" s="1036"/>
      <c r="AH31" s="1036"/>
      <c r="AI31" s="1036"/>
      <c r="AJ31" s="1037"/>
      <c r="AK31" s="980">
        <v>215</v>
      </c>
      <c r="AL31" s="971"/>
      <c r="AM31" s="971"/>
      <c r="AN31" s="971"/>
      <c r="AO31" s="971"/>
      <c r="AP31" s="971" t="s">
        <v>538</v>
      </c>
      <c r="AQ31" s="971"/>
      <c r="AR31" s="971"/>
      <c r="AS31" s="971"/>
      <c r="AT31" s="971"/>
      <c r="AU31" s="971" t="s">
        <v>538</v>
      </c>
      <c r="AV31" s="971"/>
      <c r="AW31" s="971"/>
      <c r="AX31" s="971"/>
      <c r="AY31" s="971"/>
      <c r="AZ31" s="1041" t="s">
        <v>538</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3896</v>
      </c>
      <c r="R32" s="1039"/>
      <c r="S32" s="1039"/>
      <c r="T32" s="1039"/>
      <c r="U32" s="1039"/>
      <c r="V32" s="1039">
        <v>3499</v>
      </c>
      <c r="W32" s="1039"/>
      <c r="X32" s="1039"/>
      <c r="Y32" s="1039"/>
      <c r="Z32" s="1039"/>
      <c r="AA32" s="1039">
        <v>397</v>
      </c>
      <c r="AB32" s="1039"/>
      <c r="AC32" s="1039"/>
      <c r="AD32" s="1039"/>
      <c r="AE32" s="1040"/>
      <c r="AF32" s="1035">
        <v>388</v>
      </c>
      <c r="AG32" s="1036"/>
      <c r="AH32" s="1036"/>
      <c r="AI32" s="1036"/>
      <c r="AJ32" s="1037"/>
      <c r="AK32" s="980">
        <v>180</v>
      </c>
      <c r="AL32" s="971"/>
      <c r="AM32" s="971"/>
      <c r="AN32" s="971"/>
      <c r="AO32" s="971"/>
      <c r="AP32" s="971">
        <v>7971</v>
      </c>
      <c r="AQ32" s="971"/>
      <c r="AR32" s="971"/>
      <c r="AS32" s="971"/>
      <c r="AT32" s="971"/>
      <c r="AU32" s="971">
        <v>709</v>
      </c>
      <c r="AV32" s="971"/>
      <c r="AW32" s="971"/>
      <c r="AX32" s="971"/>
      <c r="AY32" s="971"/>
      <c r="AZ32" s="1041" t="s">
        <v>538</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729</v>
      </c>
      <c r="AG63" s="959"/>
      <c r="AH63" s="959"/>
      <c r="AI63" s="959"/>
      <c r="AJ63" s="1022"/>
      <c r="AK63" s="1023"/>
      <c r="AL63" s="963"/>
      <c r="AM63" s="963"/>
      <c r="AN63" s="963"/>
      <c r="AO63" s="963"/>
      <c r="AP63" s="959">
        <v>7971</v>
      </c>
      <c r="AQ63" s="959"/>
      <c r="AR63" s="959"/>
      <c r="AS63" s="959"/>
      <c r="AT63" s="959"/>
      <c r="AU63" s="959">
        <v>888</v>
      </c>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590</v>
      </c>
      <c r="C68" s="986"/>
      <c r="D68" s="986"/>
      <c r="E68" s="986"/>
      <c r="F68" s="986"/>
      <c r="G68" s="986"/>
      <c r="H68" s="986"/>
      <c r="I68" s="986"/>
      <c r="J68" s="986"/>
      <c r="K68" s="986"/>
      <c r="L68" s="986"/>
      <c r="M68" s="986"/>
      <c r="N68" s="986"/>
      <c r="O68" s="986"/>
      <c r="P68" s="987"/>
      <c r="Q68" s="988">
        <v>21460</v>
      </c>
      <c r="R68" s="982"/>
      <c r="S68" s="982"/>
      <c r="T68" s="982"/>
      <c r="U68" s="982"/>
      <c r="V68" s="982">
        <v>20756</v>
      </c>
      <c r="W68" s="982"/>
      <c r="X68" s="982"/>
      <c r="Y68" s="982"/>
      <c r="Z68" s="982"/>
      <c r="AA68" s="982">
        <v>704</v>
      </c>
      <c r="AB68" s="982"/>
      <c r="AC68" s="982"/>
      <c r="AD68" s="982"/>
      <c r="AE68" s="982"/>
      <c r="AF68" s="982">
        <v>704</v>
      </c>
      <c r="AG68" s="982"/>
      <c r="AH68" s="982"/>
      <c r="AI68" s="982"/>
      <c r="AJ68" s="982"/>
      <c r="AK68" s="982">
        <v>118</v>
      </c>
      <c r="AL68" s="982"/>
      <c r="AM68" s="982"/>
      <c r="AN68" s="982"/>
      <c r="AO68" s="982"/>
      <c r="AP68" s="982" t="s">
        <v>538</v>
      </c>
      <c r="AQ68" s="982"/>
      <c r="AR68" s="982"/>
      <c r="AS68" s="982"/>
      <c r="AT68" s="982"/>
      <c r="AU68" s="982" t="s">
        <v>538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591</v>
      </c>
      <c r="C69" s="975"/>
      <c r="D69" s="975"/>
      <c r="E69" s="975"/>
      <c r="F69" s="975"/>
      <c r="G69" s="975"/>
      <c r="H69" s="975"/>
      <c r="I69" s="975"/>
      <c r="J69" s="975"/>
      <c r="K69" s="975"/>
      <c r="L69" s="975"/>
      <c r="M69" s="975"/>
      <c r="N69" s="975"/>
      <c r="O69" s="975"/>
      <c r="P69" s="976"/>
      <c r="Q69" s="977">
        <v>179</v>
      </c>
      <c r="R69" s="971"/>
      <c r="S69" s="971"/>
      <c r="T69" s="971"/>
      <c r="U69" s="971"/>
      <c r="V69" s="971">
        <v>133</v>
      </c>
      <c r="W69" s="971"/>
      <c r="X69" s="971"/>
      <c r="Y69" s="971"/>
      <c r="Z69" s="971"/>
      <c r="AA69" s="971">
        <v>47</v>
      </c>
      <c r="AB69" s="971"/>
      <c r="AC69" s="971"/>
      <c r="AD69" s="971"/>
      <c r="AE69" s="971"/>
      <c r="AF69" s="971">
        <v>47</v>
      </c>
      <c r="AG69" s="971"/>
      <c r="AH69" s="971"/>
      <c r="AI69" s="971"/>
      <c r="AJ69" s="971"/>
      <c r="AK69" s="971" t="s">
        <v>538</v>
      </c>
      <c r="AL69" s="971"/>
      <c r="AM69" s="971"/>
      <c r="AN69" s="971"/>
      <c r="AO69" s="971"/>
      <c r="AP69" s="971" t="s">
        <v>538</v>
      </c>
      <c r="AQ69" s="971"/>
      <c r="AR69" s="971"/>
      <c r="AS69" s="971"/>
      <c r="AT69" s="971"/>
      <c r="AU69" s="971" t="s">
        <v>538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592</v>
      </c>
      <c r="C70" s="975"/>
      <c r="D70" s="975"/>
      <c r="E70" s="975"/>
      <c r="F70" s="975"/>
      <c r="G70" s="975"/>
      <c r="H70" s="975"/>
      <c r="I70" s="975"/>
      <c r="J70" s="975"/>
      <c r="K70" s="975"/>
      <c r="L70" s="975"/>
      <c r="M70" s="975"/>
      <c r="N70" s="975"/>
      <c r="O70" s="975"/>
      <c r="P70" s="976"/>
      <c r="Q70" s="977">
        <v>107</v>
      </c>
      <c r="R70" s="971"/>
      <c r="S70" s="971"/>
      <c r="T70" s="971"/>
      <c r="U70" s="971"/>
      <c r="V70" s="971">
        <v>106</v>
      </c>
      <c r="W70" s="971"/>
      <c r="X70" s="971"/>
      <c r="Y70" s="971"/>
      <c r="Z70" s="971"/>
      <c r="AA70" s="971">
        <v>1</v>
      </c>
      <c r="AB70" s="971"/>
      <c r="AC70" s="971"/>
      <c r="AD70" s="971"/>
      <c r="AE70" s="971"/>
      <c r="AF70" s="971">
        <v>1</v>
      </c>
      <c r="AG70" s="971"/>
      <c r="AH70" s="971"/>
      <c r="AI70" s="971"/>
      <c r="AJ70" s="971"/>
      <c r="AK70" s="971">
        <v>8</v>
      </c>
      <c r="AL70" s="971"/>
      <c r="AM70" s="971"/>
      <c r="AN70" s="971"/>
      <c r="AO70" s="971"/>
      <c r="AP70" s="971" t="s">
        <v>538</v>
      </c>
      <c r="AQ70" s="971"/>
      <c r="AR70" s="971"/>
      <c r="AS70" s="971"/>
      <c r="AT70" s="971"/>
      <c r="AU70" s="971" t="s">
        <v>538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593</v>
      </c>
      <c r="C71" s="975"/>
      <c r="D71" s="975"/>
      <c r="E71" s="975"/>
      <c r="F71" s="975"/>
      <c r="G71" s="975"/>
      <c r="H71" s="975"/>
      <c r="I71" s="975"/>
      <c r="J71" s="975"/>
      <c r="K71" s="975"/>
      <c r="L71" s="975"/>
      <c r="M71" s="975"/>
      <c r="N71" s="975"/>
      <c r="O71" s="975"/>
      <c r="P71" s="976"/>
      <c r="Q71" s="977">
        <v>101</v>
      </c>
      <c r="R71" s="971"/>
      <c r="S71" s="971"/>
      <c r="T71" s="971"/>
      <c r="U71" s="971"/>
      <c r="V71" s="971">
        <v>61</v>
      </c>
      <c r="W71" s="971"/>
      <c r="X71" s="971"/>
      <c r="Y71" s="971"/>
      <c r="Z71" s="971"/>
      <c r="AA71" s="971">
        <v>40</v>
      </c>
      <c r="AB71" s="971"/>
      <c r="AC71" s="971"/>
      <c r="AD71" s="971"/>
      <c r="AE71" s="971"/>
      <c r="AF71" s="971">
        <v>40</v>
      </c>
      <c r="AG71" s="971"/>
      <c r="AH71" s="971"/>
      <c r="AI71" s="971"/>
      <c r="AJ71" s="971"/>
      <c r="AK71" s="971" t="s">
        <v>538</v>
      </c>
      <c r="AL71" s="971"/>
      <c r="AM71" s="971"/>
      <c r="AN71" s="971"/>
      <c r="AO71" s="971"/>
      <c r="AP71" s="971" t="s">
        <v>538</v>
      </c>
      <c r="AQ71" s="971"/>
      <c r="AR71" s="971"/>
      <c r="AS71" s="971"/>
      <c r="AT71" s="971"/>
      <c r="AU71" s="971" t="s">
        <v>538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594</v>
      </c>
      <c r="C72" s="975"/>
      <c r="D72" s="975"/>
      <c r="E72" s="975"/>
      <c r="F72" s="975"/>
      <c r="G72" s="975"/>
      <c r="H72" s="975"/>
      <c r="I72" s="975"/>
      <c r="J72" s="975"/>
      <c r="K72" s="975"/>
      <c r="L72" s="975"/>
      <c r="M72" s="975"/>
      <c r="N72" s="975"/>
      <c r="O72" s="975"/>
      <c r="P72" s="976"/>
      <c r="Q72" s="977">
        <v>2423</v>
      </c>
      <c r="R72" s="971"/>
      <c r="S72" s="971"/>
      <c r="T72" s="971"/>
      <c r="U72" s="971"/>
      <c r="V72" s="971">
        <v>2308</v>
      </c>
      <c r="W72" s="971"/>
      <c r="X72" s="971"/>
      <c r="Y72" s="971"/>
      <c r="Z72" s="971"/>
      <c r="AA72" s="971">
        <v>115</v>
      </c>
      <c r="AB72" s="971"/>
      <c r="AC72" s="971"/>
      <c r="AD72" s="971"/>
      <c r="AE72" s="971"/>
      <c r="AF72" s="971">
        <v>1115</v>
      </c>
      <c r="AG72" s="971"/>
      <c r="AH72" s="971"/>
      <c r="AI72" s="971"/>
      <c r="AJ72" s="971"/>
      <c r="AK72" s="971">
        <v>130</v>
      </c>
      <c r="AL72" s="971"/>
      <c r="AM72" s="971"/>
      <c r="AN72" s="971"/>
      <c r="AO72" s="971"/>
      <c r="AP72" s="971" t="s">
        <v>538</v>
      </c>
      <c r="AQ72" s="971"/>
      <c r="AR72" s="971"/>
      <c r="AS72" s="971"/>
      <c r="AT72" s="971"/>
      <c r="AU72" s="971" t="s">
        <v>538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595</v>
      </c>
      <c r="C73" s="975"/>
      <c r="D73" s="975"/>
      <c r="E73" s="975"/>
      <c r="F73" s="975"/>
      <c r="G73" s="975"/>
      <c r="H73" s="975"/>
      <c r="I73" s="975"/>
      <c r="J73" s="975"/>
      <c r="K73" s="975"/>
      <c r="L73" s="975"/>
      <c r="M73" s="975"/>
      <c r="N73" s="975"/>
      <c r="O73" s="975"/>
      <c r="P73" s="976"/>
      <c r="Q73" s="977">
        <v>719774</v>
      </c>
      <c r="R73" s="971"/>
      <c r="S73" s="971"/>
      <c r="T73" s="971"/>
      <c r="U73" s="971"/>
      <c r="V73" s="971">
        <v>711648</v>
      </c>
      <c r="W73" s="971"/>
      <c r="X73" s="971"/>
      <c r="Y73" s="971"/>
      <c r="Z73" s="971"/>
      <c r="AA73" s="971">
        <v>8126</v>
      </c>
      <c r="AB73" s="971"/>
      <c r="AC73" s="971"/>
      <c r="AD73" s="971"/>
      <c r="AE73" s="971"/>
      <c r="AF73" s="971">
        <v>8126</v>
      </c>
      <c r="AG73" s="971"/>
      <c r="AH73" s="971"/>
      <c r="AI73" s="971"/>
      <c r="AJ73" s="971"/>
      <c r="AK73" s="971">
        <v>4022</v>
      </c>
      <c r="AL73" s="971"/>
      <c r="AM73" s="971"/>
      <c r="AN73" s="971"/>
      <c r="AO73" s="971"/>
      <c r="AP73" s="971" t="s">
        <v>538</v>
      </c>
      <c r="AQ73" s="971"/>
      <c r="AR73" s="971"/>
      <c r="AS73" s="971"/>
      <c r="AT73" s="971"/>
      <c r="AU73" s="971" t="s">
        <v>538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10033</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362</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312</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312</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312</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3690613</v>
      </c>
      <c r="AB110" s="889"/>
      <c r="AC110" s="889"/>
      <c r="AD110" s="889"/>
      <c r="AE110" s="890"/>
      <c r="AF110" s="891">
        <v>3782463</v>
      </c>
      <c r="AG110" s="889"/>
      <c r="AH110" s="889"/>
      <c r="AI110" s="889"/>
      <c r="AJ110" s="890"/>
      <c r="AK110" s="891">
        <v>3991776</v>
      </c>
      <c r="AL110" s="889"/>
      <c r="AM110" s="889"/>
      <c r="AN110" s="889"/>
      <c r="AO110" s="890"/>
      <c r="AP110" s="892">
        <v>9.1999999999999993</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35505426</v>
      </c>
      <c r="BR110" s="842"/>
      <c r="BS110" s="842"/>
      <c r="BT110" s="842"/>
      <c r="BU110" s="842"/>
      <c r="BV110" s="842">
        <v>30916187</v>
      </c>
      <c r="BW110" s="842"/>
      <c r="BX110" s="842"/>
      <c r="BY110" s="842"/>
      <c r="BZ110" s="842"/>
      <c r="CA110" s="842">
        <v>28813766</v>
      </c>
      <c r="CB110" s="842"/>
      <c r="CC110" s="842"/>
      <c r="CD110" s="842"/>
      <c r="CE110" s="842"/>
      <c r="CF110" s="866">
        <v>66.099999999999994</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1063396</v>
      </c>
      <c r="DH110" s="842"/>
      <c r="DI110" s="842"/>
      <c r="DJ110" s="842"/>
      <c r="DK110" s="842"/>
      <c r="DL110" s="842">
        <v>873881</v>
      </c>
      <c r="DM110" s="842"/>
      <c r="DN110" s="842"/>
      <c r="DO110" s="842"/>
      <c r="DP110" s="842"/>
      <c r="DQ110" s="842">
        <v>678526</v>
      </c>
      <c r="DR110" s="842"/>
      <c r="DS110" s="842"/>
      <c r="DT110" s="842"/>
      <c r="DU110" s="842"/>
      <c r="DV110" s="843">
        <v>1.6</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131</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1418071</v>
      </c>
      <c r="BR111" s="817"/>
      <c r="BS111" s="817"/>
      <c r="BT111" s="817"/>
      <c r="BU111" s="817"/>
      <c r="BV111" s="817">
        <v>1104687</v>
      </c>
      <c r="BW111" s="817"/>
      <c r="BX111" s="817"/>
      <c r="BY111" s="817"/>
      <c r="BZ111" s="817"/>
      <c r="CA111" s="817">
        <v>796441</v>
      </c>
      <c r="CB111" s="817"/>
      <c r="CC111" s="817"/>
      <c r="CD111" s="817"/>
      <c r="CE111" s="817"/>
      <c r="CF111" s="875">
        <v>1.8</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354675</v>
      </c>
      <c r="DH111" s="817"/>
      <c r="DI111" s="817"/>
      <c r="DJ111" s="817"/>
      <c r="DK111" s="817"/>
      <c r="DL111" s="817">
        <v>230806</v>
      </c>
      <c r="DM111" s="817"/>
      <c r="DN111" s="817"/>
      <c r="DO111" s="817"/>
      <c r="DP111" s="817"/>
      <c r="DQ111" s="817">
        <v>117915</v>
      </c>
      <c r="DR111" s="817"/>
      <c r="DS111" s="817"/>
      <c r="DT111" s="817"/>
      <c r="DU111" s="817"/>
      <c r="DV111" s="794">
        <v>0.3</v>
      </c>
      <c r="DW111" s="794"/>
      <c r="DX111" s="794"/>
      <c r="DY111" s="794"/>
      <c r="DZ111" s="795"/>
    </row>
    <row r="112" spans="1:131" s="230" customFormat="1" ht="26.25" customHeight="1" x14ac:dyDescent="0.15">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448</v>
      </c>
      <c r="AL112" s="780"/>
      <c r="AM112" s="780"/>
      <c r="AN112" s="780"/>
      <c r="AO112" s="781"/>
      <c r="AP112" s="824" t="s">
        <v>449</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2678073</v>
      </c>
      <c r="BR112" s="817"/>
      <c r="BS112" s="817"/>
      <c r="BT112" s="817"/>
      <c r="BU112" s="817"/>
      <c r="BV112" s="817">
        <v>1537037</v>
      </c>
      <c r="BW112" s="817"/>
      <c r="BX112" s="817"/>
      <c r="BY112" s="817"/>
      <c r="BZ112" s="817"/>
      <c r="CA112" s="817">
        <v>888450</v>
      </c>
      <c r="CB112" s="817"/>
      <c r="CC112" s="817"/>
      <c r="CD112" s="817"/>
      <c r="CE112" s="817"/>
      <c r="CF112" s="875">
        <v>2</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448</v>
      </c>
      <c r="DH112" s="817"/>
      <c r="DI112" s="817"/>
      <c r="DJ112" s="817"/>
      <c r="DK112" s="817"/>
      <c r="DL112" s="817" t="s">
        <v>452</v>
      </c>
      <c r="DM112" s="817"/>
      <c r="DN112" s="817"/>
      <c r="DO112" s="817"/>
      <c r="DP112" s="817"/>
      <c r="DQ112" s="817" t="s">
        <v>448</v>
      </c>
      <c r="DR112" s="817"/>
      <c r="DS112" s="817"/>
      <c r="DT112" s="817"/>
      <c r="DU112" s="817"/>
      <c r="DV112" s="794" t="s">
        <v>448</v>
      </c>
      <c r="DW112" s="794"/>
      <c r="DX112" s="794"/>
      <c r="DY112" s="794"/>
      <c r="DZ112" s="795"/>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66559</v>
      </c>
      <c r="AB113" s="919"/>
      <c r="AC113" s="919"/>
      <c r="AD113" s="919"/>
      <c r="AE113" s="920"/>
      <c r="AF113" s="921">
        <v>85484</v>
      </c>
      <c r="AG113" s="919"/>
      <c r="AH113" s="919"/>
      <c r="AI113" s="919"/>
      <c r="AJ113" s="920"/>
      <c r="AK113" s="921">
        <v>96733</v>
      </c>
      <c r="AL113" s="919"/>
      <c r="AM113" s="919"/>
      <c r="AN113" s="919"/>
      <c r="AO113" s="920"/>
      <c r="AP113" s="922">
        <v>0.2</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t="s">
        <v>448</v>
      </c>
      <c r="BR113" s="817"/>
      <c r="BS113" s="817"/>
      <c r="BT113" s="817"/>
      <c r="BU113" s="817"/>
      <c r="BV113" s="817" t="s">
        <v>448</v>
      </c>
      <c r="BW113" s="817"/>
      <c r="BX113" s="817"/>
      <c r="BY113" s="817"/>
      <c r="BZ113" s="817"/>
      <c r="CA113" s="817" t="s">
        <v>448</v>
      </c>
      <c r="CB113" s="817"/>
      <c r="CC113" s="817"/>
      <c r="CD113" s="817"/>
      <c r="CE113" s="817"/>
      <c r="CF113" s="875" t="s">
        <v>455</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457</v>
      </c>
      <c r="DH113" s="780"/>
      <c r="DI113" s="780"/>
      <c r="DJ113" s="780"/>
      <c r="DK113" s="781"/>
      <c r="DL113" s="782" t="s">
        <v>448</v>
      </c>
      <c r="DM113" s="780"/>
      <c r="DN113" s="780"/>
      <c r="DO113" s="780"/>
      <c r="DP113" s="781"/>
      <c r="DQ113" s="782" t="s">
        <v>458</v>
      </c>
      <c r="DR113" s="780"/>
      <c r="DS113" s="780"/>
      <c r="DT113" s="780"/>
      <c r="DU113" s="781"/>
      <c r="DV113" s="824" t="s">
        <v>448</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448</v>
      </c>
      <c r="AB114" s="780"/>
      <c r="AC114" s="780"/>
      <c r="AD114" s="780"/>
      <c r="AE114" s="781"/>
      <c r="AF114" s="782" t="s">
        <v>448</v>
      </c>
      <c r="AG114" s="780"/>
      <c r="AH114" s="780"/>
      <c r="AI114" s="780"/>
      <c r="AJ114" s="781"/>
      <c r="AK114" s="782" t="s">
        <v>448</v>
      </c>
      <c r="AL114" s="780"/>
      <c r="AM114" s="780"/>
      <c r="AN114" s="780"/>
      <c r="AO114" s="781"/>
      <c r="AP114" s="824" t="s">
        <v>452</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8758596</v>
      </c>
      <c r="BR114" s="817"/>
      <c r="BS114" s="817"/>
      <c r="BT114" s="817"/>
      <c r="BU114" s="817"/>
      <c r="BV114" s="817">
        <v>9071564</v>
      </c>
      <c r="BW114" s="817"/>
      <c r="BX114" s="817"/>
      <c r="BY114" s="817"/>
      <c r="BZ114" s="817"/>
      <c r="CA114" s="817">
        <v>9293213</v>
      </c>
      <c r="CB114" s="817"/>
      <c r="CC114" s="817"/>
      <c r="CD114" s="817"/>
      <c r="CE114" s="817"/>
      <c r="CF114" s="875">
        <v>21.3</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448</v>
      </c>
      <c r="DH114" s="780"/>
      <c r="DI114" s="780"/>
      <c r="DJ114" s="780"/>
      <c r="DK114" s="781"/>
      <c r="DL114" s="782" t="s">
        <v>448</v>
      </c>
      <c r="DM114" s="780"/>
      <c r="DN114" s="780"/>
      <c r="DO114" s="780"/>
      <c r="DP114" s="781"/>
      <c r="DQ114" s="782" t="s">
        <v>448</v>
      </c>
      <c r="DR114" s="780"/>
      <c r="DS114" s="780"/>
      <c r="DT114" s="780"/>
      <c r="DU114" s="781"/>
      <c r="DV114" s="824" t="s">
        <v>448</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1244938</v>
      </c>
      <c r="AB115" s="919"/>
      <c r="AC115" s="919"/>
      <c r="AD115" s="919"/>
      <c r="AE115" s="920"/>
      <c r="AF115" s="921">
        <v>1351145</v>
      </c>
      <c r="AG115" s="919"/>
      <c r="AH115" s="919"/>
      <c r="AI115" s="919"/>
      <c r="AJ115" s="920"/>
      <c r="AK115" s="921">
        <v>528865</v>
      </c>
      <c r="AL115" s="919"/>
      <c r="AM115" s="919"/>
      <c r="AN115" s="919"/>
      <c r="AO115" s="920"/>
      <c r="AP115" s="922">
        <v>1.2</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448</v>
      </c>
      <c r="BR115" s="817"/>
      <c r="BS115" s="817"/>
      <c r="BT115" s="817"/>
      <c r="BU115" s="817"/>
      <c r="BV115" s="817" t="s">
        <v>452</v>
      </c>
      <c r="BW115" s="817"/>
      <c r="BX115" s="817"/>
      <c r="BY115" s="817"/>
      <c r="BZ115" s="817"/>
      <c r="CA115" s="817" t="s">
        <v>448</v>
      </c>
      <c r="CB115" s="817"/>
      <c r="CC115" s="817"/>
      <c r="CD115" s="817"/>
      <c r="CE115" s="817"/>
      <c r="CF115" s="875" t="s">
        <v>448</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448</v>
      </c>
      <c r="DH115" s="780"/>
      <c r="DI115" s="780"/>
      <c r="DJ115" s="780"/>
      <c r="DK115" s="781"/>
      <c r="DL115" s="782" t="s">
        <v>448</v>
      </c>
      <c r="DM115" s="780"/>
      <c r="DN115" s="780"/>
      <c r="DO115" s="780"/>
      <c r="DP115" s="781"/>
      <c r="DQ115" s="782" t="s">
        <v>455</v>
      </c>
      <c r="DR115" s="780"/>
      <c r="DS115" s="780"/>
      <c r="DT115" s="780"/>
      <c r="DU115" s="781"/>
      <c r="DV115" s="824" t="s">
        <v>448</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458</v>
      </c>
      <c r="AB116" s="780"/>
      <c r="AC116" s="780"/>
      <c r="AD116" s="780"/>
      <c r="AE116" s="781"/>
      <c r="AF116" s="782" t="s">
        <v>448</v>
      </c>
      <c r="AG116" s="780"/>
      <c r="AH116" s="780"/>
      <c r="AI116" s="780"/>
      <c r="AJ116" s="781"/>
      <c r="AK116" s="782" t="s">
        <v>458</v>
      </c>
      <c r="AL116" s="780"/>
      <c r="AM116" s="780"/>
      <c r="AN116" s="780"/>
      <c r="AO116" s="781"/>
      <c r="AP116" s="824" t="s">
        <v>455</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458</v>
      </c>
      <c r="BR116" s="817"/>
      <c r="BS116" s="817"/>
      <c r="BT116" s="817"/>
      <c r="BU116" s="817"/>
      <c r="BV116" s="817" t="s">
        <v>458</v>
      </c>
      <c r="BW116" s="817"/>
      <c r="BX116" s="817"/>
      <c r="BY116" s="817"/>
      <c r="BZ116" s="817"/>
      <c r="CA116" s="817" t="s">
        <v>448</v>
      </c>
      <c r="CB116" s="817"/>
      <c r="CC116" s="817"/>
      <c r="CD116" s="817"/>
      <c r="CE116" s="817"/>
      <c r="CF116" s="875" t="s">
        <v>448</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448</v>
      </c>
      <c r="DH116" s="780"/>
      <c r="DI116" s="780"/>
      <c r="DJ116" s="780"/>
      <c r="DK116" s="781"/>
      <c r="DL116" s="782" t="s">
        <v>449</v>
      </c>
      <c r="DM116" s="780"/>
      <c r="DN116" s="780"/>
      <c r="DO116" s="780"/>
      <c r="DP116" s="781"/>
      <c r="DQ116" s="782" t="s">
        <v>448</v>
      </c>
      <c r="DR116" s="780"/>
      <c r="DS116" s="780"/>
      <c r="DT116" s="780"/>
      <c r="DU116" s="781"/>
      <c r="DV116" s="824" t="s">
        <v>452</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5002110</v>
      </c>
      <c r="AB117" s="903"/>
      <c r="AC117" s="903"/>
      <c r="AD117" s="903"/>
      <c r="AE117" s="904"/>
      <c r="AF117" s="905">
        <v>5219092</v>
      </c>
      <c r="AG117" s="903"/>
      <c r="AH117" s="903"/>
      <c r="AI117" s="903"/>
      <c r="AJ117" s="904"/>
      <c r="AK117" s="905">
        <v>4617374</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457</v>
      </c>
      <c r="BR117" s="817"/>
      <c r="BS117" s="817"/>
      <c r="BT117" s="817"/>
      <c r="BU117" s="817"/>
      <c r="BV117" s="817" t="s">
        <v>448</v>
      </c>
      <c r="BW117" s="817"/>
      <c r="BX117" s="817"/>
      <c r="BY117" s="817"/>
      <c r="BZ117" s="817"/>
      <c r="CA117" s="817" t="s">
        <v>448</v>
      </c>
      <c r="CB117" s="817"/>
      <c r="CC117" s="817"/>
      <c r="CD117" s="817"/>
      <c r="CE117" s="817"/>
      <c r="CF117" s="875" t="s">
        <v>448</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448</v>
      </c>
      <c r="DH117" s="780"/>
      <c r="DI117" s="780"/>
      <c r="DJ117" s="780"/>
      <c r="DK117" s="781"/>
      <c r="DL117" s="782" t="s">
        <v>448</v>
      </c>
      <c r="DM117" s="780"/>
      <c r="DN117" s="780"/>
      <c r="DO117" s="780"/>
      <c r="DP117" s="781"/>
      <c r="DQ117" s="782" t="s">
        <v>448</v>
      </c>
      <c r="DR117" s="780"/>
      <c r="DS117" s="780"/>
      <c r="DT117" s="780"/>
      <c r="DU117" s="781"/>
      <c r="DV117" s="824" t="s">
        <v>448</v>
      </c>
      <c r="DW117" s="825"/>
      <c r="DX117" s="825"/>
      <c r="DY117" s="825"/>
      <c r="DZ117" s="826"/>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312</v>
      </c>
      <c r="AL118" s="896"/>
      <c r="AM118" s="896"/>
      <c r="AN118" s="896"/>
      <c r="AO118" s="897"/>
      <c r="AP118" s="899" t="s">
        <v>437</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449</v>
      </c>
      <c r="BR118" s="845"/>
      <c r="BS118" s="845"/>
      <c r="BT118" s="845"/>
      <c r="BU118" s="845"/>
      <c r="BV118" s="845" t="s">
        <v>448</v>
      </c>
      <c r="BW118" s="845"/>
      <c r="BX118" s="845"/>
      <c r="BY118" s="845"/>
      <c r="BZ118" s="845"/>
      <c r="CA118" s="845" t="s">
        <v>448</v>
      </c>
      <c r="CB118" s="845"/>
      <c r="CC118" s="845"/>
      <c r="CD118" s="845"/>
      <c r="CE118" s="845"/>
      <c r="CF118" s="875" t="s">
        <v>448</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455</v>
      </c>
      <c r="DH118" s="780"/>
      <c r="DI118" s="780"/>
      <c r="DJ118" s="780"/>
      <c r="DK118" s="781"/>
      <c r="DL118" s="782" t="s">
        <v>448</v>
      </c>
      <c r="DM118" s="780"/>
      <c r="DN118" s="780"/>
      <c r="DO118" s="780"/>
      <c r="DP118" s="781"/>
      <c r="DQ118" s="782" t="s">
        <v>457</v>
      </c>
      <c r="DR118" s="780"/>
      <c r="DS118" s="780"/>
      <c r="DT118" s="780"/>
      <c r="DU118" s="781"/>
      <c r="DV118" s="824" t="s">
        <v>448</v>
      </c>
      <c r="DW118" s="825"/>
      <c r="DX118" s="825"/>
      <c r="DY118" s="825"/>
      <c r="DZ118" s="826"/>
    </row>
    <row r="119" spans="1:130" s="230" customFormat="1" ht="26.25" customHeight="1" x14ac:dyDescent="0.15">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378803</v>
      </c>
      <c r="AB119" s="889"/>
      <c r="AC119" s="889"/>
      <c r="AD119" s="889"/>
      <c r="AE119" s="890"/>
      <c r="AF119" s="891">
        <v>223773</v>
      </c>
      <c r="AG119" s="889"/>
      <c r="AH119" s="889"/>
      <c r="AI119" s="889"/>
      <c r="AJ119" s="890"/>
      <c r="AK119" s="891">
        <v>224058</v>
      </c>
      <c r="AL119" s="889"/>
      <c r="AM119" s="889"/>
      <c r="AN119" s="889"/>
      <c r="AO119" s="890"/>
      <c r="AP119" s="892">
        <v>0.5</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473</v>
      </c>
      <c r="BP119" s="878"/>
      <c r="BQ119" s="879">
        <v>48360166</v>
      </c>
      <c r="BR119" s="845"/>
      <c r="BS119" s="845"/>
      <c r="BT119" s="845"/>
      <c r="BU119" s="845"/>
      <c r="BV119" s="845">
        <v>42629475</v>
      </c>
      <c r="BW119" s="845"/>
      <c r="BX119" s="845"/>
      <c r="BY119" s="845"/>
      <c r="BZ119" s="845"/>
      <c r="CA119" s="845">
        <v>39791870</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475</v>
      </c>
      <c r="DM119" s="764"/>
      <c r="DN119" s="764"/>
      <c r="DO119" s="764"/>
      <c r="DP119" s="765"/>
      <c r="DQ119" s="766" t="s">
        <v>131</v>
      </c>
      <c r="DR119" s="764"/>
      <c r="DS119" s="764"/>
      <c r="DT119" s="764"/>
      <c r="DU119" s="765"/>
      <c r="DV119" s="848" t="s">
        <v>452</v>
      </c>
      <c r="DW119" s="849"/>
      <c r="DX119" s="849"/>
      <c r="DY119" s="849"/>
      <c r="DZ119" s="850"/>
    </row>
    <row r="120" spans="1:130" s="230" customFormat="1" ht="26.25" customHeight="1" x14ac:dyDescent="0.15">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137794</v>
      </c>
      <c r="AB120" s="780"/>
      <c r="AC120" s="780"/>
      <c r="AD120" s="780"/>
      <c r="AE120" s="781"/>
      <c r="AF120" s="782">
        <v>137956</v>
      </c>
      <c r="AG120" s="780"/>
      <c r="AH120" s="780"/>
      <c r="AI120" s="780"/>
      <c r="AJ120" s="781"/>
      <c r="AK120" s="782">
        <v>121559</v>
      </c>
      <c r="AL120" s="780"/>
      <c r="AM120" s="780"/>
      <c r="AN120" s="780"/>
      <c r="AO120" s="781"/>
      <c r="AP120" s="824">
        <v>0.3</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13685321</v>
      </c>
      <c r="BR120" s="842"/>
      <c r="BS120" s="842"/>
      <c r="BT120" s="842"/>
      <c r="BU120" s="842"/>
      <c r="BV120" s="842">
        <v>14657917</v>
      </c>
      <c r="BW120" s="842"/>
      <c r="BX120" s="842"/>
      <c r="BY120" s="842"/>
      <c r="BZ120" s="842"/>
      <c r="CA120" s="842">
        <v>15728014</v>
      </c>
      <c r="CB120" s="842"/>
      <c r="CC120" s="842"/>
      <c r="CD120" s="842"/>
      <c r="CE120" s="842"/>
      <c r="CF120" s="866">
        <v>36.1</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2439899</v>
      </c>
      <c r="DH120" s="842"/>
      <c r="DI120" s="842"/>
      <c r="DJ120" s="842"/>
      <c r="DK120" s="842"/>
      <c r="DL120" s="842">
        <v>1321070</v>
      </c>
      <c r="DM120" s="842"/>
      <c r="DN120" s="842"/>
      <c r="DO120" s="842"/>
      <c r="DP120" s="842"/>
      <c r="DQ120" s="842">
        <v>709383</v>
      </c>
      <c r="DR120" s="842"/>
      <c r="DS120" s="842"/>
      <c r="DT120" s="842"/>
      <c r="DU120" s="842"/>
      <c r="DV120" s="843">
        <v>1.6</v>
      </c>
      <c r="DW120" s="843"/>
      <c r="DX120" s="843"/>
      <c r="DY120" s="843"/>
      <c r="DZ120" s="844"/>
    </row>
    <row r="121" spans="1:130" s="230" customFormat="1" ht="26.25" customHeight="1" x14ac:dyDescent="0.15">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452</v>
      </c>
      <c r="AB121" s="780"/>
      <c r="AC121" s="780"/>
      <c r="AD121" s="780"/>
      <c r="AE121" s="781"/>
      <c r="AF121" s="782" t="s">
        <v>448</v>
      </c>
      <c r="AG121" s="780"/>
      <c r="AH121" s="780"/>
      <c r="AI121" s="780"/>
      <c r="AJ121" s="781"/>
      <c r="AK121" s="782" t="s">
        <v>455</v>
      </c>
      <c r="AL121" s="780"/>
      <c r="AM121" s="780"/>
      <c r="AN121" s="780"/>
      <c r="AO121" s="781"/>
      <c r="AP121" s="824" t="s">
        <v>131</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v>3674200</v>
      </c>
      <c r="BR121" s="817"/>
      <c r="BS121" s="817"/>
      <c r="BT121" s="817"/>
      <c r="BU121" s="817"/>
      <c r="BV121" s="817" t="s">
        <v>448</v>
      </c>
      <c r="BW121" s="817"/>
      <c r="BX121" s="817"/>
      <c r="BY121" s="817"/>
      <c r="BZ121" s="817"/>
      <c r="CA121" s="817" t="s">
        <v>449</v>
      </c>
      <c r="CB121" s="817"/>
      <c r="CC121" s="817"/>
      <c r="CD121" s="817"/>
      <c r="CE121" s="817"/>
      <c r="CF121" s="875" t="s">
        <v>448</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v>238174</v>
      </c>
      <c r="DH121" s="817"/>
      <c r="DI121" s="817"/>
      <c r="DJ121" s="817"/>
      <c r="DK121" s="817"/>
      <c r="DL121" s="817">
        <v>215967</v>
      </c>
      <c r="DM121" s="817"/>
      <c r="DN121" s="817"/>
      <c r="DO121" s="817"/>
      <c r="DP121" s="817"/>
      <c r="DQ121" s="817">
        <v>179067</v>
      </c>
      <c r="DR121" s="817"/>
      <c r="DS121" s="817"/>
      <c r="DT121" s="817"/>
      <c r="DU121" s="817"/>
      <c r="DV121" s="794">
        <v>0.4</v>
      </c>
      <c r="DW121" s="794"/>
      <c r="DX121" s="794"/>
      <c r="DY121" s="794"/>
      <c r="DZ121" s="795"/>
    </row>
    <row r="122" spans="1:130" s="230" customFormat="1" ht="26.25" customHeight="1" x14ac:dyDescent="0.15">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448</v>
      </c>
      <c r="AB122" s="780"/>
      <c r="AC122" s="780"/>
      <c r="AD122" s="780"/>
      <c r="AE122" s="781"/>
      <c r="AF122" s="782" t="s">
        <v>457</v>
      </c>
      <c r="AG122" s="780"/>
      <c r="AH122" s="780"/>
      <c r="AI122" s="780"/>
      <c r="AJ122" s="781"/>
      <c r="AK122" s="782" t="s">
        <v>448</v>
      </c>
      <c r="AL122" s="780"/>
      <c r="AM122" s="780"/>
      <c r="AN122" s="780"/>
      <c r="AO122" s="781"/>
      <c r="AP122" s="824" t="s">
        <v>449</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13538855</v>
      </c>
      <c r="BR122" s="845"/>
      <c r="BS122" s="845"/>
      <c r="BT122" s="845"/>
      <c r="BU122" s="845"/>
      <c r="BV122" s="845">
        <v>12164280</v>
      </c>
      <c r="BW122" s="845"/>
      <c r="BX122" s="845"/>
      <c r="BY122" s="845"/>
      <c r="BZ122" s="845"/>
      <c r="CA122" s="845">
        <v>11058615</v>
      </c>
      <c r="CB122" s="845"/>
      <c r="CC122" s="845"/>
      <c r="CD122" s="845"/>
      <c r="CE122" s="845"/>
      <c r="CF122" s="846">
        <v>25.4</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816" t="s">
        <v>131</v>
      </c>
      <c r="DH122" s="817"/>
      <c r="DI122" s="817"/>
      <c r="DJ122" s="817"/>
      <c r="DK122" s="817"/>
      <c r="DL122" s="817" t="s">
        <v>448</v>
      </c>
      <c r="DM122" s="817"/>
      <c r="DN122" s="817"/>
      <c r="DO122" s="817"/>
      <c r="DP122" s="817"/>
      <c r="DQ122" s="817" t="s">
        <v>131</v>
      </c>
      <c r="DR122" s="817"/>
      <c r="DS122" s="817"/>
      <c r="DT122" s="817"/>
      <c r="DU122" s="817"/>
      <c r="DV122" s="794" t="s">
        <v>448</v>
      </c>
      <c r="DW122" s="794"/>
      <c r="DX122" s="794"/>
      <c r="DY122" s="794"/>
      <c r="DZ122" s="795"/>
    </row>
    <row r="123" spans="1:130" s="230" customFormat="1" ht="26.25" customHeight="1" x14ac:dyDescent="0.15">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455</v>
      </c>
      <c r="AB123" s="780"/>
      <c r="AC123" s="780"/>
      <c r="AD123" s="780"/>
      <c r="AE123" s="781"/>
      <c r="AF123" s="782" t="s">
        <v>448</v>
      </c>
      <c r="AG123" s="780"/>
      <c r="AH123" s="780"/>
      <c r="AI123" s="780"/>
      <c r="AJ123" s="781"/>
      <c r="AK123" s="782" t="s">
        <v>457</v>
      </c>
      <c r="AL123" s="780"/>
      <c r="AM123" s="780"/>
      <c r="AN123" s="780"/>
      <c r="AO123" s="781"/>
      <c r="AP123" s="824" t="s">
        <v>131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485</v>
      </c>
      <c r="BP123" s="878"/>
      <c r="BQ123" s="832">
        <v>30898376</v>
      </c>
      <c r="BR123" s="833"/>
      <c r="BS123" s="833"/>
      <c r="BT123" s="833"/>
      <c r="BU123" s="833"/>
      <c r="BV123" s="833">
        <v>26822197</v>
      </c>
      <c r="BW123" s="833"/>
      <c r="BX123" s="833"/>
      <c r="BY123" s="833"/>
      <c r="BZ123" s="833"/>
      <c r="CA123" s="833">
        <v>26786629</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t="s">
        <v>448</v>
      </c>
      <c r="DH123" s="780"/>
      <c r="DI123" s="780"/>
      <c r="DJ123" s="780"/>
      <c r="DK123" s="781"/>
      <c r="DL123" s="782" t="s">
        <v>448</v>
      </c>
      <c r="DM123" s="780"/>
      <c r="DN123" s="780"/>
      <c r="DO123" s="780"/>
      <c r="DP123" s="781"/>
      <c r="DQ123" s="782" t="s">
        <v>448</v>
      </c>
      <c r="DR123" s="780"/>
      <c r="DS123" s="780"/>
      <c r="DT123" s="780"/>
      <c r="DU123" s="781"/>
      <c r="DV123" s="824" t="s">
        <v>455</v>
      </c>
      <c r="DW123" s="825"/>
      <c r="DX123" s="825"/>
      <c r="DY123" s="825"/>
      <c r="DZ123" s="826"/>
    </row>
    <row r="124" spans="1:130" s="230" customFormat="1" ht="26.25" customHeight="1" thickBot="1" x14ac:dyDescent="0.2">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448</v>
      </c>
      <c r="AB124" s="780"/>
      <c r="AC124" s="780"/>
      <c r="AD124" s="780"/>
      <c r="AE124" s="781"/>
      <c r="AF124" s="782" t="s">
        <v>455</v>
      </c>
      <c r="AG124" s="780"/>
      <c r="AH124" s="780"/>
      <c r="AI124" s="780"/>
      <c r="AJ124" s="781"/>
      <c r="AK124" s="782" t="s">
        <v>448</v>
      </c>
      <c r="AL124" s="780"/>
      <c r="AM124" s="780"/>
      <c r="AN124" s="780"/>
      <c r="AO124" s="781"/>
      <c r="AP124" s="824" t="s">
        <v>448</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38.5</v>
      </c>
      <c r="BR124" s="831"/>
      <c r="BS124" s="831"/>
      <c r="BT124" s="831"/>
      <c r="BU124" s="831"/>
      <c r="BV124" s="831">
        <v>37.1</v>
      </c>
      <c r="BW124" s="831"/>
      <c r="BX124" s="831"/>
      <c r="BY124" s="831"/>
      <c r="BZ124" s="831"/>
      <c r="CA124" s="831">
        <v>29.8</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448</v>
      </c>
      <c r="DH124" s="764"/>
      <c r="DI124" s="764"/>
      <c r="DJ124" s="764"/>
      <c r="DK124" s="765"/>
      <c r="DL124" s="766" t="s">
        <v>448</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15">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448</v>
      </c>
      <c r="AB125" s="780"/>
      <c r="AC125" s="780"/>
      <c r="AD125" s="780"/>
      <c r="AE125" s="781"/>
      <c r="AF125" s="782" t="s">
        <v>448</v>
      </c>
      <c r="AG125" s="780"/>
      <c r="AH125" s="780"/>
      <c r="AI125" s="780"/>
      <c r="AJ125" s="781"/>
      <c r="AK125" s="782" t="s">
        <v>448</v>
      </c>
      <c r="AL125" s="780"/>
      <c r="AM125" s="780"/>
      <c r="AN125" s="780"/>
      <c r="AO125" s="781"/>
      <c r="AP125" s="824" t="s">
        <v>448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448</v>
      </c>
      <c r="DH125" s="842"/>
      <c r="DI125" s="842"/>
      <c r="DJ125" s="842"/>
      <c r="DK125" s="842"/>
      <c r="DL125" s="842" t="s">
        <v>448</v>
      </c>
      <c r="DM125" s="842"/>
      <c r="DN125" s="842"/>
      <c r="DO125" s="842"/>
      <c r="DP125" s="842"/>
      <c r="DQ125" s="842" t="s">
        <v>448</v>
      </c>
      <c r="DR125" s="842"/>
      <c r="DS125" s="842"/>
      <c r="DT125" s="842"/>
      <c r="DU125" s="842"/>
      <c r="DV125" s="843" t="s">
        <v>448</v>
      </c>
      <c r="DW125" s="843"/>
      <c r="DX125" s="843"/>
      <c r="DY125" s="843"/>
      <c r="DZ125" s="844"/>
    </row>
    <row r="126" spans="1:130" s="230" customFormat="1" ht="26.25" customHeight="1" thickBot="1" x14ac:dyDescent="0.2">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728341</v>
      </c>
      <c r="AB126" s="780"/>
      <c r="AC126" s="780"/>
      <c r="AD126" s="780"/>
      <c r="AE126" s="781"/>
      <c r="AF126" s="782">
        <v>989416</v>
      </c>
      <c r="AG126" s="780"/>
      <c r="AH126" s="780"/>
      <c r="AI126" s="780"/>
      <c r="AJ126" s="781"/>
      <c r="AK126" s="782">
        <v>183248</v>
      </c>
      <c r="AL126" s="780"/>
      <c r="AM126" s="780"/>
      <c r="AN126" s="780"/>
      <c r="AO126" s="781"/>
      <c r="AP126" s="824">
        <v>0.4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448</v>
      </c>
      <c r="DH126" s="817"/>
      <c r="DI126" s="817"/>
      <c r="DJ126" s="817"/>
      <c r="DK126" s="817"/>
      <c r="DL126" s="817" t="s">
        <v>131</v>
      </c>
      <c r="DM126" s="817"/>
      <c r="DN126" s="817"/>
      <c r="DO126" s="817"/>
      <c r="DP126" s="817"/>
      <c r="DQ126" s="817" t="s">
        <v>448</v>
      </c>
      <c r="DR126" s="817"/>
      <c r="DS126" s="817"/>
      <c r="DT126" s="817"/>
      <c r="DU126" s="817"/>
      <c r="DV126" s="794" t="s">
        <v>448</v>
      </c>
      <c r="DW126" s="794"/>
      <c r="DX126" s="794"/>
      <c r="DY126" s="794"/>
      <c r="DZ126" s="795"/>
    </row>
    <row r="127" spans="1:130" s="230" customFormat="1" ht="26.25" customHeight="1" x14ac:dyDescent="0.15">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448</v>
      </c>
      <c r="AB127" s="780"/>
      <c r="AC127" s="780"/>
      <c r="AD127" s="780"/>
      <c r="AE127" s="781"/>
      <c r="AF127" s="782" t="s">
        <v>448</v>
      </c>
      <c r="AG127" s="780"/>
      <c r="AH127" s="780"/>
      <c r="AI127" s="780"/>
      <c r="AJ127" s="781"/>
      <c r="AK127" s="782" t="s">
        <v>448</v>
      </c>
      <c r="AL127" s="780"/>
      <c r="AM127" s="780"/>
      <c r="AN127" s="780"/>
      <c r="AO127" s="781"/>
      <c r="AP127" s="824" t="s">
        <v>448</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448</v>
      </c>
      <c r="DR127" s="817"/>
      <c r="DS127" s="817"/>
      <c r="DT127" s="817"/>
      <c r="DU127" s="817"/>
      <c r="DV127" s="794" t="s">
        <v>448</v>
      </c>
      <c r="DW127" s="794"/>
      <c r="DX127" s="794"/>
      <c r="DY127" s="794"/>
      <c r="DZ127" s="795"/>
    </row>
    <row r="128" spans="1:130" s="230" customFormat="1" ht="26.25" customHeight="1" thickBot="1" x14ac:dyDescent="0.2">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t="s">
        <v>448</v>
      </c>
      <c r="AB128" s="801"/>
      <c r="AC128" s="801"/>
      <c r="AD128" s="801"/>
      <c r="AE128" s="802"/>
      <c r="AF128" s="803" t="s">
        <v>448</v>
      </c>
      <c r="AG128" s="801"/>
      <c r="AH128" s="801"/>
      <c r="AI128" s="801"/>
      <c r="AJ128" s="802"/>
      <c r="AK128" s="803" t="s">
        <v>448</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448</v>
      </c>
      <c r="BG128" s="787"/>
      <c r="BH128" s="787"/>
      <c r="BI128" s="787"/>
      <c r="BJ128" s="787"/>
      <c r="BK128" s="787"/>
      <c r="BL128" s="810"/>
      <c r="BM128" s="786">
        <v>11.34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t="s">
        <v>448</v>
      </c>
      <c r="DH128" s="791"/>
      <c r="DI128" s="791"/>
      <c r="DJ128" s="791"/>
      <c r="DK128" s="791"/>
      <c r="DL128" s="791" t="s">
        <v>448</v>
      </c>
      <c r="DM128" s="791"/>
      <c r="DN128" s="791"/>
      <c r="DO128" s="791"/>
      <c r="DP128" s="791"/>
      <c r="DQ128" s="791" t="s">
        <v>448</v>
      </c>
      <c r="DR128" s="791"/>
      <c r="DS128" s="791"/>
      <c r="DT128" s="791"/>
      <c r="DU128" s="791"/>
      <c r="DV128" s="792" t="s">
        <v>448</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47033749</v>
      </c>
      <c r="AB129" s="780"/>
      <c r="AC129" s="780"/>
      <c r="AD129" s="780"/>
      <c r="AE129" s="781"/>
      <c r="AF129" s="782">
        <v>44163945</v>
      </c>
      <c r="AG129" s="780"/>
      <c r="AH129" s="780"/>
      <c r="AI129" s="780"/>
      <c r="AJ129" s="781"/>
      <c r="AK129" s="782">
        <v>45083171</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455</v>
      </c>
      <c r="BG129" s="771"/>
      <c r="BH129" s="771"/>
      <c r="BI129" s="771"/>
      <c r="BJ129" s="771"/>
      <c r="BK129" s="771"/>
      <c r="BL129" s="772"/>
      <c r="BM129" s="770">
        <v>16.34</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1758944</v>
      </c>
      <c r="AB130" s="780"/>
      <c r="AC130" s="780"/>
      <c r="AD130" s="780"/>
      <c r="AE130" s="781"/>
      <c r="AF130" s="782">
        <v>1623975</v>
      </c>
      <c r="AG130" s="780"/>
      <c r="AH130" s="780"/>
      <c r="AI130" s="780"/>
      <c r="AJ130" s="781"/>
      <c r="AK130" s="782">
        <v>1519082</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7.5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45274805</v>
      </c>
      <c r="AB131" s="764"/>
      <c r="AC131" s="764"/>
      <c r="AD131" s="764"/>
      <c r="AE131" s="765"/>
      <c r="AF131" s="766">
        <v>42539970</v>
      </c>
      <c r="AG131" s="764"/>
      <c r="AH131" s="764"/>
      <c r="AI131" s="764"/>
      <c r="AJ131" s="765"/>
      <c r="AK131" s="766">
        <v>43564089</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v>29.8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7.1632909299999996</v>
      </c>
      <c r="AB132" s="745"/>
      <c r="AC132" s="745"/>
      <c r="AD132" s="745"/>
      <c r="AE132" s="746"/>
      <c r="AF132" s="747">
        <v>8.4511507649999995</v>
      </c>
      <c r="AG132" s="745"/>
      <c r="AH132" s="745"/>
      <c r="AI132" s="745"/>
      <c r="AJ132" s="746"/>
      <c r="AK132" s="747">
        <v>7.1120321139999998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7.8</v>
      </c>
      <c r="AB133" s="724"/>
      <c r="AC133" s="724"/>
      <c r="AD133" s="724"/>
      <c r="AE133" s="725"/>
      <c r="AF133" s="723">
        <v>8.1999999999999993</v>
      </c>
      <c r="AG133" s="724"/>
      <c r="AH133" s="724"/>
      <c r="AI133" s="724"/>
      <c r="AJ133" s="725"/>
      <c r="AK133" s="723">
        <v>7.5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uw3BVRhiKD2Ig/1ocnEjWD6CT457IcSEIvbMs3M3oCTZNodsfkjr5V8SlMEllWVZHhFVgKqgmJ2xEtUOjR5+A==" saltValue="xgBMkYLt4uItpsZwU7X91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1" zoomScale="85" zoomScaleNormal="85" zoomScaleSheetLayoutView="85" workbookViewId="0">
      <selection activeCell="CP9" sqref="CP9"/>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2dy1Rr520cp8BNsOWax3fL/p2Gs3Ka5zNfkApW0nzD+nFW4HTGOZ8Mvd9MnSQ/VOj1AJ0HeNU75yvRJurbE7eg==" saltValue="aTqMmt1tkevZfz1QZ57D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HI3yLg44oOl21SgOEj488UPUUhSkyYqoVd/EI4XgYDUEbipGZQXCZRMAUX1Y0Yv8jq0ppiAqNR/IRB4yvKt9A==" saltValue="7k8y9u0bTLw/SL8U/eYEM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13188726</v>
      </c>
      <c r="AP9" s="281">
        <v>77786</v>
      </c>
      <c r="AQ9" s="282">
        <v>61723</v>
      </c>
      <c r="AR9" s="283">
        <v>26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1529</v>
      </c>
      <c r="AP10" s="284">
        <v>9</v>
      </c>
      <c r="AQ10" s="285">
        <v>1286</v>
      </c>
      <c r="AR10" s="286">
        <v>-99.3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v>55000</v>
      </c>
      <c r="AP11" s="284">
        <v>324</v>
      </c>
      <c r="AQ11" s="285">
        <v>1067</v>
      </c>
      <c r="AR11" s="286">
        <v>-69.599999999999994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v>17503</v>
      </c>
      <c r="AP12" s="284">
        <v>103</v>
      </c>
      <c r="AQ12" s="285">
        <v>49</v>
      </c>
      <c r="AR12" s="286">
        <v>110.2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524</v>
      </c>
      <c r="AL13" s="1131"/>
      <c r="AM13" s="1131"/>
      <c r="AN13" s="1132"/>
      <c r="AO13" s="284">
        <v>149088</v>
      </c>
      <c r="AP13" s="284">
        <v>879</v>
      </c>
      <c r="AQ13" s="285">
        <v>2137</v>
      </c>
      <c r="AR13" s="286">
        <v>-58.9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525</v>
      </c>
      <c r="AL14" s="1131"/>
      <c r="AM14" s="1131"/>
      <c r="AN14" s="1132"/>
      <c r="AO14" s="284">
        <v>354084</v>
      </c>
      <c r="AP14" s="284">
        <v>2088</v>
      </c>
      <c r="AQ14" s="285">
        <v>1241</v>
      </c>
      <c r="AR14" s="286">
        <v>68.3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526</v>
      </c>
      <c r="AL15" s="1134"/>
      <c r="AM15" s="1134"/>
      <c r="AN15" s="1135"/>
      <c r="AO15" s="284">
        <v>-576147</v>
      </c>
      <c r="AP15" s="284">
        <v>-3398</v>
      </c>
      <c r="AQ15" s="285">
        <v>-3809</v>
      </c>
      <c r="AR15" s="286">
        <v>-10.8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13189783</v>
      </c>
      <c r="AP16" s="284">
        <v>77792</v>
      </c>
      <c r="AQ16" s="285">
        <v>63693</v>
      </c>
      <c r="AR16" s="286">
        <v>22.1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531</v>
      </c>
      <c r="AL21" s="1137"/>
      <c r="AM21" s="1137"/>
      <c r="AN21" s="1138"/>
      <c r="AO21" s="297">
        <v>7.79</v>
      </c>
      <c r="AP21" s="298">
        <v>6.06</v>
      </c>
      <c r="AQ21" s="299">
        <v>1.73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532</v>
      </c>
      <c r="AL22" s="1137"/>
      <c r="AM22" s="1137"/>
      <c r="AN22" s="1138"/>
      <c r="AO22" s="302">
        <v>101.6</v>
      </c>
      <c r="AP22" s="303">
        <v>99.8</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536</v>
      </c>
      <c r="AL32" s="1121"/>
      <c r="AM32" s="1121"/>
      <c r="AN32" s="1122"/>
      <c r="AO32" s="312">
        <v>3991776</v>
      </c>
      <c r="AP32" s="312">
        <v>23543</v>
      </c>
      <c r="AQ32" s="313">
        <v>26449</v>
      </c>
      <c r="AR32" s="314">
        <v>-11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537</v>
      </c>
      <c r="AL33" s="1121"/>
      <c r="AM33" s="1121"/>
      <c r="AN33" s="1122"/>
      <c r="AO33" s="312" t="s">
        <v>538</v>
      </c>
      <c r="AP33" s="312" t="s">
        <v>538</v>
      </c>
      <c r="AQ33" s="313">
        <v>1</v>
      </c>
      <c r="AR33" s="314" t="s">
        <v>538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538</v>
      </c>
      <c r="AP34" s="312" t="s">
        <v>538</v>
      </c>
      <c r="AQ34" s="313">
        <v>29</v>
      </c>
      <c r="AR34" s="314" t="s">
        <v>538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96733</v>
      </c>
      <c r="AP35" s="312">
        <v>571</v>
      </c>
      <c r="AQ35" s="313">
        <v>5448</v>
      </c>
      <c r="AR35" s="314">
        <v>-89.5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t="s">
        <v>538</v>
      </c>
      <c r="AP36" s="312" t="s">
        <v>538</v>
      </c>
      <c r="AQ36" s="313">
        <v>445</v>
      </c>
      <c r="AR36" s="314" t="s">
        <v>538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v>528865</v>
      </c>
      <c r="AP37" s="312">
        <v>3119</v>
      </c>
      <c r="AQ37" s="313">
        <v>1095</v>
      </c>
      <c r="AR37" s="314">
        <v>184.8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t="s">
        <v>538</v>
      </c>
      <c r="AP38" s="315" t="s">
        <v>538</v>
      </c>
      <c r="AQ38" s="316">
        <v>0</v>
      </c>
      <c r="AR38" s="304" t="s">
        <v>538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t="s">
        <v>538</v>
      </c>
      <c r="AP39" s="312" t="s">
        <v>538</v>
      </c>
      <c r="AQ39" s="313">
        <v>-7113</v>
      </c>
      <c r="AR39" s="314" t="s">
        <v>538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-1519082</v>
      </c>
      <c r="AP40" s="312">
        <v>-8959</v>
      </c>
      <c r="AQ40" s="313">
        <v>-18923</v>
      </c>
      <c r="AR40" s="314">
        <v>-52.7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3098292</v>
      </c>
      <c r="AP41" s="312">
        <v>18273</v>
      </c>
      <c r="AQ41" s="313">
        <v>7431</v>
      </c>
      <c r="AR41" s="314">
        <v>145.9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10883682</v>
      </c>
      <c r="AN51" s="334">
        <v>64232</v>
      </c>
      <c r="AO51" s="335">
        <v>39.799999999999997</v>
      </c>
      <c r="AP51" s="336">
        <v>33173</v>
      </c>
      <c r="AQ51" s="337">
        <v>-19.2</v>
      </c>
      <c r="AR51" s="338">
        <v>59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9172420</v>
      </c>
      <c r="AN52" s="342">
        <v>54133</v>
      </c>
      <c r="AO52" s="343">
        <v>34.1</v>
      </c>
      <c r="AP52" s="344">
        <v>20353</v>
      </c>
      <c r="AQ52" s="345">
        <v>-25.4</v>
      </c>
      <c r="AR52" s="346">
        <v>59.5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9925957</v>
      </c>
      <c r="AN53" s="334">
        <v>58330</v>
      </c>
      <c r="AO53" s="335">
        <v>-9.1999999999999993</v>
      </c>
      <c r="AP53" s="336">
        <v>37644</v>
      </c>
      <c r="AQ53" s="337">
        <v>13.5</v>
      </c>
      <c r="AR53" s="338">
        <v>-22.7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9265687</v>
      </c>
      <c r="AN54" s="342">
        <v>54450</v>
      </c>
      <c r="AO54" s="343">
        <v>0.6</v>
      </c>
      <c r="AP54" s="344">
        <v>24939</v>
      </c>
      <c r="AQ54" s="345">
        <v>22.5</v>
      </c>
      <c r="AR54" s="346">
        <v>-21.9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10096510</v>
      </c>
      <c r="AN55" s="334">
        <v>59420</v>
      </c>
      <c r="AO55" s="335">
        <v>1.9</v>
      </c>
      <c r="AP55" s="336">
        <v>39221</v>
      </c>
      <c r="AQ55" s="337">
        <v>4.2</v>
      </c>
      <c r="AR55" s="338">
        <v>-2.2999999999999998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8956565</v>
      </c>
      <c r="AN56" s="342">
        <v>52711</v>
      </c>
      <c r="AO56" s="343">
        <v>-3.2</v>
      </c>
      <c r="AP56" s="344">
        <v>24821</v>
      </c>
      <c r="AQ56" s="345">
        <v>-0.5</v>
      </c>
      <c r="AR56" s="346">
        <v>-2.7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6617877</v>
      </c>
      <c r="AN57" s="334">
        <v>39238</v>
      </c>
      <c r="AO57" s="335">
        <v>-34</v>
      </c>
      <c r="AP57" s="336">
        <v>38566</v>
      </c>
      <c r="AQ57" s="337">
        <v>-1.7</v>
      </c>
      <c r="AR57" s="338">
        <v>-32.299999999999997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4540517</v>
      </c>
      <c r="AN58" s="342">
        <v>26921</v>
      </c>
      <c r="AO58" s="343">
        <v>-48.9</v>
      </c>
      <c r="AP58" s="344">
        <v>24059</v>
      </c>
      <c r="AQ58" s="345">
        <v>-3.1</v>
      </c>
      <c r="AR58" s="346">
        <v>-45.8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6241444</v>
      </c>
      <c r="AN59" s="334">
        <v>36811</v>
      </c>
      <c r="AO59" s="335">
        <v>-6.2</v>
      </c>
      <c r="AP59" s="336">
        <v>35156</v>
      </c>
      <c r="AQ59" s="337">
        <v>-8.8000000000000007</v>
      </c>
      <c r="AR59" s="338">
        <v>2.6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4403943</v>
      </c>
      <c r="AN60" s="342">
        <v>25974</v>
      </c>
      <c r="AO60" s="343">
        <v>-3.5</v>
      </c>
      <c r="AP60" s="344">
        <v>22430</v>
      </c>
      <c r="AQ60" s="345">
        <v>-6.8</v>
      </c>
      <c r="AR60" s="346">
        <v>3.3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8753094</v>
      </c>
      <c r="AN61" s="349">
        <v>51606</v>
      </c>
      <c r="AO61" s="350">
        <v>-1.5</v>
      </c>
      <c r="AP61" s="351">
        <v>36752</v>
      </c>
      <c r="AQ61" s="352">
        <v>-2.4</v>
      </c>
      <c r="AR61" s="338">
        <v>0.9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7267826</v>
      </c>
      <c r="AN62" s="342">
        <v>42838</v>
      </c>
      <c r="AO62" s="343">
        <v>-4.2</v>
      </c>
      <c r="AP62" s="344">
        <v>23320</v>
      </c>
      <c r="AQ62" s="345">
        <v>-2.7</v>
      </c>
      <c r="AR62" s="346">
        <v>-1.5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0krqdGdkEkYLxjEkwSmtGFyY0nZk2X0BO3GY6x8+BjuVhHkNf8fEiyx1o+84Dp8dhYDYwdiRjbkk2OxQo1qNg==" saltValue="oRvJdq7RnjMtTPx+/8R03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0" spans="125:125" ht="13.5" hidden="1" customHeight="1" x14ac:dyDescent="0.15"/>
    <row r="121" spans="125:125" ht="13.5" hidden="1" customHeight="1" x14ac:dyDescent="0.15">
      <c r="DU121" s="259"/>
    </row>
  </sheetData>
  <sheetProtection algorithmName="SHA-512" hashValue="paqUt1SzXXA4GcV5d1gKywBf2wkKDvgEKIZNNVDYeSHnlXzv9ObvNhfiZ34Mp71HmBnq8Y/b7A1YG4q9wOARlw==" saltValue="IOGWDOcj5W62EJXBqtw1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supWjQbJeWSRBftQL7mZlucrmSKlqKjJvNfBh5yPfaVKntRaeqI6Za80nth3M69fmZTyzlm798ZEXuKq/O/ag==" saltValue="BnNi+YKfe7NCW3uyfT7J1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29.82</v>
      </c>
      <c r="G47" s="12">
        <v>18.149999999999999</v>
      </c>
      <c r="H47" s="12">
        <v>16.2</v>
      </c>
      <c r="I47" s="12">
        <v>19.47</v>
      </c>
      <c r="J47" s="13">
        <v>19.89</v>
      </c>
    </row>
    <row r="48" spans="2:10" ht="57.75" customHeight="1" x14ac:dyDescent="0.15">
      <c r="B48" s="14"/>
      <c r="C48" s="1141" t="s">
        <v>4</v>
      </c>
      <c r="D48" s="1141"/>
      <c r="E48" s="1142"/>
      <c r="F48" s="15">
        <v>1.42</v>
      </c>
      <c r="G48" s="16">
        <v>2.98</v>
      </c>
      <c r="H48" s="16">
        <v>4.13</v>
      </c>
      <c r="I48" s="16">
        <v>3.7</v>
      </c>
      <c r="J48" s="17">
        <v>3.4</v>
      </c>
    </row>
    <row r="49" spans="2:10" ht="57.75" customHeight="1" thickBot="1" x14ac:dyDescent="0.2">
      <c r="B49" s="18"/>
      <c r="C49" s="1143" t="s">
        <v>5</v>
      </c>
      <c r="D49" s="1143"/>
      <c r="E49" s="1144"/>
      <c r="F49" s="19" t="s">
        <v>570</v>
      </c>
      <c r="G49" s="20" t="s">
        <v>571</v>
      </c>
      <c r="H49" s="20" t="s">
        <v>572</v>
      </c>
      <c r="I49" s="20" t="s">
        <v>573</v>
      </c>
      <c r="J49" s="21" t="s">
        <v>574</v>
      </c>
    </row>
    <row r="50" spans="2:10" x14ac:dyDescent="0.15"/>
  </sheetData>
  <sheetProtection algorithmName="SHA-512" hashValue="xwJEscdbMSO+iOkJCleZzcBRqbAVetX3PAi96SBy90Sa/cGHg2h5VX8T9aT/Iw07V4Ua167L6d77nLcovW/+uA==" saltValue="UYjkb155W/KxlUpfElc0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令和４年度財政状況資料集</dc:title>
  <dc:subject/>
  <dc:creator>財政課</dc:creator>
  <cp:keywords/>
  <dc:description/>
  <dcterms:created xsi:type="dcterms:W3CDTF">2024-03-14T01:50:40Z</dcterms:created>
  <dcterms:modified xsi:type="dcterms:W3CDTF">2024-03-29T04:05:57Z</dcterms:modified>
  <cp:category/>
</cp:coreProperties>
</file>