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400" windowHeight="12495"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<sst xmlns="http://schemas.openxmlformats.org/spreadsheetml/2006/main" count="1110" uniqueCount="593">
  <si>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</si>
  <si>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</si>
  <si>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</si>
  <si>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</si>
  <si>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</si>
  <si>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</si>
  <si>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</si>
  <si>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</si>
  <si>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</si>
  <si>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</si>
  <si>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</si>
  <si>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</si>
  <si>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</si>
  <si>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</si>
  <si>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</si>
  <si>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</si>
  <si>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</si>
  <si>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</si>
  <si>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</si>
  <si>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</si>
  <si>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</si>
  <si>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</si>
  <si>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</si>
  <si>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</si>
  <si>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</si>
  <si>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</si>
  <si>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</si>
  <si>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</si>
  <si>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</si>
  <si>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</si>
  <si>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</si>
  <si>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</si>
  <si>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</si>
  <si>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</si>
  <si>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</si>
  <si>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</si>
  <si>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</si>
  <si>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</si>
  <si>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</si>
  <si>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</si>
  <si>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</si>
  <si>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</si>
  <si>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</si>
  <si>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</si>
  <si>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</si>
  <si>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</si>
  <si>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</si>
  <si>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</si>
  <si>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</si>
  <si>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</si>
  <si>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</si>
  <si>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</si>
  <si>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</si>
  <si>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</si>
  <si>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</si>
  <si>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</si>
  <si>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</si>
  <si>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</si>
  <si>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</si>
  <si>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</si>
  <si>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</si>
  <si>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</si>
  <si>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</si>
  <si>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</si>
  <si>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</si>
  <si>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</si>
  <si>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</si>
  <si>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</si>
  <si>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</si>
  <si>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</si>
  <si>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</si>
  <si>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</si>
  <si>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</si>
  <si>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</si>
  <si>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</si>
  <si>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</si>
  <si>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</si>
  <si>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</si>
  <si>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</si>
  <si>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</si>
  <si>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</si>
  <si>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</si>
  <si>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</si>
  <si>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</si>
  <si>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</si>
  <si>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</si>
  <si>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</si>
  <si>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</si>
  <si>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</si>
  <si>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</si>
  <si>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</si>
  <si>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</si>
  <si>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</si>
  <si>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</si>
  <si>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</si>
  <si>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</si>
  <si>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</si>
  <si>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</si>
  <si>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</si>
  <si>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</si>
  <si>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</si>
  <si>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</si>
  <si>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</si>
  <si>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</si>
  <si>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</si>
  <si>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</si>
  <si>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</si>
  <si>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</si>
  <si>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</si>
  <si>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</si>
  <si>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</si>
  <si>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</si>
  <si>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</si>
  <si>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</si>
  <si>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</si>
  <si>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</si>
  <si>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</si>
  <si>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</si>
  <si>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</si>
  <si>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</si>
  <si>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</si>
  <si>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</si>
  <si>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</si>
  <si>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</si>
  <si>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</si>
  <si>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</si>
  <si>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</si>
  <si>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</si>
  <si>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</si>
  <si>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</si>
  <si>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</si>
  <si>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</si>
  <si>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</si>
  <si>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</si>
  <si>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</si>
  <si>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</si>
  <si>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</si>
  <si>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</si>
  <si>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</si>
  <si>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</si>
  <si>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</si>
  <si>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</si>
  <si>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</si>
  <si>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</si>
  <si>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</si>
  <si>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</si>
  <si>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</si>
  <si>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</si>
  <si>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</si>
  <si>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</si>
  <si>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</si>
  <si>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</si>
  <si>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</si>
  <si>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</si>
  <si>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</si>
  <si>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</si>
  <si>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</si>
  <si>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</si>
  <si>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</si>
  <si>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</si>
  <si>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</si>
  <si>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</si>
  <si>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</si>
  <si>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</si>
  <si>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</si>
  <si>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</si>
  <si>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</si>
  <si>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</si>
  <si>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</si>
  <si>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</si>
  <si>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</si>
  <si>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</si>
  <si>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</si>
  <si>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</si>
  <si>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</si>
  <si>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</si>
  <si>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</si>
  <si>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</si>
  <si>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</si>
  <si>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</si>
  <si>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</si>
  <si>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</si>
  <si>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</si>
  <si>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</si>
  <si>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</si>
  <si>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</si>
  <si>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</si>
  <si>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</si>
  <si>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</si>
  <si>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</si>
  <si>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</si>
  <si>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</si>
  <si>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</si>
  <si>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</si>
  <si>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</si>
  <si>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</si>
  <si>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</si>
  <si>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</si>
  <si>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</si>
  <si>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</si>
  <si>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</si>
  <si>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</si>
  <si>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</si>
  <si>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</si>
  <si>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</si>
  <si>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</si>
  <si>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</si>
  <si>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</si>
  <si>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千葉県浦安市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</si>
  <si>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</si>
  <si>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</si>
  <si>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</si>
  <si>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</si>
  <si>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</si>
  <si>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</si>
  <si>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</si>
  <si>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</si>
  <si>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</si>
  <si>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</si>
  <si>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</si>
  <si>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</si>
  <si>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</si>
  <si>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</si>
  <si>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</si>
  <si>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</si>
  <si>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</si>
  <si>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</si>
  <si>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</si>
  <si>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</si>
  <si>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</si>
  <si>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</si>
  <si>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</si>
  <si>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</si>
  <si>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</si>
  <si>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</si>
  <si>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</si>
  <si>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</si>
  <si>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</si>
  <si>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</si>
  <si>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</si>
  <si>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</si>
  <si>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</si>
  <si>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</si>
  <si>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</si>
  <si>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</si>
  <si>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</si>
  <si>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</si>
  <si>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</si>
  <si>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</si>
  <si>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</si>
  <si>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</si>
  <si>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</si>
  <si>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</si>
  <si>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</si>
  <si>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</si>
  <si>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</si>
  <si>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</si>
  <si>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</si>
  <si>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</si>
  <si>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</si>
  <si>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</si>
  <si>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</si>
  <si>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</si>
  <si>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</si>
  <si>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</si>
  <si>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</si>
  <si>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</si>
  <si>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</si>
  <si>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</si>
  <si>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</si>
  <si>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</si>
  <si>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</si>
  <si>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</si>
  <si>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</si>
  <si>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</si>
  <si>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</si>
  <si>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</si>
  <si>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</si>
  <si>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</si>
  <si>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</si>
  <si>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</si>
  <si>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</si>
  <si>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</si>
  <si>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</si>
  <si>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</si>
  <si>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</si>
  <si>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</si>
  <si>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</si>
  <si>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</si>
  <si>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</si>
  <si>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</si>
  <si>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</si>
  <si>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</si>
  <si>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</si>
  <si>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</si>
  <si>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</si>
  <si>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</si>
  <si>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</si>
  <si>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</si>
  <si>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</si>
  <si>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</si>
  <si>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</si>
  <si>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</si>
  <si>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</si>
  <si>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</si>
  <si>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</si>
  <si>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</si>
  <si>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</si>
  <si>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</si>
  <si>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</si>
  <si>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</si>
  <si>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</si>
  <si>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</si>
  <si>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</si>
  <si>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</si>
  <si>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</si>
  <si>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</si>
  <si>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</si>
  <si>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</si>
  <si>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</si>
  <si>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</si>
  <si>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</si>
  <si>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</si>
  <si>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</si>
  <si>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</si>
  <si>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</si>
  <si>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</si>
  <si>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</si>
  <si>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</si>
  <si>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</si>
  <si>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</si>
  <si>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</si>
  <si>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</si>
  <si>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</si>
  <si>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</si>
  <si>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</si>
  <si>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</si>
  <si>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</si>
  <si>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</si>
  <si>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</si>
  <si>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</si>
  <si>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</si>
  <si>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</si>
  <si>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</si>
  <si>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</si>
  <si>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</si>
  <si>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</si>
  <si>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</si>
  <si>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</si>
  <si>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</si>
  <si>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</si>
  <si>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</si>
  <si>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</si>
  <si>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</si>
  <si>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</si>
  <si>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</si>
  <si>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</si>
  <si>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</si>
  <si>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千葉県浦安市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</si>
  <si>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</si>
  <si>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</si>
  <si>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</si>
  <si>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</si>
  <si>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</si>
  <si>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</si>
  <si>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</si>
  <si>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</si>
  <si>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</si>
  <si>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</si>
  <si>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</si>
  <si>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</si>
  <si>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</si>
  <si>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</si>
  <si>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</si>
  <si>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</si>
  <si>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</si>
  <si>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</si>
  <si>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</si>
  <si>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</si>
  <si>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</si>
  <si>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</si>
  <si>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</si>
  <si>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</si>
  <si>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</si>
  <si>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</si>
  <si>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</si>
  <si>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</si>
  <si>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</si>
  <si>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</si>
  <si>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</si>
  <si>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</si>
  <si>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</si>
  <si>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</si>
  <si>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</si>
  <si>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</si>
  <si>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</si>
  <si>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</si>
  <si>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</si>
  <si>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</si>
  <si>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</si>
  <si>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</si>
  <si>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</si>
  <si>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</si>
  <si>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</si>
  <si>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</si>
  <si>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</si>
  <si>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</si>
  <si>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</si>
  <si>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</si>
  <si>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</si>
  <si>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</si>
  <si>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</si>
  <si>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</si>
  <si>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</si>
  <si>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</si>
  <si>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</si>
  <si>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</si>
  <si>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</si>
  <si>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</si>
  <si>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</si>
  <si>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</si>
  <si>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</si>
  <si>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</si>
  <si>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</si>
  <si>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</si>
  <si>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</si>
  <si>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</si>
  <si>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</si>
  <si>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</si>
  <si>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</si>
  <si>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</si>
  <si>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</si>
  <si>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</si>
  <si>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</si>
  <si>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</si>
  <si>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</si>
  <si>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</si>
  <si>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</si>
  <si>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</si>
  <si>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</si>
  <si>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</si>
  <si>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</si>
  <si>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</si>
  <si>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</si>
  <si>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</si>
  <si>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</si>
  <si>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</si>
  <si>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</si>
  <si>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</si>
  <si>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</si>
  <si>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</si>
  <si>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</si>
  <si>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</si>
  <si>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</si>
  <si>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</si>
  <si>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</si>
  <si>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</si>
  <si>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浦安市公共下水道事業特別会計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</si>
  <si>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</si>
  <si>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</si>
  <si>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</si>
  <si>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</si>
  <si>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</si>
  <si>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</si>
  <si>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</si>
  <si>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</si>
  <si>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</si>
  <si>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</si>
  <si>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</si>
  <si>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</si>
  <si>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</si>
  <si>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</si>
  <si>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</si>
  <si>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</si>
  <si>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</si>
  <si>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</si>
  <si>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</si>
  <si>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</si>
  <si>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</si>
  <si>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</si>
  <si>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</si>
  <si>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</si>
  <si>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</si>
  <si>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</si>
  <si>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</si>
  <si>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</si>
  <si>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</si>
  <si>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</si>
  <si>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</si>
  <si>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</si>
  <si>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</si>
  <si>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</si>
  <si>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</si>
  <si>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</si>
  <si>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</si>
  <si>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</si>
  <si>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</si>
  <si>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</si>
  <si>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</si>
  <si>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</si>
  <si>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</si>
  <si>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</si>
  <si>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</si>
  <si>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</si>
  <si>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</si>
  <si>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</si>
  <si>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</si>
  <si>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</si>
  <si>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</si>
  <si>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</si>
  <si>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</si>
  <si>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</si>
  <si>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</si>
  <si>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</si>
  <si>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</si>
  <si>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</si>
  <si>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</si>
  <si>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</si>
  <si>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</si>
  <si>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</si>
  <si>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</si>
  <si>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</si>
  <si>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</si>
  <si>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</si>
  <si>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</si>
  <si>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</si>
  <si>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</si>
  <si>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</si>
  <si>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</si>
  <si>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</si>
  <si>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</si>
  <si>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</si>
  <si>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</si>
  <si>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</si>
  <si>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</si>
  <si>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</si>
  <si>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</si>
  <si>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</si>
  <si>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</si>
  <si>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</si>
  <si>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</si>
  <si>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</si>
  <si>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</si>
  <si>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</si>
  <si>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</si>
  <si>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</si>
  <si>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</si>
  <si>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</si>
  <si>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</si>
  <si>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</si>
  <si>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</si>
  <si>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12.95</t>
  </si>
  <si>
    <t>▲ 2.17</t>
  </si>
  <si>
    <t>▲ 3.36</t>
  </si>
  <si>
    <t>一般会計</t>
  </si>
  <si>
    <t>浦安市国民健康保険特別会計</t>
  </si>
  <si>
    <t>浦安市介護保険特別会計（保険事業勘定）</t>
  </si>
  <si>
    <t>浦安市介護保険特別会計（介護サービス事業勘定）</t>
  </si>
  <si>
    <t>浦安市公共下水道事業特別会計</t>
  </si>
  <si>
    <t>浦安市後期高齢者医療特別会計</t>
  </si>
  <si>
    <t>浦安市墓地公園事業特別会計</t>
  </si>
  <si>
    <t>その他会計（赤字）</t>
  </si>
  <si>
    <t>その他会計（黒字）</t>
  </si>
  <si>
    <t>-</t>
    <phoneticPr fontId="2"/>
  </si>
  <si>
    <t>-</t>
    <phoneticPr fontId="2"/>
  </si>
  <si>
    <t>千葉県市町村総合事務組合(一般会計)</t>
    <phoneticPr fontId="2"/>
  </si>
  <si>
    <t>-</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</si>
  <si>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</si>
  <si>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</si>
  <si>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</si>
  <si>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rPh sb="15" eb="17">
      <t>イッパン</t>
    </rPh>
    <rPh sb="17" eb="19">
      <t>カイケイ</t>
    </rPh>
    <phoneticPr fontId="2"/>
  </si>
  <si>
    <t>千葉県後期高齢者医療広域連合(特別会計）</t>
    <rPh sb="15" eb="17">
      <t>トクベツ</t>
    </rPh>
    <rPh sb="17" eb="19">
      <t>カイケイ</t>
    </rPh>
    <phoneticPr fontId="2"/>
  </si>
  <si>
    <t>-</t>
    <phoneticPr fontId="2"/>
  </si>
  <si>
    <t>うらやす財団</t>
    <phoneticPr fontId="2"/>
  </si>
  <si>
    <t>浦安市土地開発公社</t>
    <phoneticPr fontId="2"/>
  </si>
  <si>
    <t>東日本大震災復興交付金基金</t>
  </si>
  <si>
    <t>少子化対策基金</t>
  </si>
  <si>
    <t>墓地公園事業基金</t>
  </si>
  <si>
    <t>公共施設修繕基金</t>
  </si>
  <si>
    <t>国際交流基金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</si>
  <si>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</si>
  <si>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</si>
  <si>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</si>
  <si>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</si>
  <si>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</si>
  <si>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</si>
  <si>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</si>
  <si>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</si>
  <si>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</si>
  <si>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</si>
  <si>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</si>
  <si>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29年度では、実質公債費比率は類似団体と比較して高いものの、将来負担比率は低くなっている。両指標ともに今後微増傾向にあると想定されるが、早期健全化基準以下であり、財政健全を堅持していると判断している。
　なお、「地方公共団体の財政の健全化に関する法律」では、早期健全化基準が規定されており、この基準以上である場合、「財政健全化計画」の策定等が義務付けられている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210.0％）を設けて、この基準以上となった場合、外部評価を実施し、その改善策を公表することとしている。公債費比率の適正化に取り組み、引き続き健全財政の堅持に努める。</t>
    <phoneticPr fontId="5"/>
  </si>
  <si>
    <t xml:space="preserve">将来負担比率は4.8％となっており、類似団体内平均値を下回っている一方、有形固定資産減価償却率は類似団体内平均値を上回っている。
老朽化した施設について、点検・診断や計画的な予防保全による長寿命化を進めていくなど、公共施設等の適正管理に努める。
（公会計作成時期の関係により、グラフにはＨ29分の「当該団体値」が反映しておりません。）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</si>
</sst>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8673-4CE8-BEE3-FD6F63036E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30502</c:v>
                </c:pt>
                <c:pt idx="1">
                  <c:v>76798</c:v>
                </c:pt>
                <c:pt idx="2">
                  <c:v>60888</c:v>
                </c:pt>
                <c:pt idx="3">
                  <c:v>103160</c:v>
                </c:pt>
                <c:pt idx="4">
                  <c:v>45931</c:v>
                </c:pt>
              </c:numCache>
            </c:numRef>
          </c:val>
          <c:smooth val="0"/>
          <c:extLst xmlns:c16r2="http://schemas.microsoft.com/office/drawing/2015/06/chart">
            <c:ext xmlns:c16="http://schemas.microsoft.com/office/drawing/2014/chart" uri="{C3380CC4-5D6E-409C-BE32-E72D297353CC}">
              <c16:uniqueId val="{00000001-8673-4CE8-BEE3-FD6F63036EAE}"/>
            </c:ext>
          </c:extLst>
        </c:ser>
        <c:dLbls>
          <c:showLegendKey val="0"/>
          <c:showVal val="0"/>
          <c:showCatName val="0"/>
          <c:showSerName val="0"/>
          <c:showPercent val="0"/>
          <c:showBubbleSize val="0"/>
        </c:dLbls>
        <c:marker val="1"/>
        <c:smooth val="0"/>
        <c:axId val="156096384"/>
        <c:axId val="156102656"/>
      </c:lineChart>
      <c:catAx>
        <c:axId val="15609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102656"/>
        <c:crosses val="autoZero"/>
        <c:auto val="1"/>
        <c:lblAlgn val="ctr"/>
        <c:lblOffset val="100"/>
        <c:tickLblSkip val="1"/>
        <c:tickMarkSkip val="1"/>
        <c:noMultiLvlLbl val="0"/>
      </c:catAx>
      <c:valAx>
        <c:axId val="156102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09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c:v>
                </c:pt>
                <c:pt idx="1">
                  <c:v>2.97</c:v>
                </c:pt>
                <c:pt idx="2">
                  <c:v>5.48</c:v>
                </c:pt>
                <c:pt idx="3">
                  <c:v>14.35</c:v>
                </c:pt>
                <c:pt idx="4">
                  <c:v>6.96</c:v>
                </c:pt>
              </c:numCache>
            </c:numRef>
          </c:val>
          <c:extLst xmlns:c16r2="http://schemas.microsoft.com/office/drawing/2015/06/chart">
            <c:ext xmlns:c16="http://schemas.microsoft.com/office/drawing/2014/chart" uri="{C3380CC4-5D6E-409C-BE32-E72D297353CC}">
              <c16:uniqueId val="{00000000-A028-4994-9FA5-982062578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44.49</c:v>
                </c:pt>
                <c:pt idx="1">
                  <c:v>33.340000000000003</c:v>
                </c:pt>
                <c:pt idx="2">
                  <c:v>27</c:v>
                </c:pt>
                <c:pt idx="3">
                  <c:v>24.96</c:v>
                </c:pt>
                <c:pt idx="4">
                  <c:v>32.29</c:v>
                </c:pt>
              </c:numCache>
            </c:numRef>
          </c:val>
          <c:extLst xmlns:c16r2="http://schemas.microsoft.com/office/drawing/2015/06/chart">
            <c:ext xmlns:c16="http://schemas.microsoft.com/office/drawing/2014/chart" uri="{C3380CC4-5D6E-409C-BE32-E72D297353CC}">
              <c16:uniqueId val="{00000001-A028-4994-9FA5-982062578F0E}"/>
            </c:ext>
          </c:extLst>
        </c:ser>
        <c:dLbls>
          <c:showLegendKey val="0"/>
          <c:showVal val="0"/>
          <c:showCatName val="0"/>
          <c:showSerName val="0"/>
          <c:showPercent val="0"/>
          <c:showBubbleSize val="0"/>
        </c:dLbls>
        <c:gapWidth val="250"/>
        <c:overlap val="100"/>
        <c:axId val="170064896"/>
        <c:axId val="16961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5.39</c:v>
                </c:pt>
                <c:pt idx="1">
                  <c:v>-12.95</c:v>
                </c:pt>
                <c:pt idx="2">
                  <c:v>-2.17</c:v>
                </c:pt>
                <c:pt idx="3">
                  <c:v>3.61</c:v>
                </c:pt>
                <c:pt idx="4">
                  <c:v>-3.36</c:v>
                </c:pt>
              </c:numCache>
            </c:numRef>
          </c:val>
          <c:smooth val="0"/>
          <c:extLst xmlns:c16r2="http://schemas.microsoft.com/office/drawing/2015/06/chart">
            <c:ext xmlns:c16="http://schemas.microsoft.com/office/drawing/2014/chart" uri="{C3380CC4-5D6E-409C-BE32-E72D297353CC}">
              <c16:uniqueId val="{00000002-A028-4994-9FA5-982062578F0E}"/>
            </c:ext>
          </c:extLst>
        </c:ser>
        <c:dLbls>
          <c:showLegendKey val="0"/>
          <c:showVal val="0"/>
          <c:showCatName val="0"/>
          <c:showSerName val="0"/>
          <c:showPercent val="0"/>
          <c:showBubbleSize val="0"/>
        </c:dLbls>
        <c:marker val="1"/>
        <c:smooth val="0"/>
        <c:axId val="170064896"/>
        <c:axId val="169611648"/>
      </c:lineChart>
      <c:catAx>
        <c:axId val="1700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611648"/>
        <c:crosses val="autoZero"/>
        <c:auto val="1"/>
        <c:lblAlgn val="ctr"/>
        <c:lblOffset val="100"/>
        <c:tickLblSkip val="1"/>
        <c:tickMarkSkip val="1"/>
        <c:noMultiLvlLbl val="0"/>
      </c:catAx>
      <c:valAx>
        <c:axId val="16961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6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8CE-4E0B-9A28-0FFEF94282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CE-4E0B-9A28-0FFEF94282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8CE-4E0B-9A28-0FFEF942825E}"/>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08CE-4E0B-9A28-0FFEF942825E}"/>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08CE-4E0B-9A28-0FFEF942825E}"/>
            </c:ext>
          </c:extLst>
        </c:ser>
        <c:ser>
          <c:idx val="5"/>
          <c:order val="5"/>
          <c:tx>
            <c:strRef>
              <c:f>データシート!$A$32</c:f>
              <c:strCache>
                <c:ptCount val="1"/>
                <c:pt idx="0">
                  <c:v>浦安市公共下水道事業特別会計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1.28</c:v>
                </c:pt>
                <c:pt idx="2">
                  <c:v>#N/A</c:v>
                </c:pt>
                <c:pt idx="3">
                  <c:v>0.12</c:v>
                </c:pt>
                <c:pt idx="4">
                  <c:v>#N/A</c:v>
                </c:pt>
                <c:pt idx="5">
                  <c:v>0.32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5-08CE-4E0B-9A28-0FFEF942825E}"/>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0.15</c:v>
                </c:pt>
                <c:pt idx="4">
                  <c:v>#N/A</c:v>
                </c:pt>
                <c:pt idx="5">
                  <c:v>0.16</c:v>
                </c:pt>
                <c:pt idx="6">
                  <c:v>#N/A</c:v>
                </c:pt>
                <c:pt idx="7">
                  <c:v>0.17</c:v>
                </c:pt>
                <c:pt idx="8">
                  <c:v>#N/A</c:v>
                </c:pt>
                <c:pt idx="9">
                  <c:v>0.21</c:v>
                </c:pt>
              </c:numCache>
            </c:numRef>
          </c:val>
          <c:extLst xmlns:c16r2="http://schemas.microsoft.com/office/drawing/2015/06/chart">
            <c:ext xmlns:c16="http://schemas.microsoft.com/office/drawing/2014/chart" uri="{C3380CC4-5D6E-409C-BE32-E72D297353CC}">
              <c16:uniqueId val="{00000006-08CE-4E0B-9A28-0FFEF942825E}"/>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0.46</c:v>
                </c:pt>
                <c:pt idx="4">
                  <c:v>#N/A</c:v>
                </c:pt>
                <c:pt idx="5">
                  <c:v>0.52</c:v>
                </c:pt>
                <c:pt idx="6">
                  <c:v>#N/A</c:v>
                </c:pt>
                <c:pt idx="7">
                  <c:v>0.35</c:v>
                </c:pt>
                <c:pt idx="8">
                  <c:v>#N/A</c:v>
                </c:pt>
                <c:pt idx="9">
                  <c:v>0.56000000000000005</c:v>
                </c:pt>
              </c:numCache>
            </c:numRef>
          </c:val>
          <c:extLst xmlns:c16r2="http://schemas.microsoft.com/office/drawing/2015/06/chart">
            <c:ext xmlns:c16="http://schemas.microsoft.com/office/drawing/2014/chart" uri="{C3380CC4-5D6E-409C-BE32-E72D297353CC}">
              <c16:uniqueId val="{00000007-08CE-4E0B-9A28-0FFEF942825E}"/>
            </c:ext>
          </c:extLst>
        </c:ser>
        <c:ser>
          <c:idx val="8"/>
          <c:order val="8"/>
          <c:tx>
            <c:strRef>
              <c:f>データシート!$A$35</c:f>
              <c:strCache>
                <c:ptCount val="1"/>
                <c:pt idx="0">
                  <c:v>浦安市国民健康保険特別会計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2.0499999999999998</c:v>
                </c:pt>
                <c:pt idx="2">
                  <c:v>#N/A</c:v>
                </c:pt>
                <c:pt idx="3">
                  <c:v>2.06</c:v>
                </c:pt>
                <c:pt idx="4">
                  <c:v>#N/A</c:v>
                </c:pt>
                <c:pt idx="5">
                  <c:v>0.98</c:v>
                </c:pt>
                <c:pt idx="6">
                  <c:v>#N/A</c:v>
                </c:pt>
                <c:pt idx="7">
                  <c:v>0.42</c:v>
                </c:pt>
                <c:pt idx="8">
                  <c:v>#N/A</c:v>
                </c:pt>
                <c:pt idx="9">
                  <c:v>1.04</c:v>
                </c:pt>
              </c:numCache>
            </c:numRef>
          </c:val>
          <c:extLst xmlns:c16r2="http://schemas.microsoft.com/office/drawing/2015/06/chart">
            <c:ext xmlns:c16="http://schemas.microsoft.com/office/drawing/2014/chart" uri="{C3380CC4-5D6E-409C-BE32-E72D297353CC}">
              <c16:uniqueId val="{00000008-08CE-4E0B-9A28-0FFEF94282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3.98</c:v>
                </c:pt>
                <c:pt idx="2">
                  <c:v>#N/A</c:v>
                </c:pt>
                <c:pt idx="3">
                  <c:v>2.93</c:v>
                </c:pt>
                <c:pt idx="4">
                  <c:v>#N/A</c:v>
                </c:pt>
                <c:pt idx="5">
                  <c:v>5.46</c:v>
                </c:pt>
                <c:pt idx="6">
                  <c:v>#N/A</c:v>
                </c:pt>
                <c:pt idx="7">
                  <c:v>14.33</c:v>
                </c:pt>
                <c:pt idx="8">
                  <c:v>#N/A</c:v>
                </c:pt>
                <c:pt idx="9">
                  <c:v>6.95</c:v>
                </c:pt>
              </c:numCache>
            </c:numRef>
          </c:val>
          <c:extLst xmlns:c16r2="http://schemas.microsoft.com/office/drawing/2015/06/chart">
            <c:ext xmlns:c16="http://schemas.microsoft.com/office/drawing/2014/chart" uri="{C3380CC4-5D6E-409C-BE32-E72D297353CC}">
              <c16:uniqueId val="{00000009-08CE-4E0B-9A28-0FFEF942825E}"/>
            </c:ext>
          </c:extLst>
        </c:ser>
        <c:dLbls>
          <c:showLegendKey val="0"/>
          <c:showVal val="0"/>
          <c:showCatName val="0"/>
          <c:showSerName val="0"/>
          <c:showPercent val="0"/>
          <c:showBubbleSize val="0"/>
        </c:dLbls>
        <c:gapWidth val="150"/>
        <c:overlap val="100"/>
        <c:axId val="169664896"/>
        <c:axId val="169666432"/>
      </c:barChart>
      <c:catAx>
        <c:axId val="1696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666432"/>
        <c:crosses val="autoZero"/>
        <c:auto val="1"/>
        <c:lblAlgn val="ctr"/>
        <c:lblOffset val="100"/>
        <c:tickLblSkip val="1"/>
        <c:tickMarkSkip val="1"/>
        <c:noMultiLvlLbl val="0"/>
      </c:catAx>
      <c:valAx>
        <c:axId val="1696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6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2570</c:v>
                </c:pt>
                <c:pt idx="5">
                  <c:v>2608</c:v>
                </c:pt>
                <c:pt idx="8">
                  <c:v>2222</c:v>
                </c:pt>
                <c:pt idx="11">
                  <c:v>2213</c:v>
                </c:pt>
                <c:pt idx="14">
                  <c:v>2151</c:v>
                </c:pt>
              </c:numCache>
            </c:numRef>
          </c:val>
          <c:extLst xmlns:c16r2="http://schemas.microsoft.com/office/drawing/2015/06/chart">
            <c:ext xmlns:c16="http://schemas.microsoft.com/office/drawing/2014/chart" uri="{C3380CC4-5D6E-409C-BE32-E72D297353CC}">
              <c16:uniqueId val="{00000000-6842-4D4A-8B1F-B443CA4CC7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42-4D4A-8B1F-B443CA4CC7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600</c:v>
                </c:pt>
                <c:pt idx="3">
                  <c:v>582</c:v>
                </c:pt>
                <c:pt idx="6">
                  <c:v>775</c:v>
                </c:pt>
                <c:pt idx="9">
                  <c:v>1104</c:v>
                </c:pt>
                <c:pt idx="12">
                  <c:v>1705</c:v>
                </c:pt>
              </c:numCache>
            </c:numRef>
          </c:val>
          <c:extLst xmlns:c16r2="http://schemas.microsoft.com/office/drawing/2015/06/chart">
            <c:ext xmlns:c16="http://schemas.microsoft.com/office/drawing/2014/chart" uri="{C3380CC4-5D6E-409C-BE32-E72D297353CC}">
              <c16:uniqueId val="{00000002-6842-4D4A-8B1F-B443CA4CC7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42-4D4A-8B1F-B443CA4CC7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626</c:v>
                </c:pt>
                <c:pt idx="3">
                  <c:v>592</c:v>
                </c:pt>
                <c:pt idx="6">
                  <c:v>585</c:v>
                </c:pt>
                <c:pt idx="9">
                  <c:v>688</c:v>
                </c:pt>
                <c:pt idx="12">
                  <c:v>553</c:v>
                </c:pt>
              </c:numCache>
            </c:numRef>
          </c:val>
          <c:extLst xmlns:c16r2="http://schemas.microsoft.com/office/drawing/2015/06/chart">
            <c:ext xmlns:c16="http://schemas.microsoft.com/office/drawing/2014/chart" uri="{C3380CC4-5D6E-409C-BE32-E72D297353CC}">
              <c16:uniqueId val="{00000004-6842-4D4A-8B1F-B443CA4CC7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5-6842-4D4A-8B1F-B443CA4CC7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42-4D4A-8B1F-B443CA4CC7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3588</c:v>
                </c:pt>
                <c:pt idx="3">
                  <c:v>3196</c:v>
                </c:pt>
                <c:pt idx="6">
                  <c:v>2988</c:v>
                </c:pt>
                <c:pt idx="9">
                  <c:v>3020</c:v>
                </c:pt>
                <c:pt idx="12">
                  <c:v>3557</c:v>
                </c:pt>
              </c:numCache>
            </c:numRef>
          </c:val>
          <c:extLst xmlns:c16r2="http://schemas.microsoft.com/office/drawing/2015/06/chart">
            <c:ext xmlns:c16="http://schemas.microsoft.com/office/drawing/2014/chart" uri="{C3380CC4-5D6E-409C-BE32-E72D297353CC}">
              <c16:uniqueId val="{00000007-6842-4D4A-8B1F-B443CA4CC7E1}"/>
            </c:ext>
          </c:extLst>
        </c:ser>
        <c:dLbls>
          <c:showLegendKey val="0"/>
          <c:showVal val="0"/>
          <c:showCatName val="0"/>
          <c:showSerName val="0"/>
          <c:showPercent val="0"/>
          <c:showBubbleSize val="0"/>
        </c:dLbls>
        <c:gapWidth val="100"/>
        <c:overlap val="100"/>
        <c:axId val="155947776"/>
        <c:axId val="15594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2264</c:v>
                </c:pt>
                <c:pt idx="2">
                  <c:v>#N/A</c:v>
                </c:pt>
                <c:pt idx="3">
                  <c:v>#N/A</c:v>
                </c:pt>
                <c:pt idx="4">
                  <c:v>1772</c:v>
                </c:pt>
                <c:pt idx="5">
                  <c:v>#N/A</c:v>
                </c:pt>
                <c:pt idx="6">
                  <c:v>#N/A</c:v>
                </c:pt>
                <c:pt idx="7">
                  <c:v>2126</c:v>
                </c:pt>
                <c:pt idx="8">
                  <c:v>#N/A</c:v>
                </c:pt>
                <c:pt idx="9">
                  <c:v>#N/A</c:v>
                </c:pt>
                <c:pt idx="10">
                  <c:v>2599</c:v>
                </c:pt>
                <c:pt idx="11">
                  <c:v>#N/A</c:v>
                </c:pt>
                <c:pt idx="12">
                  <c:v>#N/A</c:v>
                </c:pt>
                <c:pt idx="13">
                  <c:v>3664</c:v>
                </c:pt>
                <c:pt idx="14">
                  <c:v>#N/A</c:v>
                </c:pt>
              </c:numCache>
            </c:numRef>
          </c:val>
          <c:smooth val="0"/>
          <c:extLst xmlns:c16r2="http://schemas.microsoft.com/office/drawing/2015/06/chart">
            <c:ext xmlns:c16="http://schemas.microsoft.com/office/drawing/2014/chart" uri="{C3380CC4-5D6E-409C-BE32-E72D297353CC}">
              <c16:uniqueId val="{00000008-6842-4D4A-8B1F-B443CA4CC7E1}"/>
            </c:ext>
          </c:extLst>
        </c:ser>
        <c:dLbls>
          <c:showLegendKey val="0"/>
          <c:showVal val="0"/>
          <c:showCatName val="0"/>
          <c:showSerName val="0"/>
          <c:showPercent val="0"/>
          <c:showBubbleSize val="0"/>
        </c:dLbls>
        <c:marker val="1"/>
        <c:smooth val="0"/>
        <c:axId val="155947776"/>
        <c:axId val="155949696"/>
      </c:lineChart>
      <c:catAx>
        <c:axId val="1559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949696"/>
        <c:crosses val="autoZero"/>
        <c:auto val="1"/>
        <c:lblAlgn val="ctr"/>
        <c:lblOffset val="100"/>
        <c:tickLblSkip val="1"/>
        <c:tickMarkSkip val="1"/>
        <c:noMultiLvlLbl val="0"/>
      </c:catAx>
      <c:valAx>
        <c:axId val="15594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23680</c:v>
                </c:pt>
                <c:pt idx="5">
                  <c:v>21622</c:v>
                </c:pt>
                <c:pt idx="8">
                  <c:v>20183</c:v>
                </c:pt>
                <c:pt idx="11">
                  <c:v>17633</c:v>
                </c:pt>
                <c:pt idx="14">
                  <c:v>16441</c:v>
                </c:pt>
              </c:numCache>
            </c:numRef>
          </c:val>
          <c:extLst xmlns:c16r2="http://schemas.microsoft.com/office/drawing/2015/06/chart">
            <c:ext xmlns:c16="http://schemas.microsoft.com/office/drawing/2014/chart" uri="{C3380CC4-5D6E-409C-BE32-E72D297353CC}">
              <c16:uniqueId val="{00000000-1BB2-42B6-9280-B4BB497DDA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BB2-42B6-9280-B4BB497DDA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31834</c:v>
                </c:pt>
                <c:pt idx="5">
                  <c:v>29155</c:v>
                </c:pt>
                <c:pt idx="8">
                  <c:v>19585</c:v>
                </c:pt>
                <c:pt idx="11">
                  <c:v>16816</c:v>
                </c:pt>
                <c:pt idx="14">
                  <c:v>19917</c:v>
                </c:pt>
              </c:numCache>
            </c:numRef>
          </c:val>
          <c:extLst xmlns:c16r2="http://schemas.microsoft.com/office/drawing/2015/06/chart">
            <c:ext xmlns:c16="http://schemas.microsoft.com/office/drawing/2014/chart" uri="{C3380CC4-5D6E-409C-BE32-E72D297353CC}">
              <c16:uniqueId val="{00000002-1BB2-42B6-9280-B4BB497DDA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B2-42B6-9280-B4BB497DDA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B2-42B6-9280-B4BB497DDA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B2-42B6-9280-B4BB497DDA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4484</c:v>
                </c:pt>
                <c:pt idx="3">
                  <c:v>4988</c:v>
                </c:pt>
                <c:pt idx="6">
                  <c:v>5388</c:v>
                </c:pt>
                <c:pt idx="9">
                  <c:v>6491</c:v>
                </c:pt>
                <c:pt idx="12">
                  <c:v>7780</c:v>
                </c:pt>
              </c:numCache>
            </c:numRef>
          </c:val>
          <c:extLst xmlns:c16r2="http://schemas.microsoft.com/office/drawing/2015/06/chart">
            <c:ext xmlns:c16="http://schemas.microsoft.com/office/drawing/2014/chart" uri="{C3380CC4-5D6E-409C-BE32-E72D297353CC}">
              <c16:uniqueId val="{00000006-1BB2-42B6-9280-B4BB497DDA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BB2-42B6-9280-B4BB497DDA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5308</c:v>
                </c:pt>
                <c:pt idx="3">
                  <c:v>5066</c:v>
                </c:pt>
                <c:pt idx="6">
                  <c:v>4823</c:v>
                </c:pt>
                <c:pt idx="9">
                  <c:v>5080</c:v>
                </c:pt>
                <c:pt idx="12">
                  <c:v>4496</c:v>
                </c:pt>
              </c:numCache>
            </c:numRef>
          </c:val>
          <c:extLst xmlns:c16r2="http://schemas.microsoft.com/office/drawing/2015/06/chart">
            <c:ext xmlns:c16="http://schemas.microsoft.com/office/drawing/2014/chart" uri="{C3380CC4-5D6E-409C-BE32-E72D297353CC}">
              <c16:uniqueId val="{00000008-1BB2-42B6-9280-B4BB497DDA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5681</c:v>
                </c:pt>
                <c:pt idx="3">
                  <c:v>4923</c:v>
                </c:pt>
                <c:pt idx="6">
                  <c:v>4484</c:v>
                </c:pt>
                <c:pt idx="9">
                  <c:v>4029</c:v>
                </c:pt>
                <c:pt idx="12">
                  <c:v>2776</c:v>
                </c:pt>
              </c:numCache>
            </c:numRef>
          </c:val>
          <c:extLst xmlns:c16r2="http://schemas.microsoft.com/office/drawing/2015/06/chart">
            <c:ext xmlns:c16="http://schemas.microsoft.com/office/drawing/2014/chart" uri="{C3380CC4-5D6E-409C-BE32-E72D297353CC}">
              <c16:uniqueId val="{00000009-1BB2-42B6-9280-B4BB497DDA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16676</c:v>
                </c:pt>
                <c:pt idx="3">
                  <c:v>17590</c:v>
                </c:pt>
                <c:pt idx="6">
                  <c:v>19598</c:v>
                </c:pt>
                <c:pt idx="9">
                  <c:v>24238</c:v>
                </c:pt>
                <c:pt idx="12">
                  <c:v>23310</c:v>
                </c:pt>
              </c:numCache>
            </c:numRef>
          </c:val>
          <c:extLst xmlns:c16r2="http://schemas.microsoft.com/office/drawing/2015/06/chart">
            <c:ext xmlns:c16="http://schemas.microsoft.com/office/drawing/2014/chart" uri="{C3380CC4-5D6E-409C-BE32-E72D297353CC}">
              <c16:uniqueId val="{0000000A-1BB2-42B6-9280-B4BB497DDA90}"/>
            </c:ext>
          </c:extLst>
        </c:ser>
        <c:dLbls>
          <c:showLegendKey val="0"/>
          <c:showVal val="0"/>
          <c:showCatName val="0"/>
          <c:showSerName val="0"/>
          <c:showPercent val="0"/>
          <c:showBubbleSize val="0"/>
        </c:dLbls>
        <c:gapWidth val="100"/>
        <c:overlap val="100"/>
        <c:axId val="170323968"/>
        <c:axId val="17032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5390</c:v>
                </c:pt>
                <c:pt idx="11">
                  <c:v>#N/A</c:v>
                </c:pt>
                <c:pt idx="12">
                  <c:v>#N/A</c:v>
                </c:pt>
                <c:pt idx="13">
                  <c:v>2003</c:v>
                </c:pt>
                <c:pt idx="14">
                  <c:v>#N/A</c:v>
                </c:pt>
              </c:numCache>
            </c:numRef>
          </c:val>
          <c:smooth val="0"/>
          <c:extLst xmlns:c16r2="http://schemas.microsoft.com/office/drawing/2015/06/chart">
            <c:ext xmlns:c16="http://schemas.microsoft.com/office/drawing/2014/chart" uri="{C3380CC4-5D6E-409C-BE32-E72D297353CC}">
              <c16:uniqueId val="{0000000B-1BB2-42B6-9280-B4BB497DDA90}"/>
            </c:ext>
          </c:extLst>
        </c:ser>
        <c:dLbls>
          <c:showLegendKey val="0"/>
          <c:showVal val="0"/>
          <c:showCatName val="0"/>
          <c:showSerName val="0"/>
          <c:showPercent val="0"/>
          <c:showBubbleSize val="0"/>
        </c:dLbls>
        <c:marker val="1"/>
        <c:smooth val="0"/>
        <c:axId val="170323968"/>
        <c:axId val="170325888"/>
      </c:lineChart>
      <c:catAx>
        <c:axId val="1703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325888"/>
        <c:crosses val="autoZero"/>
        <c:auto val="1"/>
        <c:lblAlgn val="ctr"/>
        <c:lblOffset val="100"/>
        <c:tickLblSkip val="1"/>
        <c:tickMarkSkip val="1"/>
        <c:noMultiLvlLbl val="0"/>
      </c:catAx>
      <c:valAx>
        <c:axId val="17032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11991</c:v>
                </c:pt>
                <c:pt idx="1">
                  <c:v>10940</c:v>
                </c:pt>
                <c:pt idx="2">
                  <c:v>14128</c:v>
                </c:pt>
              </c:numCache>
            </c:numRef>
          </c:val>
          <c:extLst xmlns:c16r2="http://schemas.microsoft.com/office/drawing/2015/06/chart">
            <c:ext xmlns:c16="http://schemas.microsoft.com/office/drawing/2014/chart" uri="{C3380CC4-5D6E-409C-BE32-E72D297353CC}">
              <c16:uniqueId val="{00000000-7BDF-4279-BF3B-407E8793DB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7BDF-4279-BF3B-407E8793DB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26649</c:v>
                </c:pt>
                <c:pt idx="1">
                  <c:v>22539</c:v>
                </c:pt>
                <c:pt idx="2">
                  <c:v>25000</c:v>
                </c:pt>
              </c:numCache>
            </c:numRef>
          </c:val>
          <c:extLst xmlns:c16r2="http://schemas.microsoft.com/office/drawing/2015/06/chart">
            <c:ext xmlns:c16="http://schemas.microsoft.com/office/drawing/2014/chart" uri="{C3380CC4-5D6E-409C-BE32-E72D297353CC}">
              <c16:uniqueId val="{00000002-7BDF-4279-BF3B-407E8793DBE9}"/>
            </c:ext>
          </c:extLst>
        </c:ser>
        <c:dLbls>
          <c:showLegendKey val="0"/>
          <c:showVal val="0"/>
          <c:showCatName val="0"/>
          <c:showSerName val="0"/>
          <c:showPercent val="0"/>
          <c:showBubbleSize val="0"/>
        </c:dLbls>
        <c:gapWidth val="120"/>
        <c:overlap val="100"/>
        <c:axId val="170755968"/>
        <c:axId val="170757504"/>
      </c:barChart>
      <c:catAx>
        <c:axId val="1707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757504"/>
        <c:crosses val="autoZero"/>
        <c:auto val="1"/>
        <c:lblAlgn val="ctr"/>
        <c:lblOffset val="100"/>
        <c:tickLblSkip val="1"/>
        <c:tickMarkSkip val="1"/>
        <c:noMultiLvlLbl val="0"/>
      </c:catAx>
      <c:valAx>
        <c:axId val="17075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7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{AAA3A188-24C6-4A2C-8BB7-C99759D7C2AC}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9D-4A4F-9F43-05740A0E3B5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{AC14F129-070E-4F9E-9EB0-FD543AE5595C}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D-4A4F-9F43-05740A0E3B5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{CAD16AB1-CBD1-4839-9403-C8F45B30749A}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D-4A4F-9F43-05740A0E3B5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{0F196C1C-EAA1-42FD-8A6E-5F3D138C61E3}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D-4A4F-9F43-05740A0E3B5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{112F00AC-8A40-4169-BDA3-D8CA7AD0BB18}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D-4A4F-9F43-05740A0E3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{09FA72FD-EBED-4E00-9459-D9C6A1002A64}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9D-4A4F-9F43-05740A0E3B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{329C5DF4-D265-4B8E-AA35-9DEBBC04B95C}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9D-4A4F-9F43-05740A0E3B5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{7853E0C9-79E1-4665-9220-7A0129A50092}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9D-4A4F-9F43-05740A0E3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{1570B78C-4EDE-4598-88DB-83B85889B500}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9D-4A4F-9F43-05740A0E3B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65.7</c:v>
                </c:pt>
              </c:numCache>
            </c:numRef>
          </c:xVal>
          <c:yVal>
            <c:numRef>
              <c:f>公会計指標分析・財政指標組合せ分析表!$BP$51:$DC$51</c:f>
              <c:numCache>
                <c:formatCode>#,##0.0;"▲ "#,##0.0</c:formatCode>
                <c:ptCount val="40"/>
                <c:pt idx="24">
                  <c:v>12.9</c:v>
                </c:pt>
              </c:numCache>
            </c:numRef>
          </c:yVal>
          <c:smooth val="0"/>
          <c:extLst xmlns:c16r2="http://schemas.microsoft.com/office/drawing/2015/06/chart">
            <c:ext xmlns:c16="http://schemas.microsoft.com/office/drawing/2014/chart" uri="{C3380CC4-5D6E-409C-BE32-E72D297353CC}">
              <c16:uniqueId val="{00000009-EE9D-4A4F-9F43-05740A0E3B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{B19D1E30-53C8-4AAE-8055-0125960CEF3F}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9D-4A4F-9F43-05740A0E3B5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{41BCE57D-2A62-41EB-A62E-5610478C8873}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D-4A4F-9F43-05740A0E3B5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{81B3DB5C-606F-48FA-9013-FC268A6127B7}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D-4A4F-9F43-05740A0E3B5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{61F7CB26-6E37-46C0-A43D-D2972AE6CC81}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D-4A4F-9F43-05740A0E3B5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{3C9C45B1-D607-4D28-A007-CCD10CF4927C}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D-4A4F-9F43-05740A0E3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{CD06E6A0-9C10-4D2F-AA8C-637D2693758D}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9D-4A4F-9F43-05740A0E3B5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{8A32495A-C3C6-4354-AFC7-4EE32151F58F}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9D-4A4F-9F43-05740A0E3B5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{2C661CEC-B29C-4257-87AA-32E627D72CBD}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9D-4A4F-9F43-05740A0E3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{9066EB70-6A35-4D04-BF8D-8D8FB7B2E4F1}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9D-4A4F-9F43-05740A0E3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16.600000000000001</c:v>
                </c:pt>
              </c:numCache>
            </c:numRef>
          </c:yVal>
          <c:smooth val="0"/>
          <c:extLst xmlns:c16r2="http://schemas.microsoft.com/office/drawing/2015/06/chart">
            <c:ext xmlns:c16="http://schemas.microsoft.com/office/drawing/2014/chart" uri="{C3380CC4-5D6E-409C-BE32-E72D297353CC}">
              <c16:uniqueId val="{00000013-EE9D-4A4F-9F43-05740A0E3B59}"/>
            </c:ext>
          </c:extLst>
        </c:ser>
        <c:dLbls>
          <c:showLegendKey val="0"/>
          <c:showVal val="1"/>
          <c:showCatName val="0"/>
          <c:showSerName val="0"/>
          <c:showPercent val="0"/>
          <c:showBubbleSize val="0"/>
        </c:dLbls>
        <c:axId val="170459136"/>
        <c:axId val="170461056"/>
      </c:scatterChart>
      <c:valAx>
        <c:axId val="170459136"/>
        <c:scaling>
          <c:orientation val="minMax"/>
          <c:max val="66.3"/>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461056"/>
        <c:crosses val="autoZero"/>
        <c:crossBetween val="midCat"/>
      </c:valAx>
      <c:valAx>
        <c:axId val="170461056"/>
        <c:scaling>
          <c:orientation val="minMax"/>
          <c:max val="17.3"/>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45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{8494678D-D997-4F2D-B16B-802F7887142D}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77C-41C8-8502-6EA1CE6B6FB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{D34C94A6-45F9-4377-A90C-7F9408DD3463}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7C-41C8-8502-6EA1CE6B6FB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{DC2C815E-1191-4F32-B7ED-778DD4A7BCC1}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7C-41C8-8502-6EA1CE6B6FB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{ACD076B1-DA3C-4653-8C62-63B6446C6039}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7C-41C8-8502-6EA1CE6B6FB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{00971085-E5EB-4F3F-A584-B90D395013A5}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7C-41C8-8502-6EA1CE6B6FB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{8542A0E9-CB38-40BF-BEC1-07BBAC17D29B}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77C-41C8-8502-6EA1CE6B6F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{B0346C48-F95A-4F99-992E-5037102FDFFC}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77C-41C8-8502-6EA1CE6B6FB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{5A270845-3A06-4831-8845-B86BAE06EC68}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77C-41C8-8502-6EA1CE6B6FB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{414F031A-E1CD-4D96-B2B0-9A14CA41F4D0}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77C-41C8-8502-6EA1CE6B6F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5.5</c:v>
                </c:pt>
                <c:pt idx="16">
                  <c:v>5</c:v>
                </c:pt>
                <c:pt idx="24">
                  <c:v>5.2</c:v>
                </c:pt>
                <c:pt idx="32">
                  <c:v>6.6</c:v>
                </c:pt>
              </c:numCache>
            </c:numRef>
          </c:xVal>
          <c:yVal>
            <c:numRef>
              <c:f>公会計指標分析・財政指標組合せ分析表!$BP$73:$DC$73</c:f>
              <c:numCache>
                <c:formatCode>#,##0.0;"▲ "#,##0.0</c:formatCode>
                <c:ptCount val="40"/>
                <c:pt idx="24">
                  <c:v>12.9</c:v>
                </c:pt>
                <c:pt idx="32">
                  <c:v>4.8</c:v>
                </c:pt>
              </c:numCache>
            </c:numRef>
          </c:yVal>
          <c:smooth val="0"/>
          <c:extLst xmlns:c16r2="http://schemas.microsoft.com/office/drawing/2015/06/chart">
            <c:ext xmlns:c16="http://schemas.microsoft.com/office/drawing/2014/chart" uri="{C3380CC4-5D6E-409C-BE32-E72D297353CC}">
              <c16:uniqueId val="{00000009-777C-41C8-8502-6EA1CE6B6F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{ADCBEF89-2741-4380-82DC-09E556DD97F9}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77C-41C8-8502-6EA1CE6B6F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{24E00C41-C1B1-40C8-B634-3462C56DFAD7}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7C-41C8-8502-6EA1CE6B6FB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{EDDA4B01-515E-4B2B-9221-C0735F2CC577}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7C-41C8-8502-6EA1CE6B6FB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{65C514D9-0427-49C9-9483-262EA4809356}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7C-41C8-8502-6EA1CE6B6FB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{61175EEE-04CB-4B8E-989A-791B36E9B347}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7C-41C8-8502-6EA1CE6B6FB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{5E66134A-CD9D-48A0-913A-664D4AD052A2}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77C-41C8-8502-6EA1CE6B6FB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{DDAB76C3-98C2-464D-BACA-C4E294F65A2E}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77C-41C8-8502-6EA1CE6B6FB5}"/>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{F854018E-3240-470A-A2A3-18915C5028F2}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77C-41C8-8502-6EA1CE6B6FB5}"/>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{C3697EB8-44DA-4628-8ACA-F2130FCD85EE}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77C-41C8-8502-6EA1CE6B6F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777C-41C8-8502-6EA1CE6B6FB5}"/>
            </c:ext>
          </c:extLst>
        </c:ser>
        <c:dLbls>
          <c:showLegendKey val="0"/>
          <c:showVal val="1"/>
          <c:showCatName val="0"/>
          <c:showSerName val="0"/>
          <c:showPercent val="0"/>
          <c:showBubbleSize val="0"/>
        </c:dLbls>
        <c:axId val="170507648"/>
        <c:axId val="171111936"/>
      </c:scatterChart>
      <c:valAx>
        <c:axId val="170507648"/>
        <c:scaling>
          <c:orientation val="minMax"/>
          <c:max val="6.8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111936"/>
        <c:crosses val="autoZero"/>
        <c:crossBetween val="midCat"/>
      </c:valAx>
      <c:valAx>
        <c:axId val="171111936"/>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507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前年度と比較すると、実質公債費比率（分子）が増加しています。その主な要因としては、新たに、平成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年度に終了した大型事業の償還が始まったことなどにより、元利償還金が増となったことや、新橋周辺地区整備などの償還開始により、公債費に準ずる債務負担行為が増加したことによるものです。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減少しています。その主な要因としては地方債新規借入の減に伴う地方債現在高の減少と、財政調整基金残高の増に伴い充当可能基金が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対策や少子高齢化を背景とした社会保障経費など、様々な行政課題に対応するため、財政調整基金の活用による基金残高の減少や、地方債残高の増も見込まれるなど、将来負担比率（分子）を押し上げる要因も見込まれるため、引き続き、現在の世代と後年度の世代との、世代間の負担のバランスといった面も考慮しながら、財政運営に当たりたいと考え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年度当初予算が骨格予算であったことから財政調整基金に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億円を積み立てたことや、市街地液状化対策事業の事業計画変更に伴う前払金の返還金等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億円を東日本大震災復興交付金基金に積み立てたこと等により、基金全体として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は復興交付金事業の進捗状況により減少していく見込みであるが、財政調整基金は財政収支の見通しを踏まえ、基金規模を一定程度確保するよう努めるとともに、公共施設修繕基金は、市政発展期に整備を行った公共施設の老朽化に伴う大規模改修・修繕に備えるため積立てを行っ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少子化対策基金：未来を担う子どもを安心して産み、健やかに育てる環境づくりその他の少子化対策の推進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公共施設修繕基金：市の設置する公用又は公共用に供する施設の修繕その他維持補修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東日本大震災復興交付金基金：市街地液状化対策事業の事業計画変更に伴う前払金の返還金等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億円を東日本大震災復興交付金基金に積み立てたこと等により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少子化対策基金：こどもプロジェクト事業等の少子化対策に係る各事業に充当したことによる減少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公共施設修繕基金：大規模改修事業に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東日本大震災復興交付金基金：復興交付金事業の進捗状況により減少していく見込み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少子化対策基金：必要な対象事業に充当していくが、積み増しの予定がないことから廃止予定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公共施設修繕基金：市政発展期に整備を行った公共施設の老朽化に伴う大規模改修・修繕に備えるため、必要額を精査し、継続して積み立てていく予定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財政調整基金残高については、効率的な予算執行により繰入を行わなかったことに加え、積立を実施したこと、さらに例年に比べ、前年度繰越金からの直接積立が多かったことにより増加となった。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67.2</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％となっており、類似団体より高い水準にある。これは、本市においては、昭和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年代に整備された資産が多く、整備から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更新時期を迎えていることなどによるものである。公共施設等総合管理計画に基づき、老朽化した施設について、点検・診断や計画的な予防保全による長寿命化を進めていくなど、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（公会計作成時期の関係により、グラフにはＨ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分の「当該団体値」が反映しておりません。）</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5" name="直線コネクタ 64"/>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6"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7" name="直線コネクタ 66"/>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8"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9" name="直線コネクタ 68"/>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0"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1" name="フローチャート: 判断 70"/>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2" name="フローチャート: 判断 71"/>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3" name="フローチャート: 判断 72"/>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118999</xdr:rowOff>
    </xdr:from>
    <xdr:to>
      <xdr:col>19</xdr:col>
      <xdr:colOff>187325</xdr:colOff>
      <xdr:row>28</xdr:row>
      <xdr:rowOff>49149</xdr:rowOff>
    </xdr:to>
    <xdr:sp macro="" textlink="">
      <xdr:nvSpPr>
        <xdr:cNvPr id="79" name="楕円 78"/>
        <xdr:cNvSpPr/>
      </xdr:nvSpPr>
      <xdr:spPr>
        <a:xfrm>
          <a:off x="4000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3954</xdr:rowOff>
    </xdr:from>
    <xdr:ext cx="405111" cy="259045"/>
    <xdr:sp macro="" textlink="">
      <xdr:nvSpPr>
        <xdr:cNvPr id="80"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1"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65676</xdr:rowOff>
    </xdr:from>
    <xdr:ext cx="405111" cy="259045"/>
    <xdr:sp macro="" textlink="">
      <xdr:nvSpPr>
        <xdr:cNvPr id="82" name="n_1mainValue有形固定資産減価償却率"/>
        <xdr:cNvSpPr txBox="1"/>
      </xdr:nvSpPr>
      <xdr:spPr>
        <a:xfrm>
          <a:off x="38360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しかしながら、今後、地方債の現在高や債務負担行為に基づく支出予定額の増が見込まれるため、収支のバランスを勘案し、財政的な負担を考慮しながら取り組んでいく。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18"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25" name="楕円 124"/>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26"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109220</xdr:rowOff>
    </xdr:from>
    <xdr:to>
      <xdr:col>20</xdr:col>
      <xdr:colOff>38100</xdr:colOff>
      <xdr:row>34</xdr:row>
      <xdr:rowOff>39370</xdr:rowOff>
    </xdr:to>
    <xdr:sp macro="" textlink="">
      <xdr:nvSpPr>
        <xdr:cNvPr id="70" name="楕円 69"/>
        <xdr:cNvSpPr/>
      </xdr:nvSpPr>
      <xdr:spPr>
        <a:xfrm>
          <a:off x="3746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80027</xdr:rowOff>
    </xdr:from>
    <xdr:ext cx="405111" cy="259045"/>
    <xdr:sp macro="" textlink="">
      <xdr:nvSpPr>
        <xdr:cNvPr id="71"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2"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55897</xdr:rowOff>
    </xdr:from>
    <xdr:ext cx="405111" cy="259045"/>
    <xdr:sp macro="" textlink="">
      <xdr:nvSpPr>
        <xdr:cNvPr id="73" name="n_1mainValue【道路】&#10;有形固定資産減価償却率"/>
        <xdr:cNvSpPr txBox="1"/>
      </xdr:nvSpPr>
      <xdr:spPr>
        <a:xfrm>
          <a:off x="3582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5" name="直線コネクタ 94"/>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6"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97" name="直線コネクタ 96"/>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98"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99" name="直線コネクタ 98"/>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0"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1" name="フローチャート: 判断 100"/>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2" name="フローチャート: 判断 101"/>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3" name="フローチャート: 判断 102"/>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16942</xdr:rowOff>
    </xdr:from>
    <xdr:to>
      <xdr:col>50</xdr:col>
      <xdr:colOff>165100</xdr:colOff>
      <xdr:row>41</xdr:row>
      <xdr:rowOff>118542</xdr:rowOff>
    </xdr:to>
    <xdr:sp macro="" textlink="">
      <xdr:nvSpPr>
        <xdr:cNvPr id="109" name="楕円 108"/>
        <xdr:cNvSpPr/>
      </xdr:nvSpPr>
      <xdr:spPr>
        <a:xfrm>
          <a:off x="9588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155368</xdr:rowOff>
    </xdr:from>
    <xdr:ext cx="469744" cy="259045"/>
    <xdr:sp macro="" textlink="">
      <xdr:nvSpPr>
        <xdr:cNvPr id="110"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1"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109669</xdr:rowOff>
    </xdr:from>
    <xdr:ext cx="469744" cy="259045"/>
    <xdr:sp macro="" textlink="">
      <xdr:nvSpPr>
        <xdr:cNvPr id="112" name="n_1mainValue【道路】&#10;一人当たり延長"/>
        <xdr:cNvSpPr txBox="1"/>
      </xdr:nvSpPr>
      <xdr:spPr>
        <a:xfrm>
          <a:off x="93917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4" name="テキスト ボックス 12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36" name="直線コネクタ 135"/>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37"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38" name="直線コネクタ 137"/>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39"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0" name="直線コネクタ 139"/>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1"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2" name="フローチャート: 判断 141"/>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3" name="フローチャート: 判断 142"/>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44" name="フローチャート: 判断 143"/>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50" name="楕円 149"/>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131462</xdr:rowOff>
    </xdr:from>
    <xdr:ext cx="405111" cy="259045"/>
    <xdr:sp macro="" textlink="">
      <xdr:nvSpPr>
        <xdr:cNvPr id="151"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52"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53"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77" name="直線コネクタ 176"/>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78"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79" name="直線コネクタ 178"/>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0"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81" name="直線コネクタ 180"/>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82"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83" name="フローチャート: 判断 182"/>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84" name="フローチャート: 判断 183"/>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85" name="フローチャート: 判断 184"/>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62022</xdr:rowOff>
    </xdr:from>
    <xdr:to>
      <xdr:col>50</xdr:col>
      <xdr:colOff>165100</xdr:colOff>
      <xdr:row>61</xdr:row>
      <xdr:rowOff>163622</xdr:rowOff>
    </xdr:to>
    <xdr:sp macro="" textlink="">
      <xdr:nvSpPr>
        <xdr:cNvPr id="191" name="楕円 190"/>
        <xdr:cNvSpPr/>
      </xdr:nvSpPr>
      <xdr:spPr>
        <a:xfrm>
          <a:off x="9588500" y="105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90431</xdr:rowOff>
    </xdr:from>
    <xdr:ext cx="534377" cy="259045"/>
    <xdr:sp macro="" textlink="">
      <xdr:nvSpPr>
        <xdr:cNvPr id="192"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193"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154749</xdr:rowOff>
    </xdr:from>
    <xdr:ext cx="534377" cy="259045"/>
    <xdr:sp macro="" textlink="">
      <xdr:nvSpPr>
        <xdr:cNvPr id="194" name="n_1mainValue【橋りょう・トンネル】&#10;一人当たり有形固定資産（償却資産）額"/>
        <xdr:cNvSpPr txBox="1"/>
      </xdr:nvSpPr>
      <xdr:spPr>
        <a:xfrm>
          <a:off x="9359411" y="106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17" name="直線コネクタ 216"/>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18"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19" name="直線コネクタ 218"/>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22"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23" name="フローチャート: 判断 222"/>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24" name="フローチャート: 判断 223"/>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25" name="フローチャート: 判断 224"/>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74168</xdr:rowOff>
    </xdr:from>
    <xdr:to>
      <xdr:col>20</xdr:col>
      <xdr:colOff>38100</xdr:colOff>
      <xdr:row>84</xdr:row>
      <xdr:rowOff>4318</xdr:rowOff>
    </xdr:to>
    <xdr:sp macro="" textlink="">
      <xdr:nvSpPr>
        <xdr:cNvPr id="231" name="楕円 230"/>
        <xdr:cNvSpPr/>
      </xdr:nvSpPr>
      <xdr:spPr>
        <a:xfrm>
          <a:off x="3746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160290</xdr:rowOff>
    </xdr:from>
    <xdr:ext cx="405111" cy="259045"/>
    <xdr:sp macro="" textlink="">
      <xdr:nvSpPr>
        <xdr:cNvPr id="232"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33"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166895</xdr:rowOff>
    </xdr:from>
    <xdr:ext cx="405111" cy="259045"/>
    <xdr:sp macro="" textlink="">
      <xdr:nvSpPr>
        <xdr:cNvPr id="234" name="n_1mainValue【公営住宅】&#10;有形固定資産減価償却率"/>
        <xdr:cNvSpPr txBox="1"/>
      </xdr:nvSpPr>
      <xdr:spPr>
        <a:xfrm>
          <a:off x="3582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56" name="直線コネクタ 25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5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58" name="直線コネクタ 25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5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60" name="直線コネクタ 25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6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62" name="フローチャート: 判断 26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63" name="フローチャート: 判断 26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64" name="フローチャート: 判断 26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141833</xdr:rowOff>
    </xdr:from>
    <xdr:to>
      <xdr:col>50</xdr:col>
      <xdr:colOff>165100</xdr:colOff>
      <xdr:row>86</xdr:row>
      <xdr:rowOff>71983</xdr:rowOff>
    </xdr:to>
    <xdr:sp macro="" textlink="">
      <xdr:nvSpPr>
        <xdr:cNvPr id="270" name="楕円 269"/>
        <xdr:cNvSpPr/>
      </xdr:nvSpPr>
      <xdr:spPr>
        <a:xfrm>
          <a:off x="9588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60165</xdr:rowOff>
    </xdr:from>
    <xdr:ext cx="469744" cy="259045"/>
    <xdr:sp macro="" textlink="">
      <xdr:nvSpPr>
        <xdr:cNvPr id="271"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72"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63110</xdr:rowOff>
    </xdr:from>
    <xdr:ext cx="469744" cy="259045"/>
    <xdr:sp macro="" textlink="">
      <xdr:nvSpPr>
        <xdr:cNvPr id="273" name="n_1mainValue【公営住宅】&#10;一人当たり面積"/>
        <xdr:cNvSpPr txBox="1"/>
      </xdr:nvSpPr>
      <xdr:spPr>
        <a:xfrm>
          <a:off x="9391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5" name="テキスト ボックス 28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297" name="直線コネクタ 296"/>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298"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299" name="直線コネクタ 298"/>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00"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01" name="直線コネクタ 300"/>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02" name="【港湾・漁港】&#10;有形固定資産減価償却率平均値テキスト"/>
        <xdr:cNvSpPr txBox="1"/>
      </xdr:nvSpPr>
      <xdr:spPr>
        <a:xfrm>
          <a:off x="4673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03" name="フローチャート: 判断 302"/>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04" name="フローチャート: 判断 303"/>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05" name="フローチャート: 判断 304"/>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61595</xdr:rowOff>
    </xdr:from>
    <xdr:to>
      <xdr:col>20</xdr:col>
      <xdr:colOff>38100</xdr:colOff>
      <xdr:row>99</xdr:row>
      <xdr:rowOff>163195</xdr:rowOff>
    </xdr:to>
    <xdr:sp macro="" textlink="">
      <xdr:nvSpPr>
        <xdr:cNvPr id="311" name="楕円 310"/>
        <xdr:cNvSpPr/>
      </xdr:nvSpPr>
      <xdr:spPr>
        <a:xfrm>
          <a:off x="3746500" y="1703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95266</xdr:rowOff>
    </xdr:from>
    <xdr:ext cx="405111" cy="259045"/>
    <xdr:sp macro="" textlink="">
      <xdr:nvSpPr>
        <xdr:cNvPr id="312"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13"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8272</xdr:rowOff>
    </xdr:from>
    <xdr:ext cx="405111" cy="259045"/>
    <xdr:sp macro="" textlink="">
      <xdr:nvSpPr>
        <xdr:cNvPr id="314" name="n_1mainValue【港湾・漁港】&#10;有形固定資産減価償却率"/>
        <xdr:cNvSpPr txBox="1"/>
      </xdr:nvSpPr>
      <xdr:spPr>
        <a:xfrm>
          <a:off x="3582044" y="1681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6" name="テキスト ボックス 32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28" name="テキスト ボックス 327"/>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330" name="テキスト ボックス 329"/>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332" name="テキスト ボックス 331"/>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34" name="テキスト ボックス 333"/>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23394</xdr:rowOff>
    </xdr:from>
    <xdr:to>
      <xdr:col>54</xdr:col>
      <xdr:colOff>189865</xdr:colOff>
      <xdr:row>107</xdr:row>
      <xdr:rowOff>113714</xdr:rowOff>
    </xdr:to>
    <xdr:cxnSp macro="">
      <xdr:nvCxnSpPr>
        <xdr:cNvPr id="336" name="直線コネクタ 335"/>
        <xdr:cNvCxnSpPr/>
      </xdr:nvCxnSpPr>
      <xdr:spPr>
        <a:xfrm flipV="1">
          <a:off x="10476865" y="17339844"/>
          <a:ext cx="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117541</xdr:rowOff>
    </xdr:from>
    <xdr:ext cx="469744" cy="259045"/>
    <xdr:sp macro="" textlink="">
      <xdr:nvSpPr>
        <xdr:cNvPr id="337" name="【港湾・漁港】&#10;一人当たり有形固定資産（償却資産）額最小値テキスト"/>
        <xdr:cNvSpPr txBox="1"/>
      </xdr:nvSpPr>
      <xdr:spPr>
        <a:xfrm>
          <a:off x="10515600" y="184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113714</xdr:rowOff>
    </xdr:from>
    <xdr:to>
      <xdr:col>55</xdr:col>
      <xdr:colOff>88900</xdr:colOff>
      <xdr:row>107</xdr:row>
      <xdr:rowOff>113714</xdr:rowOff>
    </xdr:to>
    <xdr:cxnSp macro="">
      <xdr:nvCxnSpPr>
        <xdr:cNvPr id="338" name="直線コネクタ 337"/>
        <xdr:cNvCxnSpPr/>
      </xdr:nvCxnSpPr>
      <xdr:spPr>
        <a:xfrm>
          <a:off x="10388600" y="1845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141521</xdr:rowOff>
    </xdr:from>
    <xdr:ext cx="534377" cy="259045"/>
    <xdr:sp macro="" textlink="">
      <xdr:nvSpPr>
        <xdr:cNvPr id="339" name="【港湾・漁港】&#10;一人当たり有形固定資産（償却資産）額最大値テキスト"/>
        <xdr:cNvSpPr txBox="1"/>
      </xdr:nvSpPr>
      <xdr:spPr>
        <a:xfrm>
          <a:off x="10515600" y="171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23394</xdr:rowOff>
    </xdr:from>
    <xdr:to>
      <xdr:col>55</xdr:col>
      <xdr:colOff>88900</xdr:colOff>
      <xdr:row>101</xdr:row>
      <xdr:rowOff>23394</xdr:rowOff>
    </xdr:to>
    <xdr:cxnSp macro="">
      <xdr:nvCxnSpPr>
        <xdr:cNvPr id="340" name="直線コネクタ 339"/>
        <xdr:cNvCxnSpPr/>
      </xdr:nvCxnSpPr>
      <xdr:spPr>
        <a:xfrm>
          <a:off x="10388600" y="1733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74510</xdr:rowOff>
    </xdr:from>
    <xdr:ext cx="534377" cy="259045"/>
    <xdr:sp macro="" textlink="">
      <xdr:nvSpPr>
        <xdr:cNvPr id="341" name="【港湾・漁港】&#10;一人当たり有形固定資産（償却資産）額平均値テキスト"/>
        <xdr:cNvSpPr txBox="1"/>
      </xdr:nvSpPr>
      <xdr:spPr>
        <a:xfrm>
          <a:off x="10515600" y="1807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96083</xdr:rowOff>
    </xdr:from>
    <xdr:to>
      <xdr:col>55</xdr:col>
      <xdr:colOff>50800</xdr:colOff>
      <xdr:row>106</xdr:row>
      <xdr:rowOff>26233</xdr:rowOff>
    </xdr:to>
    <xdr:sp macro="" textlink="">
      <xdr:nvSpPr>
        <xdr:cNvPr id="342" name="フローチャート: 判断 341"/>
        <xdr:cNvSpPr/>
      </xdr:nvSpPr>
      <xdr:spPr>
        <a:xfrm>
          <a:off x="10426700" y="1809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131105</xdr:rowOff>
    </xdr:from>
    <xdr:to>
      <xdr:col>50</xdr:col>
      <xdr:colOff>165100</xdr:colOff>
      <xdr:row>103</xdr:row>
      <xdr:rowOff>61255</xdr:rowOff>
    </xdr:to>
    <xdr:sp macro="" textlink="">
      <xdr:nvSpPr>
        <xdr:cNvPr id="343" name="フローチャート: 判断 342"/>
        <xdr:cNvSpPr/>
      </xdr:nvSpPr>
      <xdr:spPr>
        <a:xfrm>
          <a:off x="9588500" y="176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29835</xdr:rowOff>
    </xdr:from>
    <xdr:to>
      <xdr:col>46</xdr:col>
      <xdr:colOff>38100</xdr:colOff>
      <xdr:row>104</xdr:row>
      <xdr:rowOff>131435</xdr:rowOff>
    </xdr:to>
    <xdr:sp macro="" textlink="">
      <xdr:nvSpPr>
        <xdr:cNvPr id="344" name="フローチャート: 判断 343"/>
        <xdr:cNvSpPr/>
      </xdr:nvSpPr>
      <xdr:spPr>
        <a:xfrm>
          <a:off x="8699500" y="178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5145</xdr:rowOff>
    </xdr:from>
    <xdr:to>
      <xdr:col>50</xdr:col>
      <xdr:colOff>165100</xdr:colOff>
      <xdr:row>108</xdr:row>
      <xdr:rowOff>106745</xdr:rowOff>
    </xdr:to>
    <xdr:sp macro="" textlink="">
      <xdr:nvSpPr>
        <xdr:cNvPr id="350" name="楕円 349"/>
        <xdr:cNvSpPr/>
      </xdr:nvSpPr>
      <xdr:spPr>
        <a:xfrm>
          <a:off x="9588500" y="185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101</xdr:row>
      <xdr:rowOff>77782</xdr:rowOff>
    </xdr:from>
    <xdr:ext cx="534377" cy="259045"/>
    <xdr:sp macro="" textlink="">
      <xdr:nvSpPr>
        <xdr:cNvPr id="351" name="n_1aveValue【港湾・漁港】&#10;一人当たり有形固定資産（償却資産）額"/>
        <xdr:cNvSpPr txBox="1"/>
      </xdr:nvSpPr>
      <xdr:spPr>
        <a:xfrm>
          <a:off x="9359411" y="173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147962</xdr:rowOff>
    </xdr:from>
    <xdr:ext cx="534377" cy="259045"/>
    <xdr:sp macro="" textlink="">
      <xdr:nvSpPr>
        <xdr:cNvPr id="352" name="n_2aveValue【港湾・漁港】&#10;一人当たり有形固定資産（償却資産）額"/>
        <xdr:cNvSpPr txBox="1"/>
      </xdr:nvSpPr>
      <xdr:spPr>
        <a:xfrm>
          <a:off x="8483111" y="176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97872</xdr:rowOff>
    </xdr:from>
    <xdr:ext cx="378565" cy="259045"/>
    <xdr:sp macro="" textlink="">
      <xdr:nvSpPr>
        <xdr:cNvPr id="353" name="n_1mainValue【港湾・漁港】&#10;一人当たり有形固定資産（償却資産）額"/>
        <xdr:cNvSpPr txBox="1"/>
      </xdr:nvSpPr>
      <xdr:spPr>
        <a:xfrm>
          <a:off x="9437317" y="1861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78" name="直線コネクタ 37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7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80" name="直線コネクタ 37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8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82" name="直線コネクタ 38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8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84" name="フローチャート: 判断 38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85" name="フローチャート: 判断 38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86" name="フローチャート: 判断 38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392" name="楕円 391"/>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1922</xdr:rowOff>
    </xdr:from>
    <xdr:ext cx="405111" cy="259045"/>
    <xdr:sp macro="" textlink="">
      <xdr:nvSpPr>
        <xdr:cNvPr id="393"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94"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8272</xdr:rowOff>
    </xdr:from>
    <xdr:ext cx="405111" cy="259045"/>
    <xdr:sp macro="" textlink="">
      <xdr:nvSpPr>
        <xdr:cNvPr id="395" name="n_1mainValue【認定こども園・幼稚園・保育所】&#10;有形固定資産減価償却率"/>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17" name="直線コネクタ 416"/>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18"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19" name="直線コネクタ 418"/>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1" name="直線コネクタ 42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22"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23" name="フローチャート: 判断 422"/>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24" name="フローチャート: 判断 423"/>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25" name="フローチャート: 判断 424"/>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31" name="楕円 430"/>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44975</xdr:rowOff>
    </xdr:from>
    <xdr:ext cx="469744" cy="259045"/>
    <xdr:sp macro="" textlink="">
      <xdr:nvSpPr>
        <xdr:cNvPr id="432"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3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434" name="n_1mainValue【認定こども園・幼稚園・保育所】&#10;一人当たり面積"/>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59" name="直線コネクタ 45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6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61" name="直線コネクタ 46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6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63" name="直線コネクタ 46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6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65" name="フローチャート: 判断 46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66" name="フローチャート: 判断 46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67" name="フローチャート: 判断 46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73" name="楕円 472"/>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59707</xdr:rowOff>
    </xdr:from>
    <xdr:ext cx="405111" cy="259045"/>
    <xdr:sp macro="" textlink="">
      <xdr:nvSpPr>
        <xdr:cNvPr id="474"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75"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76"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99" name="直線コネクタ 49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0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01" name="直線コネクタ 50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0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03" name="直線コネクタ 50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04"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05" name="フローチャート: 判断 50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06" name="フローチャート: 判断 50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07" name="フローチャート: 判断 50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55728</xdr:rowOff>
    </xdr:from>
    <xdr:to>
      <xdr:col>112</xdr:col>
      <xdr:colOff>38100</xdr:colOff>
      <xdr:row>63</xdr:row>
      <xdr:rowOff>157328</xdr:rowOff>
    </xdr:to>
    <xdr:sp macro="" textlink="">
      <xdr:nvSpPr>
        <xdr:cNvPr id="513" name="楕円 512"/>
        <xdr:cNvSpPr/>
      </xdr:nvSpPr>
      <xdr:spPr>
        <a:xfrm>
          <a:off x="21272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123562</xdr:rowOff>
    </xdr:from>
    <xdr:ext cx="469744" cy="259045"/>
    <xdr:sp macro="" textlink="">
      <xdr:nvSpPr>
        <xdr:cNvPr id="514"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15"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148455</xdr:rowOff>
    </xdr:from>
    <xdr:ext cx="469744" cy="259045"/>
    <xdr:sp macro="" textlink="">
      <xdr:nvSpPr>
        <xdr:cNvPr id="516" name="n_1mainValue【学校施設】&#10;一人当たり面積"/>
        <xdr:cNvSpPr txBox="1"/>
      </xdr:nvSpPr>
      <xdr:spPr>
        <a:xfrm>
          <a:off x="210757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41" name="直線コネクタ 540"/>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42"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43" name="直線コネクタ 542"/>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6"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7" name="フローチャート: 判断 546"/>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8" name="フローチャート: 判断 547"/>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49" name="フローチャート: 判断 548"/>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5" name="楕円 55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28591</xdr:rowOff>
    </xdr:from>
    <xdr:ext cx="405111" cy="259045"/>
    <xdr:sp macro="" textlink="">
      <xdr:nvSpPr>
        <xdr:cNvPr id="556"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557"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5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2" name="直線コネクタ 58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4" name="直線コネクタ 58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6" name="直線コネクタ 58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88" name="フローチャート: 判断 58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89" name="フローチャート: 判断 58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90" name="フローチャート: 判断 58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96" name="楕円 59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59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98"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9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0" name="テキスト ボックス 6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2" name="テキスト ボックス 6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0" name="テキスト ボックス 6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24" name="直線コネクタ 623"/>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2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6" name="直線コネクタ 62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2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28" name="直線コネクタ 62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29"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0" name="フローチャート: 判断 629"/>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1" name="フローチャート: 判断 63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32" name="フローチャート: 判断 631"/>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638" name="楕円 637"/>
        <xdr:cNvSpPr/>
      </xdr:nvSpPr>
      <xdr:spPr>
        <a:xfrm>
          <a:off x="15430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7638</xdr:rowOff>
    </xdr:from>
    <xdr:ext cx="405111" cy="259045"/>
    <xdr:sp macro="" textlink="">
      <xdr:nvSpPr>
        <xdr:cNvPr id="639"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40"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19702</xdr:rowOff>
    </xdr:from>
    <xdr:ext cx="405111" cy="259045"/>
    <xdr:sp macro="" textlink="">
      <xdr:nvSpPr>
        <xdr:cNvPr id="641" name="n_1mainValue【公民館】&#10;有形固定資産減価償却率"/>
        <xdr:cNvSpPr txBox="1"/>
      </xdr:nvSpPr>
      <xdr:spPr>
        <a:xfrm>
          <a:off x="15266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65" name="直線コネクタ 664"/>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6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67" name="直線コネクタ 66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6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69" name="直線コネクタ 66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670"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71" name="フローチャート: 判断 670"/>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72" name="フローチャート: 判断 671"/>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73" name="フローチャート: 判断 672"/>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679" name="楕円 678"/>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22877</xdr:rowOff>
    </xdr:from>
    <xdr:ext cx="469744" cy="259045"/>
    <xdr:sp macro="" textlink="">
      <xdr:nvSpPr>
        <xdr:cNvPr id="680"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81"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682" name="n_1mainValue【公民館】&#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％）である。その他の施設は類似団体内平均に近い償却率となっている。</a:t>
          </a:r>
        </a:p>
        <a:p>
          <a:r>
            <a:rPr kumimoji="1" lang="ja-JP" altLang="en-US" sz="1300">
              <a:latin typeface="ＭＳ Ｐゴシック" panose="020B0600070205080204" pitchFamily="50" charset="-128"/>
              <a:ea typeface="ＭＳ Ｐゴシック" panose="020B0600070205080204" pitchFamily="50" charset="-128"/>
            </a:rPr>
            <a:t>老朽化した施設について、点検・診断や計画的な予防保全による長寿命化を進めていくなど、公共施設等の適正管理に努める。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（公会計作成時期の関係により、グラフにはＨ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分の「当該団体値」が反映しておりません。）</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66692</xdr:rowOff>
    </xdr:from>
    <xdr:ext cx="405111" cy="259045"/>
    <xdr:sp macro="" textlink="">
      <xdr:nvSpPr>
        <xdr:cNvPr id="6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4462</xdr:rowOff>
    </xdr:from>
    <xdr:ext cx="405111" cy="259045"/>
    <xdr:sp macro="" textlink="">
      <xdr:nvSpPr>
        <xdr:cNvPr id="66"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2" name="楕円 71"/>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3" name="n_1main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5" name="直線コネクタ 94"/>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98"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99" name="直線コネクタ 98"/>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1" name="フローチャート: 判断 10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2" name="フローチャート: 判断 101"/>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49547</xdr:rowOff>
    </xdr:from>
    <xdr:ext cx="469744" cy="259045"/>
    <xdr:sp macro="" textlink="">
      <xdr:nvSpPr>
        <xdr:cNvPr id="103"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04" name="フローチャート: 判断 103"/>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63517</xdr:rowOff>
    </xdr:from>
    <xdr:ext cx="469744" cy="259045"/>
    <xdr:sp macro="" textlink="">
      <xdr:nvSpPr>
        <xdr:cNvPr id="105"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128270</xdr:rowOff>
    </xdr:from>
    <xdr:to>
      <xdr:col>50</xdr:col>
      <xdr:colOff>165100</xdr:colOff>
      <xdr:row>36</xdr:row>
      <xdr:rowOff>58420</xdr:rowOff>
    </xdr:to>
    <xdr:sp macro="" textlink="">
      <xdr:nvSpPr>
        <xdr:cNvPr id="111" name="楕円 110"/>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74947</xdr:rowOff>
    </xdr:from>
    <xdr:ext cx="469744" cy="259045"/>
    <xdr:sp macro="" textlink="">
      <xdr:nvSpPr>
        <xdr:cNvPr id="112" name="n_1mainValue【図書館】&#10;一人当たり面積"/>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38" name="直線コネクタ 137"/>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39"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0" name="直線コネクタ 139"/>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1"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2" name="直線コネクタ 141"/>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3"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4" name="フローチャート: 判断 14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45" name="フローチャート: 判断 144"/>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46"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47" name="フローチャート: 判断 14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135907</xdr:rowOff>
    </xdr:from>
    <xdr:ext cx="405111" cy="259045"/>
    <xdr:sp macro="" textlink="">
      <xdr:nvSpPr>
        <xdr:cNvPr id="148"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54" name="楕円 153"/>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55" name="n_1mainValue【体育館・プー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77" name="直線コネクタ 176"/>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0"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81" name="直線コネクタ 180"/>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82"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83" name="フローチャート: 判断 182"/>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84" name="フローチャート: 判断 183"/>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163085</xdr:rowOff>
    </xdr:from>
    <xdr:ext cx="469744" cy="259045"/>
    <xdr:sp macro="" textlink="">
      <xdr:nvSpPr>
        <xdr:cNvPr id="185"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186" name="フローチャート: 判断 185"/>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94759</xdr:rowOff>
    </xdr:from>
    <xdr:ext cx="469744" cy="259045"/>
    <xdr:sp macro="" textlink="">
      <xdr:nvSpPr>
        <xdr:cNvPr id="187"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93" name="楕円 192"/>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158767</xdr:rowOff>
    </xdr:from>
    <xdr:ext cx="469744" cy="259045"/>
    <xdr:sp macro="" textlink="">
      <xdr:nvSpPr>
        <xdr:cNvPr id="194"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18" name="直線コネクタ 217"/>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19"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20" name="直線コネクタ 219"/>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1"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2" name="直線コネクタ 22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23"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24" name="フローチャート: 判断 22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25" name="フローチャート: 判断 224"/>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26"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27" name="フローチャート: 判断 226"/>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134002</xdr:rowOff>
    </xdr:from>
    <xdr:ext cx="405111" cy="259045"/>
    <xdr:sp macro="" textlink="">
      <xdr:nvSpPr>
        <xdr:cNvPr id="228"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34" name="楕円 233"/>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36847</xdr:rowOff>
    </xdr:from>
    <xdr:ext cx="405111" cy="259045"/>
    <xdr:sp macro="" textlink="">
      <xdr:nvSpPr>
        <xdr:cNvPr id="235" name="n_1main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61" name="直線コネクタ 26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6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63" name="直線コネクタ 26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5" name="直線コネクタ 26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6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67" name="フローチャート: 判断 26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68" name="フローチャート: 判断 26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145341</xdr:rowOff>
    </xdr:from>
    <xdr:ext cx="469744" cy="259045"/>
    <xdr:sp macro="" textlink="">
      <xdr:nvSpPr>
        <xdr:cNvPr id="269"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270" name="フローチャート: 判断 269"/>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162577</xdr:rowOff>
    </xdr:from>
    <xdr:ext cx="469744" cy="259045"/>
    <xdr:sp macro="" textlink="">
      <xdr:nvSpPr>
        <xdr:cNvPr id="27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101600</xdr:rowOff>
    </xdr:from>
    <xdr:to>
      <xdr:col>50</xdr:col>
      <xdr:colOff>165100</xdr:colOff>
      <xdr:row>77</xdr:row>
      <xdr:rowOff>31750</xdr:rowOff>
    </xdr:to>
    <xdr:sp macro="" textlink="">
      <xdr:nvSpPr>
        <xdr:cNvPr id="277" name="楕円 276"/>
        <xdr:cNvSpPr/>
      </xdr:nvSpPr>
      <xdr:spPr>
        <a:xfrm>
          <a:off x="9588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75</xdr:row>
      <xdr:rowOff>48277</xdr:rowOff>
    </xdr:from>
    <xdr:ext cx="469744" cy="259045"/>
    <xdr:sp macro="" textlink="">
      <xdr:nvSpPr>
        <xdr:cNvPr id="278" name="n_1mainValue【福祉施設】&#10;一人当たり面積"/>
        <xdr:cNvSpPr txBox="1"/>
      </xdr:nvSpPr>
      <xdr:spPr>
        <a:xfrm>
          <a:off x="9391727" y="129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03" name="直線コネクタ 302"/>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04"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05" name="直線コネクタ 304"/>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7" name="直線コネクタ 30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08"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09" name="フローチャート: 判断 308"/>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0" name="フローチャート: 判断 309"/>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11"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12" name="フローチャート: 判断 311"/>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147338</xdr:rowOff>
    </xdr:from>
    <xdr:ext cx="405111" cy="259045"/>
    <xdr:sp macro="" textlink="">
      <xdr:nvSpPr>
        <xdr:cNvPr id="313"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19" name="楕円 318"/>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5732</xdr:rowOff>
    </xdr:from>
    <xdr:ext cx="405111" cy="259045"/>
    <xdr:sp macro="" textlink="">
      <xdr:nvSpPr>
        <xdr:cNvPr id="320" name="n_1mainValue【市民会館】&#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44" name="直線コネクタ 343"/>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6" name="直線コネクタ 34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47"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48" name="直線コネクタ 347"/>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0" name="フローチャート: 判断 34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51" name="フローチャート: 判断 350"/>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72407</xdr:rowOff>
    </xdr:from>
    <xdr:ext cx="469744" cy="259045"/>
    <xdr:sp macro="" textlink="">
      <xdr:nvSpPr>
        <xdr:cNvPr id="352"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53" name="フローチャート: 判断 35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5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360" name="楕円 359"/>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17797</xdr:rowOff>
    </xdr:from>
    <xdr:ext cx="469744" cy="259045"/>
    <xdr:sp macro="" textlink="">
      <xdr:nvSpPr>
        <xdr:cNvPr id="361"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86" name="直線コネクタ 385"/>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8" name="直線コネクタ 38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9"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90" name="直線コネクタ 38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91"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92" name="フローチャート: 判断 39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93" name="フローチャート: 判断 392"/>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62882</xdr:rowOff>
    </xdr:from>
    <xdr:ext cx="405111" cy="259045"/>
    <xdr:sp macro="" textlink="">
      <xdr:nvSpPr>
        <xdr:cNvPr id="394"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395" name="フローチャート: 判断 394"/>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396"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126365</xdr:rowOff>
    </xdr:from>
    <xdr:to>
      <xdr:col>81</xdr:col>
      <xdr:colOff>101600</xdr:colOff>
      <xdr:row>34</xdr:row>
      <xdr:rowOff>56515</xdr:rowOff>
    </xdr:to>
    <xdr:sp macro="" textlink="">
      <xdr:nvSpPr>
        <xdr:cNvPr id="402" name="楕円 401"/>
        <xdr:cNvSpPr/>
      </xdr:nvSpPr>
      <xdr:spPr>
        <a:xfrm>
          <a:off x="1543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73042</xdr:rowOff>
    </xdr:from>
    <xdr:ext cx="405111" cy="259045"/>
    <xdr:sp macro="" textlink="">
      <xdr:nvSpPr>
        <xdr:cNvPr id="403" name="n_1mainValue【一般廃棄物処理施設】&#10;有形固定資産減価償却率"/>
        <xdr:cNvSpPr txBox="1"/>
      </xdr:nvSpPr>
      <xdr:spPr>
        <a:xfrm>
          <a:off x="152660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7" name="テキスト ボックス 4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27" name="直線コネクタ 426"/>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28"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29" name="直線コネクタ 428"/>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30"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31" name="直線コネクタ 430"/>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32"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33" name="フローチャート: 判断 432"/>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34" name="フローチャート: 判断 433"/>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134083</xdr:rowOff>
    </xdr:from>
    <xdr:ext cx="534377" cy="259045"/>
    <xdr:sp macro="" textlink="">
      <xdr:nvSpPr>
        <xdr:cNvPr id="435"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36" name="フローチャート: 判断 435"/>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106410</xdr:rowOff>
    </xdr:from>
    <xdr:ext cx="534377" cy="259045"/>
    <xdr:sp macro="" textlink="">
      <xdr:nvSpPr>
        <xdr:cNvPr id="437"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105547</xdr:rowOff>
    </xdr:from>
    <xdr:to>
      <xdr:col>112</xdr:col>
      <xdr:colOff>38100</xdr:colOff>
      <xdr:row>36</xdr:row>
      <xdr:rowOff>35697</xdr:rowOff>
    </xdr:to>
    <xdr:sp macro="" textlink="">
      <xdr:nvSpPr>
        <xdr:cNvPr id="443" name="楕円 442"/>
        <xdr:cNvSpPr/>
      </xdr:nvSpPr>
      <xdr:spPr>
        <a:xfrm>
          <a:off x="21272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34</xdr:row>
      <xdr:rowOff>52224</xdr:rowOff>
    </xdr:from>
    <xdr:ext cx="599010" cy="259045"/>
    <xdr:sp macro="" textlink="">
      <xdr:nvSpPr>
        <xdr:cNvPr id="444" name="n_1mainValue【一般廃棄物処理施設】&#10;一人当たり有形固定資産（償却資産）額"/>
        <xdr:cNvSpPr txBox="1"/>
      </xdr:nvSpPr>
      <xdr:spPr>
        <a:xfrm>
          <a:off x="210110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67" name="直線コネクタ 46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6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69" name="直線コネクタ 46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7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71" name="直線コネクタ 47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7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73" name="フローチャート: 判断 47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7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70358</xdr:rowOff>
    </xdr:from>
    <xdr:to>
      <xdr:col>76</xdr:col>
      <xdr:colOff>165100</xdr:colOff>
      <xdr:row>62</xdr:row>
      <xdr:rowOff>508</xdr:rowOff>
    </xdr:to>
    <xdr:sp macro="" textlink="">
      <xdr:nvSpPr>
        <xdr:cNvPr id="476" name="フローチャート: 判断 475"/>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17035</xdr:rowOff>
    </xdr:from>
    <xdr:ext cx="405111" cy="259045"/>
    <xdr:sp macro="" textlink="">
      <xdr:nvSpPr>
        <xdr:cNvPr id="477"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483" name="楕円 482"/>
        <xdr:cNvSpPr/>
      </xdr:nvSpPr>
      <xdr:spPr>
        <a:xfrm>
          <a:off x="1543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62755</xdr:rowOff>
    </xdr:from>
    <xdr:ext cx="405111" cy="259045"/>
    <xdr:sp macro="" textlink="">
      <xdr:nvSpPr>
        <xdr:cNvPr id="484" name="n_1mainValue【保健センター・保健所】&#10;有形固定資産減価償却率"/>
        <xdr:cNvSpPr txBox="1"/>
      </xdr:nvSpPr>
      <xdr:spPr>
        <a:xfrm>
          <a:off x="15266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114300</xdr:rowOff>
    </xdr:from>
    <xdr:to>
      <xdr:col>116</xdr:col>
      <xdr:colOff>62864</xdr:colOff>
      <xdr:row>64</xdr:row>
      <xdr:rowOff>97972</xdr:rowOff>
    </xdr:to>
    <xdr:cxnSp macro="">
      <xdr:nvCxnSpPr>
        <xdr:cNvPr id="510" name="直線コネクタ 509"/>
        <xdr:cNvCxnSpPr/>
      </xdr:nvCxnSpPr>
      <xdr:spPr>
        <a:xfrm flipV="1">
          <a:off x="22160864" y="10058400"/>
          <a:ext cx="0" cy="101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1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12" name="直線コネクタ 51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60977</xdr:rowOff>
    </xdr:from>
    <xdr:ext cx="469744" cy="259045"/>
    <xdr:sp macro="" textlink="">
      <xdr:nvSpPr>
        <xdr:cNvPr id="513" name="【保健センター・保健所】&#10;一人当たり面積最大値テキスト"/>
        <xdr:cNvSpPr txBox="1"/>
      </xdr:nvSpPr>
      <xdr:spPr>
        <a:xfrm>
          <a:off x="22199600"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114300</xdr:rowOff>
    </xdr:from>
    <xdr:to>
      <xdr:col>116</xdr:col>
      <xdr:colOff>152400</xdr:colOff>
      <xdr:row>58</xdr:row>
      <xdr:rowOff>114300</xdr:rowOff>
    </xdr:to>
    <xdr:cxnSp macro="">
      <xdr:nvCxnSpPr>
        <xdr:cNvPr id="514" name="直線コネクタ 513"/>
        <xdr:cNvCxnSpPr/>
      </xdr:nvCxnSpPr>
      <xdr:spPr>
        <a:xfrm>
          <a:off x="22072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148062</xdr:rowOff>
    </xdr:from>
    <xdr:ext cx="469744" cy="259045"/>
    <xdr:sp macro="" textlink="">
      <xdr:nvSpPr>
        <xdr:cNvPr id="515" name="【保健センター・保健所】&#10;一人当たり面積平均値テキスト"/>
        <xdr:cNvSpPr txBox="1"/>
      </xdr:nvSpPr>
      <xdr:spPr>
        <a:xfrm>
          <a:off x="22199600" y="1060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516" name="フローチャート: 判断 515"/>
        <xdr:cNvSpPr/>
      </xdr:nvSpPr>
      <xdr:spPr>
        <a:xfrm>
          <a:off x="221107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17" name="フローチャート: 判断 516"/>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164392</xdr:rowOff>
    </xdr:from>
    <xdr:ext cx="469744" cy="259045"/>
    <xdr:sp macro="" textlink="">
      <xdr:nvSpPr>
        <xdr:cNvPr id="518"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79828</xdr:rowOff>
    </xdr:from>
    <xdr:to>
      <xdr:col>107</xdr:col>
      <xdr:colOff>101600</xdr:colOff>
      <xdr:row>61</xdr:row>
      <xdr:rowOff>9978</xdr:rowOff>
    </xdr:to>
    <xdr:sp macro="" textlink="">
      <xdr:nvSpPr>
        <xdr:cNvPr id="519" name="フローチャート: 判断 51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26505</xdr:rowOff>
    </xdr:from>
    <xdr:ext cx="469744" cy="259045"/>
    <xdr:sp macro="" textlink="">
      <xdr:nvSpPr>
        <xdr:cNvPr id="520"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526" name="楕円 525"/>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53</xdr:row>
      <xdr:rowOff>140805</xdr:rowOff>
    </xdr:from>
    <xdr:ext cx="469744" cy="259045"/>
    <xdr:sp macro="" textlink="">
      <xdr:nvSpPr>
        <xdr:cNvPr id="527" name="n_1mainValue【保健センター・保健所】&#10;一人当たり面積"/>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0" name="テキスト ボックス 53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0" name="テキスト ボックス 54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2" name="テキスト ボックス 55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54" name="直線コネクタ 553"/>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55"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56" name="直線コネクタ 555"/>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57"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58" name="直線コネクタ 557"/>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59"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60" name="フローチャート: 判断 559"/>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61" name="フローチャート: 判断 560"/>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62"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63" name="フローチャート: 判断 562"/>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35214</xdr:rowOff>
    </xdr:from>
    <xdr:ext cx="405111" cy="259045"/>
    <xdr:sp macro="" textlink="">
      <xdr:nvSpPr>
        <xdr:cNvPr id="564"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570" name="楕円 569"/>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87</xdr:row>
      <xdr:rowOff>16</xdr:rowOff>
    </xdr:from>
    <xdr:ext cx="405111" cy="259045"/>
    <xdr:sp macro="" textlink="">
      <xdr:nvSpPr>
        <xdr:cNvPr id="571" name="n_1mainValue【消防施設】&#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5" name="直線コネクタ 594"/>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6"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7" name="直線コネクタ 596"/>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8"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9" name="直線コネクタ 598"/>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02" name="フローチャート: 判断 601"/>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603"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604" name="フローチャート: 判断 603"/>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105427</xdr:rowOff>
    </xdr:from>
    <xdr:ext cx="469744" cy="259045"/>
    <xdr:sp macro="" textlink="">
      <xdr:nvSpPr>
        <xdr:cNvPr id="605"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11" name="楕円 610"/>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143527</xdr:rowOff>
    </xdr:from>
    <xdr:ext cx="469744" cy="259045"/>
    <xdr:sp macro="" textlink="">
      <xdr:nvSpPr>
        <xdr:cNvPr id="612" name="n_1mainValue【消防施設】&#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4" name="テキスト ボックス 62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6" name="直線コネクタ 635"/>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7"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8" name="直線コネクタ 637"/>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9"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40" name="直線コネクタ 639"/>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41"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42" name="フローチャート: 判断 641"/>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43" name="フローチャート: 判断 642"/>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90188</xdr:rowOff>
    </xdr:from>
    <xdr:ext cx="405111" cy="259045"/>
    <xdr:sp macro="" textlink="">
      <xdr:nvSpPr>
        <xdr:cNvPr id="644"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45" name="フローチャート: 判断 644"/>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44466</xdr:rowOff>
    </xdr:from>
    <xdr:ext cx="405111" cy="259045"/>
    <xdr:sp macro="" textlink="">
      <xdr:nvSpPr>
        <xdr:cNvPr id="646"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52" name="楕円 65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22877</xdr:rowOff>
    </xdr:from>
    <xdr:ext cx="340478" cy="259045"/>
    <xdr:sp macro="" textlink="">
      <xdr:nvSpPr>
        <xdr:cNvPr id="653" name="n_1mainValue【庁舎】&#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77" name="直線コネクタ 676"/>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78"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79" name="直線コネクタ 678"/>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80"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81" name="直線コネクタ 68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82"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83" name="フローチャート: 判断 682"/>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4" name="フローチャート: 判断 68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15257</xdr:rowOff>
    </xdr:from>
    <xdr:ext cx="469744" cy="259045"/>
    <xdr:sp macro="" textlink="">
      <xdr:nvSpPr>
        <xdr:cNvPr id="685"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686" name="フローチャート: 判断 68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135907</xdr:rowOff>
    </xdr:from>
    <xdr:ext cx="469744" cy="259045"/>
    <xdr:sp macro="" textlink="">
      <xdr:nvSpPr>
        <xdr:cNvPr id="68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693" name="楕円 692"/>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128288</xdr:rowOff>
    </xdr:from>
    <xdr:ext cx="469744" cy="259045"/>
    <xdr:sp macro="" textlink="">
      <xdr:nvSpPr>
        <xdr:cNvPr id="694"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両施設とも老朽化が進んでいることから、図書館については大規模改修を、一般廃棄物処理施設については長寿命化工事を、計画的に行っていく。</a:t>
          </a:r>
        </a:p>
        <a:p>
          <a:r>
            <a:rPr kumimoji="1" lang="ja-JP" altLang="en-US" sz="1300">
              <a:latin typeface="ＭＳ Ｐゴシック" panose="020B0600070205080204" pitchFamily="50" charset="-128"/>
              <a:ea typeface="ＭＳ Ｐゴシック" panose="020B0600070205080204" pitchFamily="50" charset="-128"/>
            </a:rPr>
            <a:t>特に有形固定資産減価償却率が低くなっている施設は、消防施設（</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消防庁舎については近年出張所を新たに設置した影響を受けたもので、庁舎については施設の老朽化対策、災害時の拠点化等のため、新庁舎を建設したことによるものである。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（公会計作成時期の関係により、グラフにはＨ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分の「当該団体値」が反映しておりません。）</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年度の単年度財政力指数は</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年度の単年度財政力指数が</a:t>
          </a:r>
          <a:r>
            <a:rPr kumimoji="1" lang="en-US" altLang="ja-JP" sz="1300">
              <a:latin typeface="ＭＳ Ｐゴシック" panose="020B0600070205080204" pitchFamily="50" charset="-128"/>
              <a:ea typeface="ＭＳ Ｐゴシック" panose="020B0600070205080204" pitchFamily="50" charset="-128"/>
            </a:rPr>
            <a:t>1.506</a:t>
          </a:r>
          <a:r>
            <a:rPr kumimoji="1" lang="ja-JP" altLang="en-US" sz="1300">
              <a:latin typeface="ＭＳ Ｐゴシック" panose="020B0600070205080204" pitchFamily="50" charset="-128"/>
              <a:ea typeface="ＭＳ Ｐゴシック" panose="020B0600070205080204" pitchFamily="50" charset="-128"/>
            </a:rPr>
            <a:t>とほぼ同率であった結果、平成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年度財政力指数は、昨年度同率の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（３か年平均）となり、引き続き類似団体の平均を上回っています。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今後については、基準財政収入額の主な要因となる市税が微増傾向であり、基準財政需要額は、少子高齢化等により増加傾向となっていることから、財政力指数は同程度で推移していくものと考えます。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8467</xdr:rowOff>
    </xdr:to>
    <xdr:cxnSp macro="">
      <xdr:nvCxnSpPr>
        <xdr:cNvPr id="72" name="直線コネクタ 71"/>
        <xdr:cNvCxnSpPr/>
      </xdr:nvCxnSpPr>
      <xdr:spPr>
        <a:xfrm flipV="1">
          <a:off x="3225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35278</xdr:rowOff>
    </xdr:to>
    <xdr:cxnSp macro="">
      <xdr:nvCxnSpPr>
        <xdr:cNvPr id="75" name="直線コネクタ 74"/>
        <xdr:cNvCxnSpPr/>
      </xdr:nvCxnSpPr>
      <xdr:spPr>
        <a:xfrm flipV="1">
          <a:off x="2336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35278</xdr:rowOff>
    </xdr:from>
    <xdr:to>
      <xdr:col>11</xdr:col>
      <xdr:colOff>31750</xdr:colOff>
      <xdr:row>36</xdr:row>
      <xdr:rowOff>48683</xdr:rowOff>
    </xdr:to>
    <xdr:cxnSp macro="">
      <xdr:nvCxnSpPr>
        <xdr:cNvPr id="78" name="直線コネクタ 77"/>
        <xdr:cNvCxnSpPr/>
      </xdr:nvCxnSpPr>
      <xdr:spPr>
        <a:xfrm flipV="1">
          <a:off x="1447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155928</xdr:rowOff>
    </xdr:from>
    <xdr:to>
      <xdr:col>11</xdr:col>
      <xdr:colOff>82550</xdr:colOff>
      <xdr:row>36</xdr:row>
      <xdr:rowOff>86078</xdr:rowOff>
    </xdr:to>
    <xdr:sp macro="" textlink="">
      <xdr:nvSpPr>
        <xdr:cNvPr id="94" name="楕円 93"/>
        <xdr:cNvSpPr/>
      </xdr:nvSpPr>
      <xdr:spPr>
        <a:xfrm>
          <a:off x="2286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96255</xdr:rowOff>
    </xdr:from>
    <xdr:ext cx="762000" cy="259045"/>
    <xdr:sp macro="" textlink="">
      <xdr:nvSpPr>
        <xdr:cNvPr id="95" name="テキスト ボックス 94"/>
        <xdr:cNvSpPr txBox="1"/>
      </xdr:nvSpPr>
      <xdr:spPr>
        <a:xfrm>
          <a:off x="1955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％となりました。前年度と同様に類似団体の平均を下回り、財政構造の弾力性を確保しています。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今後は、市税などの経常一般財源の伸びを大きく期待できない状況である中で、引き続き行財政改革の推進が前提となりますが、ほぼ同程度で推移していくものと考えられます。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23706</xdr:rowOff>
    </xdr:to>
    <xdr:cxnSp macro="">
      <xdr:nvCxnSpPr>
        <xdr:cNvPr id="127" name="直線コネクタ 126"/>
        <xdr:cNvCxnSpPr/>
      </xdr:nvCxnSpPr>
      <xdr:spPr>
        <a:xfrm flipV="1">
          <a:off x="4953000" y="1031240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167233</xdr:rowOff>
    </xdr:from>
    <xdr:ext cx="762000" cy="259045"/>
    <xdr:sp macro="" textlink="">
      <xdr:nvSpPr>
        <xdr:cNvPr id="128"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23706</xdr:rowOff>
    </xdr:from>
    <xdr:to>
      <xdr:col>24</xdr:col>
      <xdr:colOff>12700</xdr:colOff>
      <xdr:row>67</xdr:row>
      <xdr:rowOff>23706</xdr:rowOff>
    </xdr:to>
    <xdr:cxnSp macro="">
      <xdr:nvCxnSpPr>
        <xdr:cNvPr id="129" name="直線コネクタ 128"/>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30"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31" name="直線コネクタ 130"/>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113877</xdr:rowOff>
    </xdr:to>
    <xdr:cxnSp macro="">
      <xdr:nvCxnSpPr>
        <xdr:cNvPr id="132" name="直線コネクタ 131"/>
        <xdr:cNvCxnSpPr/>
      </xdr:nvCxnSpPr>
      <xdr:spPr>
        <a:xfrm flipV="1">
          <a:off x="4114800" y="1037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124054</xdr:rowOff>
    </xdr:from>
    <xdr:ext cx="762000" cy="259045"/>
    <xdr:sp macro="" textlink="">
      <xdr:nvSpPr>
        <xdr:cNvPr id="133" name="財政構造の弾力性平均値テキスト"/>
        <xdr:cNvSpPr txBox="1"/>
      </xdr:nvSpPr>
      <xdr:spPr>
        <a:xfrm>
          <a:off x="5041900" y="10925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34" name="フローチャート: 判断 133"/>
        <xdr:cNvSpPr/>
      </xdr:nvSpPr>
      <xdr:spPr>
        <a:xfrm>
          <a:off x="49022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60</xdr:row>
      <xdr:rowOff>113877</xdr:rowOff>
    </xdr:to>
    <xdr:cxnSp macro="">
      <xdr:nvCxnSpPr>
        <xdr:cNvPr id="135" name="直線コネクタ 134"/>
        <xdr:cNvCxnSpPr/>
      </xdr:nvCxnSpPr>
      <xdr:spPr>
        <a:xfrm>
          <a:off x="3225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6" name="フローチャート: 判断 135"/>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7" name="テキスト ボックス 136"/>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159173</xdr:rowOff>
    </xdr:from>
    <xdr:to>
      <xdr:col>15</xdr:col>
      <xdr:colOff>82550</xdr:colOff>
      <xdr:row>59</xdr:row>
      <xdr:rowOff>140546</xdr:rowOff>
    </xdr:to>
    <xdr:cxnSp macro="">
      <xdr:nvCxnSpPr>
        <xdr:cNvPr id="138" name="直線コネクタ 137"/>
        <xdr:cNvCxnSpPr/>
      </xdr:nvCxnSpPr>
      <xdr:spPr>
        <a:xfrm flipV="1">
          <a:off x="2336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40" name="テキスト ボックス 13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61</xdr:row>
      <xdr:rowOff>87206</xdr:rowOff>
    </xdr:to>
    <xdr:cxnSp macro="">
      <xdr:nvCxnSpPr>
        <xdr:cNvPr id="141" name="直線コネクタ 140"/>
        <xdr:cNvCxnSpPr/>
      </xdr:nvCxnSpPr>
      <xdr:spPr>
        <a:xfrm flipV="1">
          <a:off x="1447800" y="102560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31327</xdr:rowOff>
    </xdr:from>
    <xdr:to>
      <xdr:col>11</xdr:col>
      <xdr:colOff>82550</xdr:colOff>
      <xdr:row>63</xdr:row>
      <xdr:rowOff>132927</xdr:rowOff>
    </xdr:to>
    <xdr:sp macro="" textlink="">
      <xdr:nvSpPr>
        <xdr:cNvPr id="142" name="フローチャート: 判断 141"/>
        <xdr:cNvSpPr/>
      </xdr:nvSpPr>
      <xdr:spPr>
        <a:xfrm>
          <a:off x="2286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43" name="テキスト ボックス 142"/>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1" name="楕円 150"/>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131673</xdr:rowOff>
    </xdr:from>
    <xdr:ext cx="762000" cy="259045"/>
    <xdr:sp macro="" textlink="">
      <xdr:nvSpPr>
        <xdr:cNvPr id="152" name="財政構造の弾力性該当値テキスト"/>
        <xdr:cNvSpPr txBox="1"/>
      </xdr:nvSpPr>
      <xdr:spPr>
        <a:xfrm>
          <a:off x="5041900" y="1024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108373</xdr:rowOff>
    </xdr:from>
    <xdr:to>
      <xdr:col>15</xdr:col>
      <xdr:colOff>133350</xdr:colOff>
      <xdr:row>59</xdr:row>
      <xdr:rowOff>38523</xdr:rowOff>
    </xdr:to>
    <xdr:sp macro="" textlink="">
      <xdr:nvSpPr>
        <xdr:cNvPr id="155" name="楕円 154"/>
        <xdr:cNvSpPr/>
      </xdr:nvSpPr>
      <xdr:spPr>
        <a:xfrm>
          <a:off x="3175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48700</xdr:rowOff>
    </xdr:from>
    <xdr:ext cx="762000" cy="259045"/>
    <xdr:sp macro="" textlink="">
      <xdr:nvSpPr>
        <xdr:cNvPr id="156" name="テキスト ボックス 155"/>
        <xdr:cNvSpPr txBox="1"/>
      </xdr:nvSpPr>
      <xdr:spPr>
        <a:xfrm>
          <a:off x="2844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7" name="楕円 156"/>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58" name="テキスト ボックス 157"/>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多様な行政需要に対応し、様々な分野で質の高い行政サービスを提供するため、既存事業を展開してきました結果、賃金や委託料などの物件費が類似団体の平均を大きく上回っています。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2" name="直線コネクタ 191"/>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3"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4" name="直線コネクタ 193"/>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5"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6" name="直線コネクタ 195"/>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162407</xdr:rowOff>
    </xdr:from>
    <xdr:to>
      <xdr:col>23</xdr:col>
      <xdr:colOff>133350</xdr:colOff>
      <xdr:row>89</xdr:row>
      <xdr:rowOff>34919</xdr:rowOff>
    </xdr:to>
    <xdr:cxnSp macro="">
      <xdr:nvCxnSpPr>
        <xdr:cNvPr id="197" name="直線コネクタ 196"/>
        <xdr:cNvCxnSpPr/>
      </xdr:nvCxnSpPr>
      <xdr:spPr>
        <a:xfrm flipV="1">
          <a:off x="4114800" y="15250007"/>
          <a:ext cx="8382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198"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199" name="フローチャート: 判断 198"/>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163579</xdr:rowOff>
    </xdr:from>
    <xdr:to>
      <xdr:col>19</xdr:col>
      <xdr:colOff>133350</xdr:colOff>
      <xdr:row>89</xdr:row>
      <xdr:rowOff>34919</xdr:rowOff>
    </xdr:to>
    <xdr:cxnSp macro="">
      <xdr:nvCxnSpPr>
        <xdr:cNvPr id="200" name="直線コネクタ 199"/>
        <xdr:cNvCxnSpPr/>
      </xdr:nvCxnSpPr>
      <xdr:spPr>
        <a:xfrm>
          <a:off x="3225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1" name="フローチャート: 判断 200"/>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2" name="テキスト ボックス 201"/>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163579</xdr:rowOff>
    </xdr:from>
    <xdr:to>
      <xdr:col>15</xdr:col>
      <xdr:colOff>82550</xdr:colOff>
      <xdr:row>89</xdr:row>
      <xdr:rowOff>5824</xdr:rowOff>
    </xdr:to>
    <xdr:cxnSp macro="">
      <xdr:nvCxnSpPr>
        <xdr:cNvPr id="203" name="直線コネクタ 202"/>
        <xdr:cNvCxnSpPr/>
      </xdr:nvCxnSpPr>
      <xdr:spPr>
        <a:xfrm flipV="1">
          <a:off x="2336800" y="15251179"/>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4" name="フローチャート: 判断 203"/>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97175</xdr:rowOff>
    </xdr:from>
    <xdr:ext cx="762000" cy="259045"/>
    <xdr:sp macro="" textlink="">
      <xdr:nvSpPr>
        <xdr:cNvPr id="205" name="テキスト ボックス 204"/>
        <xdr:cNvSpPr txBox="1"/>
      </xdr:nvSpPr>
      <xdr:spPr>
        <a:xfrm>
          <a:off x="2844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11283</xdr:rowOff>
    </xdr:from>
    <xdr:to>
      <xdr:col>11</xdr:col>
      <xdr:colOff>31750</xdr:colOff>
      <xdr:row>89</xdr:row>
      <xdr:rowOff>5824</xdr:rowOff>
    </xdr:to>
    <xdr:cxnSp macro="">
      <xdr:nvCxnSpPr>
        <xdr:cNvPr id="206" name="直線コネクタ 205"/>
        <xdr:cNvCxnSpPr/>
      </xdr:nvCxnSpPr>
      <xdr:spPr>
        <a:xfrm>
          <a:off x="1447800" y="15098883"/>
          <a:ext cx="889000" cy="16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7" name="フローチャート: 判断 206"/>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08" name="テキスト ボックス 207"/>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09" name="フローチャート: 判断 208"/>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0" name="テキスト ボックス 209"/>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111607</xdr:rowOff>
    </xdr:from>
    <xdr:to>
      <xdr:col>23</xdr:col>
      <xdr:colOff>184150</xdr:colOff>
      <xdr:row>89</xdr:row>
      <xdr:rowOff>41757</xdr:rowOff>
    </xdr:to>
    <xdr:sp macro="" textlink="">
      <xdr:nvSpPr>
        <xdr:cNvPr id="216" name="楕円 215"/>
        <xdr:cNvSpPr/>
      </xdr:nvSpPr>
      <xdr:spPr>
        <a:xfrm>
          <a:off x="49022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83684</xdr:rowOff>
    </xdr:from>
    <xdr:ext cx="762000" cy="259045"/>
    <xdr:sp macro="" textlink="">
      <xdr:nvSpPr>
        <xdr:cNvPr id="217" name="人件費・物件費等の状況該当値テキスト"/>
        <xdr:cNvSpPr txBox="1"/>
      </xdr:nvSpPr>
      <xdr:spPr>
        <a:xfrm>
          <a:off x="5041900" y="1517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155569</xdr:rowOff>
    </xdr:from>
    <xdr:to>
      <xdr:col>19</xdr:col>
      <xdr:colOff>184150</xdr:colOff>
      <xdr:row>89</xdr:row>
      <xdr:rowOff>85719</xdr:rowOff>
    </xdr:to>
    <xdr:sp macro="" textlink="">
      <xdr:nvSpPr>
        <xdr:cNvPr id="218" name="楕円 217"/>
        <xdr:cNvSpPr/>
      </xdr:nvSpPr>
      <xdr:spPr>
        <a:xfrm>
          <a:off x="4064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70496</xdr:rowOff>
    </xdr:from>
    <xdr:ext cx="736600" cy="259045"/>
    <xdr:sp macro="" textlink="">
      <xdr:nvSpPr>
        <xdr:cNvPr id="219" name="テキスト ボックス 218"/>
        <xdr:cNvSpPr txBox="1"/>
      </xdr:nvSpPr>
      <xdr:spPr>
        <a:xfrm>
          <a:off x="3733800" y="1532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112779</xdr:rowOff>
    </xdr:from>
    <xdr:to>
      <xdr:col>15</xdr:col>
      <xdr:colOff>133350</xdr:colOff>
      <xdr:row>89</xdr:row>
      <xdr:rowOff>42929</xdr:rowOff>
    </xdr:to>
    <xdr:sp macro="" textlink="">
      <xdr:nvSpPr>
        <xdr:cNvPr id="220" name="楕円 219"/>
        <xdr:cNvSpPr/>
      </xdr:nvSpPr>
      <xdr:spPr>
        <a:xfrm>
          <a:off x="3175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27706</xdr:rowOff>
    </xdr:from>
    <xdr:ext cx="762000" cy="259045"/>
    <xdr:sp macro="" textlink="">
      <xdr:nvSpPr>
        <xdr:cNvPr id="221" name="テキスト ボックス 220"/>
        <xdr:cNvSpPr txBox="1"/>
      </xdr:nvSpPr>
      <xdr:spPr>
        <a:xfrm>
          <a:off x="2844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126474</xdr:rowOff>
    </xdr:from>
    <xdr:to>
      <xdr:col>11</xdr:col>
      <xdr:colOff>82550</xdr:colOff>
      <xdr:row>89</xdr:row>
      <xdr:rowOff>56624</xdr:rowOff>
    </xdr:to>
    <xdr:sp macro="" textlink="">
      <xdr:nvSpPr>
        <xdr:cNvPr id="222" name="楕円 221"/>
        <xdr:cNvSpPr/>
      </xdr:nvSpPr>
      <xdr:spPr>
        <a:xfrm>
          <a:off x="2286000" y="15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41401</xdr:rowOff>
    </xdr:from>
    <xdr:ext cx="762000" cy="259045"/>
    <xdr:sp macro="" textlink="">
      <xdr:nvSpPr>
        <xdr:cNvPr id="223" name="テキスト ボックス 222"/>
        <xdr:cNvSpPr txBox="1"/>
      </xdr:nvSpPr>
      <xdr:spPr>
        <a:xfrm>
          <a:off x="1955800" y="153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131933</xdr:rowOff>
    </xdr:from>
    <xdr:to>
      <xdr:col>7</xdr:col>
      <xdr:colOff>31750</xdr:colOff>
      <xdr:row>88</xdr:row>
      <xdr:rowOff>62083</xdr:rowOff>
    </xdr:to>
    <xdr:sp macro="" textlink="">
      <xdr:nvSpPr>
        <xdr:cNvPr id="224" name="楕円 223"/>
        <xdr:cNvSpPr/>
      </xdr:nvSpPr>
      <xdr:spPr>
        <a:xfrm>
          <a:off x="1397000" y="150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46860</xdr:rowOff>
    </xdr:from>
    <xdr:ext cx="762000" cy="259045"/>
    <xdr:sp macro="" textlink="">
      <xdr:nvSpPr>
        <xdr:cNvPr id="225" name="テキスト ボックス 224"/>
        <xdr:cNvSpPr txBox="1"/>
      </xdr:nvSpPr>
      <xdr:spPr>
        <a:xfrm>
          <a:off x="1066800" y="1513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ラスパイレス指数が未確定のため、前年度の数値がそのまま記載されています。国との差は、職員構成の差異によるものです。今後も国や近隣自治体の動向を踏まえ、より一層の給与の適正化に努めます。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4" name="直線コネクタ 253"/>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8" name="直線コネクタ 25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9" name="直線コネクタ 258"/>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141816</xdr:rowOff>
    </xdr:to>
    <xdr:cxnSp macro="">
      <xdr:nvCxnSpPr>
        <xdr:cNvPr id="262" name="直線コネクタ 261"/>
        <xdr:cNvCxnSpPr/>
      </xdr:nvCxnSpPr>
      <xdr:spPr>
        <a:xfrm flipV="1">
          <a:off x="15290800" y="147055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5" name="直線コネクタ 264"/>
        <xdr:cNvCxnSpPr/>
      </xdr:nvCxnSpPr>
      <xdr:spPr>
        <a:xfrm>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7" name="テキスト ボックス 266"/>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161925</xdr:rowOff>
    </xdr:to>
    <xdr:cxnSp macro="">
      <xdr:nvCxnSpPr>
        <xdr:cNvPr id="268" name="直線コネクタ 267"/>
        <xdr:cNvCxnSpPr/>
      </xdr:nvCxnSpPr>
      <xdr:spPr>
        <a:xfrm flipV="1">
          <a:off x="13512800" y="147658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98018</xdr:rowOff>
    </xdr:from>
    <xdr:ext cx="762000" cy="259045"/>
    <xdr:sp macro="" textlink="">
      <xdr:nvSpPr>
        <xdr:cNvPr id="279" name="給与水準   （国との比較）該当値テキスト"/>
        <xdr:cNvSpPr txBox="1"/>
      </xdr:nvSpPr>
      <xdr:spPr>
        <a:xfrm>
          <a:off x="171069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81" name="テキスト ボックス 280"/>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4" name="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5" name="テキスト ボックス 28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6" name="楕円 285"/>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7" name="テキスト ボックス 286"/>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19" name="直線コネクタ 318"/>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2"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3" name="直線コネクタ 322"/>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74749</xdr:rowOff>
    </xdr:from>
    <xdr:to>
      <xdr:col>81</xdr:col>
      <xdr:colOff>44450</xdr:colOff>
      <xdr:row>65</xdr:row>
      <xdr:rowOff>95431</xdr:rowOff>
    </xdr:to>
    <xdr:cxnSp macro="">
      <xdr:nvCxnSpPr>
        <xdr:cNvPr id="324" name="直線コネクタ 323"/>
        <xdr:cNvCxnSpPr/>
      </xdr:nvCxnSpPr>
      <xdr:spPr>
        <a:xfrm flipV="1">
          <a:off x="16179800" y="1121899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5"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6" name="フローチャート: 判断 325"/>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95431</xdr:rowOff>
    </xdr:from>
    <xdr:to>
      <xdr:col>77</xdr:col>
      <xdr:colOff>44450</xdr:colOff>
      <xdr:row>65</xdr:row>
      <xdr:rowOff>140244</xdr:rowOff>
    </xdr:to>
    <xdr:cxnSp macro="">
      <xdr:nvCxnSpPr>
        <xdr:cNvPr id="327" name="直線コネクタ 326"/>
        <xdr:cNvCxnSpPr/>
      </xdr:nvCxnSpPr>
      <xdr:spPr>
        <a:xfrm flipV="1">
          <a:off x="15290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8" name="フローチャート: 判断 327"/>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9" name="テキスト ボックス 328"/>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126456</xdr:rowOff>
    </xdr:from>
    <xdr:to>
      <xdr:col>72</xdr:col>
      <xdr:colOff>203200</xdr:colOff>
      <xdr:row>65</xdr:row>
      <xdr:rowOff>140244</xdr:rowOff>
    </xdr:to>
    <xdr:cxnSp macro="">
      <xdr:nvCxnSpPr>
        <xdr:cNvPr id="330" name="直線コネクタ 329"/>
        <xdr:cNvCxnSpPr/>
      </xdr:nvCxnSpPr>
      <xdr:spPr>
        <a:xfrm>
          <a:off x="14401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1" name="フローチャート: 判断 330"/>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2" name="テキスト ボックス 331"/>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126456</xdr:rowOff>
    </xdr:to>
    <xdr:cxnSp macro="">
      <xdr:nvCxnSpPr>
        <xdr:cNvPr id="333" name="直線コネクタ 332"/>
        <xdr:cNvCxnSpPr/>
      </xdr:nvCxnSpPr>
      <xdr:spPr>
        <a:xfrm>
          <a:off x="13512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5" name="テキスト ボックス 334"/>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6" name="フローチャート: 判断 335"/>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7" name="テキスト ボックス 336"/>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3" name="楕円 342"/>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4"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44631</xdr:rowOff>
    </xdr:from>
    <xdr:to>
      <xdr:col>77</xdr:col>
      <xdr:colOff>95250</xdr:colOff>
      <xdr:row>65</xdr:row>
      <xdr:rowOff>146231</xdr:rowOff>
    </xdr:to>
    <xdr:sp macro="" textlink="">
      <xdr:nvSpPr>
        <xdr:cNvPr id="345" name="楕円 344"/>
        <xdr:cNvSpPr/>
      </xdr:nvSpPr>
      <xdr:spPr>
        <a:xfrm>
          <a:off x="16129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131008</xdr:rowOff>
    </xdr:from>
    <xdr:ext cx="736600" cy="259045"/>
    <xdr:sp macro="" textlink="">
      <xdr:nvSpPr>
        <xdr:cNvPr id="346" name="テキスト ボックス 345"/>
        <xdr:cNvSpPr txBox="1"/>
      </xdr:nvSpPr>
      <xdr:spPr>
        <a:xfrm>
          <a:off x="15798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89444</xdr:rowOff>
    </xdr:from>
    <xdr:to>
      <xdr:col>73</xdr:col>
      <xdr:colOff>44450</xdr:colOff>
      <xdr:row>66</xdr:row>
      <xdr:rowOff>19594</xdr:rowOff>
    </xdr:to>
    <xdr:sp macro="" textlink="">
      <xdr:nvSpPr>
        <xdr:cNvPr id="347" name="楕円 346"/>
        <xdr:cNvSpPr/>
      </xdr:nvSpPr>
      <xdr:spPr>
        <a:xfrm>
          <a:off x="15240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4371</xdr:rowOff>
    </xdr:from>
    <xdr:ext cx="762000" cy="259045"/>
    <xdr:sp macro="" textlink="">
      <xdr:nvSpPr>
        <xdr:cNvPr id="348" name="テキスト ボックス 347"/>
        <xdr:cNvSpPr txBox="1"/>
      </xdr:nvSpPr>
      <xdr:spPr>
        <a:xfrm>
          <a:off x="14909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75656</xdr:rowOff>
    </xdr:from>
    <xdr:to>
      <xdr:col>68</xdr:col>
      <xdr:colOff>203200</xdr:colOff>
      <xdr:row>66</xdr:row>
      <xdr:rowOff>5806</xdr:rowOff>
    </xdr:to>
    <xdr:sp macro="" textlink="">
      <xdr:nvSpPr>
        <xdr:cNvPr id="349" name="楕円 348"/>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162033</xdr:rowOff>
    </xdr:from>
    <xdr:ext cx="762000" cy="259045"/>
    <xdr:sp macro="" textlink="">
      <xdr:nvSpPr>
        <xdr:cNvPr id="350" name="テキスト ボックス 349"/>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1" name="楕円 350"/>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2" name="テキスト ボックス 351"/>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ポイントの増となりました。増となった理由は、新たに、平成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年度に終了した大型事業の償還が始まったことなどにより、元利償還金が増となったことや、新橋周辺地区整備などの償還開始により、公債費に準ずる債務負担行為が増加したことによるものです。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2" name="直線コネクタ 381"/>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3"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4" name="直線コネクタ 383"/>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5"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6" name="直線コネクタ 385"/>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25400</xdr:rowOff>
    </xdr:to>
    <xdr:cxnSp macro="">
      <xdr:nvCxnSpPr>
        <xdr:cNvPr id="387" name="直線コネクタ 386"/>
        <xdr:cNvCxnSpPr/>
      </xdr:nvCxnSpPr>
      <xdr:spPr>
        <a:xfrm>
          <a:off x="16179800" y="70654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8"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9" name="フローチャート: 判断 38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35983</xdr:rowOff>
    </xdr:to>
    <xdr:cxnSp macro="">
      <xdr:nvCxnSpPr>
        <xdr:cNvPr id="390" name="直線コネクタ 389"/>
        <xdr:cNvCxnSpPr/>
      </xdr:nvCxnSpPr>
      <xdr:spPr>
        <a:xfrm>
          <a:off x="15290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1" name="フローチャート: 判断 390"/>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2" name="テキスト ボックス 391"/>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70455</xdr:rowOff>
    </xdr:to>
    <xdr:cxnSp macro="">
      <xdr:nvCxnSpPr>
        <xdr:cNvPr id="393" name="直線コネクタ 392"/>
        <xdr:cNvCxnSpPr/>
      </xdr:nvCxnSpPr>
      <xdr:spPr>
        <a:xfrm flipV="1">
          <a:off x="14401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4" name="フローチャート: 判断 393"/>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5" name="テキスト ボックス 394"/>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42</xdr:row>
      <xdr:rowOff>13909</xdr:rowOff>
    </xdr:to>
    <xdr:cxnSp macro="">
      <xdr:nvCxnSpPr>
        <xdr:cNvPr id="396" name="直線コネクタ 395"/>
        <xdr:cNvCxnSpPr/>
      </xdr:nvCxnSpPr>
      <xdr:spPr>
        <a:xfrm flipV="1">
          <a:off x="13512800" y="709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0" name="テキスト ボックス 399"/>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6" name="楕円 40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8" name="楕円 407"/>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9" name="テキスト ボックス 40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0" name="楕円 409"/>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11" name="テキスト ボックス 410"/>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2" name="楕円 411"/>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3" name="テキスト ボックス 41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4" name="楕円 413"/>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5" name="テキスト ボックス 414"/>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ポイントの減となりました。減となった理由は、地方債新規借入の減に伴う地方債現在高の減少と、財政調整基金残高の増に伴い充当可能基金が増加したことによるものです。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基金残高の減少や、地方債残高の増も見込まれるなど、将来負担比率を押し上げる要因も見込まれるため、引き続き、現在の世代と後年度の世代との、世代間の負担のバランスといった面も考慮しながら、財政運営に当たりたいと考え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4" name="直線コネクタ 443"/>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5"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6" name="直線コネクタ 445"/>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34713</xdr:rowOff>
    </xdr:from>
    <xdr:to>
      <xdr:col>81</xdr:col>
      <xdr:colOff>44450</xdr:colOff>
      <xdr:row>14</xdr:row>
      <xdr:rowOff>143298</xdr:rowOff>
    </xdr:to>
    <xdr:cxnSp macro="">
      <xdr:nvCxnSpPr>
        <xdr:cNvPr id="449" name="直線コネクタ 448"/>
        <xdr:cNvCxnSpPr/>
      </xdr:nvCxnSpPr>
      <xdr:spPr>
        <a:xfrm flipV="1">
          <a:off x="16179800" y="243501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0"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1" name="フローチャート: 判断 450"/>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2" name="フローチャート: 判断 451"/>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57026</xdr:rowOff>
    </xdr:from>
    <xdr:ext cx="736600" cy="259045"/>
    <xdr:sp macro="" textlink="">
      <xdr:nvSpPr>
        <xdr:cNvPr id="453" name="テキスト ボックス 452"/>
        <xdr:cNvSpPr txBox="1"/>
      </xdr:nvSpPr>
      <xdr:spPr>
        <a:xfrm>
          <a:off x="15798800" y="262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4" name="フローチャート: 判断 453"/>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5" name="テキスト ボックス 454"/>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6" name="フローチャート: 判断 455"/>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7" name="テキスト ボックス 456"/>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8" name="フローチャート: 判断 457"/>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9" name="テキスト ボックス 458"/>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155363</xdr:rowOff>
    </xdr:from>
    <xdr:to>
      <xdr:col>81</xdr:col>
      <xdr:colOff>95250</xdr:colOff>
      <xdr:row>14</xdr:row>
      <xdr:rowOff>85513</xdr:rowOff>
    </xdr:to>
    <xdr:sp macro="" textlink="">
      <xdr:nvSpPr>
        <xdr:cNvPr id="465" name="楕円 464"/>
        <xdr:cNvSpPr/>
      </xdr:nvSpPr>
      <xdr:spPr>
        <a:xfrm>
          <a:off x="169672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76640</xdr:rowOff>
    </xdr:from>
    <xdr:ext cx="762000" cy="259045"/>
    <xdr:sp macro="" textlink="">
      <xdr:nvSpPr>
        <xdr:cNvPr id="466" name="将来負担の状況該当値テキスト"/>
        <xdr:cNvSpPr txBox="1"/>
      </xdr:nvSpPr>
      <xdr:spPr>
        <a:xfrm>
          <a:off x="17106900" y="230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92498</xdr:rowOff>
    </xdr:from>
    <xdr:to>
      <xdr:col>77</xdr:col>
      <xdr:colOff>95250</xdr:colOff>
      <xdr:row>15</xdr:row>
      <xdr:rowOff>22648</xdr:rowOff>
    </xdr:to>
    <xdr:sp macro="" textlink="">
      <xdr:nvSpPr>
        <xdr:cNvPr id="467" name="楕円 466"/>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32825</xdr:rowOff>
    </xdr:from>
    <xdr:ext cx="736600" cy="259045"/>
    <xdr:sp macro="" textlink="">
      <xdr:nvSpPr>
        <xdr:cNvPr id="468" name="テキスト ボックス 467"/>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低くなっていますが、人口一人当たりの人件費については高いものとなっています。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117475</xdr:rowOff>
    </xdr:from>
    <xdr:to>
      <xdr:col>24</xdr:col>
      <xdr:colOff>25400</xdr:colOff>
      <xdr:row>36</xdr:row>
      <xdr:rowOff>165100</xdr:rowOff>
    </xdr:to>
    <xdr:cxnSp macro="">
      <xdr:nvCxnSpPr>
        <xdr:cNvPr id="70" name="直線コネクタ 69"/>
        <xdr:cNvCxnSpPr/>
      </xdr:nvCxnSpPr>
      <xdr:spPr>
        <a:xfrm flipV="1">
          <a:off x="3987800" y="6289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98425</xdr:rowOff>
    </xdr:from>
    <xdr:to>
      <xdr:col>19</xdr:col>
      <xdr:colOff>187325</xdr:colOff>
      <xdr:row>36</xdr:row>
      <xdr:rowOff>165100</xdr:rowOff>
    </xdr:to>
    <xdr:cxnSp macro="">
      <xdr:nvCxnSpPr>
        <xdr:cNvPr id="73" name="直線コネクタ 72"/>
        <xdr:cNvCxnSpPr/>
      </xdr:nvCxnSpPr>
      <xdr:spPr>
        <a:xfrm>
          <a:off x="3098800" y="627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98425</xdr:rowOff>
    </xdr:from>
    <xdr:to>
      <xdr:col>15</xdr:col>
      <xdr:colOff>98425</xdr:colOff>
      <xdr:row>36</xdr:row>
      <xdr:rowOff>146050</xdr:rowOff>
    </xdr:to>
    <xdr:cxnSp macro="">
      <xdr:nvCxnSpPr>
        <xdr:cNvPr id="76" name="直線コネクタ 75"/>
        <xdr:cNvCxnSpPr/>
      </xdr:nvCxnSpPr>
      <xdr:spPr>
        <a:xfrm flipV="1">
          <a:off x="2209800" y="6270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39</xdr:row>
      <xdr:rowOff>41275</xdr:rowOff>
    </xdr:to>
    <xdr:cxnSp macro="">
      <xdr:nvCxnSpPr>
        <xdr:cNvPr id="79" name="直線コネクタ 78"/>
        <xdr:cNvCxnSpPr/>
      </xdr:nvCxnSpPr>
      <xdr:spPr>
        <a:xfrm flipV="1">
          <a:off x="1320800" y="63182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66675</xdr:rowOff>
    </xdr:from>
    <xdr:to>
      <xdr:col>24</xdr:col>
      <xdr:colOff>76200</xdr:colOff>
      <xdr:row>36</xdr:row>
      <xdr:rowOff>168275</xdr:rowOff>
    </xdr:to>
    <xdr:sp macro="" textlink="">
      <xdr:nvSpPr>
        <xdr:cNvPr id="89" name="楕円 88"/>
        <xdr:cNvSpPr/>
      </xdr:nvSpPr>
      <xdr:spPr>
        <a:xfrm>
          <a:off x="4775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83202</xdr:rowOff>
    </xdr:from>
    <xdr:ext cx="762000" cy="259045"/>
    <xdr:sp macro="" textlink="">
      <xdr:nvSpPr>
        <xdr:cNvPr id="90" name="人件費該当値テキスト"/>
        <xdr:cNvSpPr txBox="1"/>
      </xdr:nvSpPr>
      <xdr:spPr>
        <a:xfrm>
          <a:off x="4914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91" name="楕円 90"/>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2" name="テキスト ボックス 91"/>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47625</xdr:rowOff>
    </xdr:from>
    <xdr:to>
      <xdr:col>15</xdr:col>
      <xdr:colOff>149225</xdr:colOff>
      <xdr:row>36</xdr:row>
      <xdr:rowOff>149225</xdr:rowOff>
    </xdr:to>
    <xdr:sp macro="" textlink="">
      <xdr:nvSpPr>
        <xdr:cNvPr id="93" name="楕円 92"/>
        <xdr:cNvSpPr/>
      </xdr:nvSpPr>
      <xdr:spPr>
        <a:xfrm>
          <a:off x="3048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159402</xdr:rowOff>
    </xdr:from>
    <xdr:ext cx="762000" cy="259045"/>
    <xdr:sp macro="" textlink="">
      <xdr:nvSpPr>
        <xdr:cNvPr id="94" name="テキスト ボックス 93"/>
        <xdr:cNvSpPr txBox="1"/>
      </xdr:nvSpPr>
      <xdr:spPr>
        <a:xfrm>
          <a:off x="2717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5" name="楕円 94"/>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35577</xdr:rowOff>
    </xdr:from>
    <xdr:ext cx="762000" cy="259045"/>
    <xdr:sp macro="" textlink="">
      <xdr:nvSpPr>
        <xdr:cNvPr id="96" name="テキスト ボックス 95"/>
        <xdr:cNvSpPr txBox="1"/>
      </xdr:nvSpPr>
      <xdr:spPr>
        <a:xfrm>
          <a:off x="1828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124714</xdr:rowOff>
    </xdr:from>
    <xdr:to>
      <xdr:col>82</xdr:col>
      <xdr:colOff>107950</xdr:colOff>
      <xdr:row>19</xdr:row>
      <xdr:rowOff>143002</xdr:rowOff>
    </xdr:to>
    <xdr:cxnSp macro="">
      <xdr:nvCxnSpPr>
        <xdr:cNvPr id="129" name="直線コネクタ 128"/>
        <xdr:cNvCxnSpPr/>
      </xdr:nvCxnSpPr>
      <xdr:spPr>
        <a:xfrm>
          <a:off x="15671800" y="33822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60706</xdr:rowOff>
    </xdr:from>
    <xdr:to>
      <xdr:col>78</xdr:col>
      <xdr:colOff>69850</xdr:colOff>
      <xdr:row>19</xdr:row>
      <xdr:rowOff>124714</xdr:rowOff>
    </xdr:to>
    <xdr:cxnSp macro="">
      <xdr:nvCxnSpPr>
        <xdr:cNvPr id="132" name="直線コネクタ 131"/>
        <xdr:cNvCxnSpPr/>
      </xdr:nvCxnSpPr>
      <xdr:spPr>
        <a:xfrm>
          <a:off x="14782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19</xdr:row>
      <xdr:rowOff>60706</xdr:rowOff>
    </xdr:to>
    <xdr:cxnSp macro="">
      <xdr:nvCxnSpPr>
        <xdr:cNvPr id="135" name="直線コネクタ 134"/>
        <xdr:cNvCxnSpPr/>
      </xdr:nvCxnSpPr>
      <xdr:spPr>
        <a:xfrm>
          <a:off x="13893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51562</xdr:rowOff>
    </xdr:to>
    <xdr:cxnSp macro="">
      <xdr:nvCxnSpPr>
        <xdr:cNvPr id="138" name="直線コネクタ 137"/>
        <xdr:cNvCxnSpPr/>
      </xdr:nvCxnSpPr>
      <xdr:spPr>
        <a:xfrm>
          <a:off x="13004800" y="3304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8" name="楕円 147"/>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779</xdr:rowOff>
    </xdr:from>
    <xdr:ext cx="762000" cy="259045"/>
    <xdr:sp macro="" textlink="">
      <xdr:nvSpPr>
        <xdr:cNvPr id="149" name="物件費該当値テキスト"/>
        <xdr:cNvSpPr txBox="1"/>
      </xdr:nvSpPr>
      <xdr:spPr>
        <a:xfrm>
          <a:off x="16598900" y="3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73914</xdr:rowOff>
    </xdr:from>
    <xdr:to>
      <xdr:col>78</xdr:col>
      <xdr:colOff>120650</xdr:colOff>
      <xdr:row>20</xdr:row>
      <xdr:rowOff>4064</xdr:rowOff>
    </xdr:to>
    <xdr:sp macro="" textlink="">
      <xdr:nvSpPr>
        <xdr:cNvPr id="150" name="楕円 149"/>
        <xdr:cNvSpPr/>
      </xdr:nvSpPr>
      <xdr:spPr>
        <a:xfrm>
          <a:off x="15621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160291</xdr:rowOff>
    </xdr:from>
    <xdr:ext cx="736600" cy="259045"/>
    <xdr:sp macro="" textlink="">
      <xdr:nvSpPr>
        <xdr:cNvPr id="151" name="テキスト ボックス 150"/>
        <xdr:cNvSpPr txBox="1"/>
      </xdr:nvSpPr>
      <xdr:spPr>
        <a:xfrm>
          <a:off x="15290800" y="341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9906</xdr:rowOff>
    </xdr:from>
    <xdr:to>
      <xdr:col>74</xdr:col>
      <xdr:colOff>31750</xdr:colOff>
      <xdr:row>19</xdr:row>
      <xdr:rowOff>111506</xdr:rowOff>
    </xdr:to>
    <xdr:sp macro="" textlink="">
      <xdr:nvSpPr>
        <xdr:cNvPr id="152" name="楕円 151"/>
        <xdr:cNvSpPr/>
      </xdr:nvSpPr>
      <xdr:spPr>
        <a:xfrm>
          <a:off x="14732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96283</xdr:rowOff>
    </xdr:from>
    <xdr:ext cx="762000" cy="259045"/>
    <xdr:sp macro="" textlink="">
      <xdr:nvSpPr>
        <xdr:cNvPr id="153" name="テキスト ボックス 152"/>
        <xdr:cNvSpPr txBox="1"/>
      </xdr:nvSpPr>
      <xdr:spPr>
        <a:xfrm>
          <a:off x="14401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54" name="楕円 153"/>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55" name="テキスト ボックス 154"/>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6" name="楕円 155"/>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7" name="テキスト ボックス 156"/>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扶助費に係る経常収支比率は類似団体平均、全国平均、県平均を下回ってます。しかし、私立保育所等運営費などの増加により、扶助費の額が増加しているため、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今後も引き続き、医療扶助の適正化などに努めます。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45357</xdr:rowOff>
    </xdr:to>
    <xdr:cxnSp macro="">
      <xdr:nvCxnSpPr>
        <xdr:cNvPr id="192" name="直線コネクタ 191"/>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151493</xdr:rowOff>
    </xdr:to>
    <xdr:cxnSp macro="">
      <xdr:nvCxnSpPr>
        <xdr:cNvPr id="195" name="直線コネクタ 194"/>
        <xdr:cNvCxnSpPr/>
      </xdr:nvCxnSpPr>
      <xdr:spPr>
        <a:xfrm>
          <a:off x="3098800" y="90260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159657</xdr:rowOff>
    </xdr:to>
    <xdr:cxnSp macro="">
      <xdr:nvCxnSpPr>
        <xdr:cNvPr id="198" name="直線コネクタ 197"/>
        <xdr:cNvCxnSpPr/>
      </xdr:nvCxnSpPr>
      <xdr:spPr>
        <a:xfrm flipV="1">
          <a:off x="2209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53</xdr:row>
      <xdr:rowOff>53522</xdr:rowOff>
    </xdr:to>
    <xdr:cxnSp macro="">
      <xdr:nvCxnSpPr>
        <xdr:cNvPr id="201" name="直線コネクタ 200"/>
        <xdr:cNvCxnSpPr/>
      </xdr:nvCxnSpPr>
      <xdr:spPr>
        <a:xfrm flipV="1">
          <a:off x="1320800" y="9075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12"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3" name="楕円 212"/>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4" name="テキスト ボックス 213"/>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5" name="楕円 214"/>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6" name="テキスト ボックス 215"/>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108857</xdr:rowOff>
    </xdr:from>
    <xdr:to>
      <xdr:col>11</xdr:col>
      <xdr:colOff>60325</xdr:colOff>
      <xdr:row>53</xdr:row>
      <xdr:rowOff>39007</xdr:rowOff>
    </xdr:to>
    <xdr:sp macro="" textlink="">
      <xdr:nvSpPr>
        <xdr:cNvPr id="217" name="楕円 216"/>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49184</xdr:rowOff>
    </xdr:from>
    <xdr:ext cx="762000" cy="259045"/>
    <xdr:sp macro="" textlink="">
      <xdr:nvSpPr>
        <xdr:cNvPr id="218" name="テキスト ボックス 217"/>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9" name="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20" name="テキスト ボックス 219"/>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％と類似団体平均に比べ低く、前年度に比べ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ポイント減となっています。その主な要因は、維持補修費において、学校施設維持補修工事が、例年と比べ減額となったため、減となったものです。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154215</xdr:rowOff>
    </xdr:from>
    <xdr:to>
      <xdr:col>82</xdr:col>
      <xdr:colOff>107950</xdr:colOff>
      <xdr:row>53</xdr:row>
      <xdr:rowOff>167822</xdr:rowOff>
    </xdr:to>
    <xdr:cxnSp macro="">
      <xdr:nvCxnSpPr>
        <xdr:cNvPr id="255" name="直線コネクタ 254"/>
        <xdr:cNvCxnSpPr/>
      </xdr:nvCxnSpPr>
      <xdr:spPr>
        <a:xfrm flipV="1">
          <a:off x="15671800" y="90696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156935</xdr:rowOff>
    </xdr:from>
    <xdr:to>
      <xdr:col>78</xdr:col>
      <xdr:colOff>69850</xdr:colOff>
      <xdr:row>53</xdr:row>
      <xdr:rowOff>167822</xdr:rowOff>
    </xdr:to>
    <xdr:cxnSp macro="">
      <xdr:nvCxnSpPr>
        <xdr:cNvPr id="258" name="直線コネクタ 257"/>
        <xdr:cNvCxnSpPr/>
      </xdr:nvCxnSpPr>
      <xdr:spPr>
        <a:xfrm>
          <a:off x="14782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54</xdr:row>
      <xdr:rowOff>116115</xdr:rowOff>
    </xdr:to>
    <xdr:cxnSp macro="">
      <xdr:nvCxnSpPr>
        <xdr:cNvPr id="261" name="直線コネクタ 260"/>
        <xdr:cNvCxnSpPr/>
      </xdr:nvCxnSpPr>
      <xdr:spPr>
        <a:xfrm flipV="1">
          <a:off x="13893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54</xdr:row>
      <xdr:rowOff>116115</xdr:rowOff>
    </xdr:to>
    <xdr:cxnSp macro="">
      <xdr:nvCxnSpPr>
        <xdr:cNvPr id="264" name="直線コネクタ 263"/>
        <xdr:cNvCxnSpPr/>
      </xdr:nvCxnSpPr>
      <xdr:spPr>
        <a:xfrm>
          <a:off x="13004800" y="90587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6" name="テキスト ボックス 265"/>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8" name="テキスト ボックス 267"/>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103415</xdr:rowOff>
    </xdr:from>
    <xdr:to>
      <xdr:col>82</xdr:col>
      <xdr:colOff>158750</xdr:colOff>
      <xdr:row>53</xdr:row>
      <xdr:rowOff>33565</xdr:rowOff>
    </xdr:to>
    <xdr:sp macro="" textlink="">
      <xdr:nvSpPr>
        <xdr:cNvPr id="274" name="楕円 273"/>
        <xdr:cNvSpPr/>
      </xdr:nvSpPr>
      <xdr:spPr>
        <a:xfrm>
          <a:off x="164592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11992</xdr:rowOff>
    </xdr:from>
    <xdr:ext cx="762000" cy="259045"/>
    <xdr:sp macro="" textlink="">
      <xdr:nvSpPr>
        <xdr:cNvPr id="275" name="その他該当値テキスト"/>
        <xdr:cNvSpPr txBox="1"/>
      </xdr:nvSpPr>
      <xdr:spPr>
        <a:xfrm>
          <a:off x="16598900" y="89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6" name="楕円 27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7" name="テキスト ボックス 27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78" name="楕円 277"/>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79" name="テキスト ボックス 278"/>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0" name="楕円 279"/>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1" name="テキスト ボックス 280"/>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92528</xdr:rowOff>
    </xdr:from>
    <xdr:to>
      <xdr:col>65</xdr:col>
      <xdr:colOff>53975</xdr:colOff>
      <xdr:row>53</xdr:row>
      <xdr:rowOff>22678</xdr:rowOff>
    </xdr:to>
    <xdr:sp macro="" textlink="">
      <xdr:nvSpPr>
        <xdr:cNvPr id="282" name="楕円 281"/>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32855</xdr:rowOff>
    </xdr:from>
    <xdr:ext cx="762000" cy="259045"/>
    <xdr:sp macro="" textlink="">
      <xdr:nvSpPr>
        <xdr:cNvPr id="283" name="テキスト ボックス 282"/>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48078</xdr:rowOff>
    </xdr:from>
    <xdr:to>
      <xdr:col>82</xdr:col>
      <xdr:colOff>107950</xdr:colOff>
      <xdr:row>33</xdr:row>
      <xdr:rowOff>58964</xdr:rowOff>
    </xdr:to>
    <xdr:cxnSp macro="">
      <xdr:nvCxnSpPr>
        <xdr:cNvPr id="318" name="直線コネクタ 317"/>
        <xdr:cNvCxnSpPr/>
      </xdr:nvCxnSpPr>
      <xdr:spPr>
        <a:xfrm>
          <a:off x="15671800" y="57059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9"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48078</xdr:rowOff>
    </xdr:from>
    <xdr:to>
      <xdr:col>78</xdr:col>
      <xdr:colOff>69850</xdr:colOff>
      <xdr:row>33</xdr:row>
      <xdr:rowOff>48078</xdr:rowOff>
    </xdr:to>
    <xdr:cxnSp macro="">
      <xdr:nvCxnSpPr>
        <xdr:cNvPr id="321" name="直線コネクタ 320"/>
        <xdr:cNvCxnSpPr/>
      </xdr:nvCxnSpPr>
      <xdr:spPr>
        <a:xfrm>
          <a:off x="14782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3" name="テキスト ボックス 322"/>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48078</xdr:rowOff>
    </xdr:to>
    <xdr:cxnSp macro="">
      <xdr:nvCxnSpPr>
        <xdr:cNvPr id="324" name="直線コネクタ 323"/>
        <xdr:cNvCxnSpPr/>
      </xdr:nvCxnSpPr>
      <xdr:spPr>
        <a:xfrm>
          <a:off x="13893800" y="5640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6" name="テキスト ボックス 32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33</xdr:row>
      <xdr:rowOff>15422</xdr:rowOff>
    </xdr:to>
    <xdr:cxnSp macro="">
      <xdr:nvCxnSpPr>
        <xdr:cNvPr id="327" name="直線コネクタ 326"/>
        <xdr:cNvCxnSpPr/>
      </xdr:nvCxnSpPr>
      <xdr:spPr>
        <a:xfrm flipV="1">
          <a:off x="13004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8164</xdr:rowOff>
    </xdr:from>
    <xdr:to>
      <xdr:col>82</xdr:col>
      <xdr:colOff>158750</xdr:colOff>
      <xdr:row>33</xdr:row>
      <xdr:rowOff>109764</xdr:rowOff>
    </xdr:to>
    <xdr:sp macro="" textlink="">
      <xdr:nvSpPr>
        <xdr:cNvPr id="337" name="楕円 336"/>
        <xdr:cNvSpPr/>
      </xdr:nvSpPr>
      <xdr:spPr>
        <a:xfrm>
          <a:off x="164592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24691</xdr:rowOff>
    </xdr:from>
    <xdr:ext cx="762000" cy="259045"/>
    <xdr:sp macro="" textlink="">
      <xdr:nvSpPr>
        <xdr:cNvPr id="338" name="補助費等該当値テキスト"/>
        <xdr:cNvSpPr txBox="1"/>
      </xdr:nvSpPr>
      <xdr:spPr>
        <a:xfrm>
          <a:off x="165989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168728</xdr:rowOff>
    </xdr:from>
    <xdr:to>
      <xdr:col>78</xdr:col>
      <xdr:colOff>120650</xdr:colOff>
      <xdr:row>33</xdr:row>
      <xdr:rowOff>98878</xdr:rowOff>
    </xdr:to>
    <xdr:sp macro="" textlink="">
      <xdr:nvSpPr>
        <xdr:cNvPr id="339" name="楕円 338"/>
        <xdr:cNvSpPr/>
      </xdr:nvSpPr>
      <xdr:spPr>
        <a:xfrm>
          <a:off x="15621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109055</xdr:rowOff>
    </xdr:from>
    <xdr:ext cx="736600" cy="259045"/>
    <xdr:sp macro="" textlink="">
      <xdr:nvSpPr>
        <xdr:cNvPr id="340" name="テキスト ボックス 339"/>
        <xdr:cNvSpPr txBox="1"/>
      </xdr:nvSpPr>
      <xdr:spPr>
        <a:xfrm>
          <a:off x="15290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168728</xdr:rowOff>
    </xdr:from>
    <xdr:to>
      <xdr:col>74</xdr:col>
      <xdr:colOff>31750</xdr:colOff>
      <xdr:row>33</xdr:row>
      <xdr:rowOff>98878</xdr:rowOff>
    </xdr:to>
    <xdr:sp macro="" textlink="">
      <xdr:nvSpPr>
        <xdr:cNvPr id="341" name="楕円 340"/>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109055</xdr:rowOff>
    </xdr:from>
    <xdr:ext cx="762000" cy="259045"/>
    <xdr:sp macro="" textlink="">
      <xdr:nvSpPr>
        <xdr:cNvPr id="342" name="テキスト ボックス 341"/>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43" name="楕円 342"/>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44" name="テキスト ボックス 343"/>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5" name="楕円 344"/>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6" name="テキスト ボックス 345"/>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％となっていますが、新たに、平成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年度に終了した大型事業の償還が始まったことなどにより、元利償還金が増となったことから前年度より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今後も、赤字地方債を借り入れないことを基本に、地方債の適正な活用に努めます。</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130810</xdr:rowOff>
    </xdr:from>
    <xdr:to>
      <xdr:col>24</xdr:col>
      <xdr:colOff>25400</xdr:colOff>
      <xdr:row>74</xdr:row>
      <xdr:rowOff>35560</xdr:rowOff>
    </xdr:to>
    <xdr:cxnSp macro="">
      <xdr:nvCxnSpPr>
        <xdr:cNvPr id="379" name="直線コネクタ 378"/>
        <xdr:cNvCxnSpPr/>
      </xdr:nvCxnSpPr>
      <xdr:spPr>
        <a:xfrm>
          <a:off x="3987800" y="12646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8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130810</xdr:rowOff>
    </xdr:to>
    <xdr:cxnSp macro="">
      <xdr:nvCxnSpPr>
        <xdr:cNvPr id="382" name="直線コネクタ 381"/>
        <xdr:cNvCxnSpPr/>
      </xdr:nvCxnSpPr>
      <xdr:spPr>
        <a:xfrm>
          <a:off x="3098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4" name="テキスト ボックス 383"/>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168910</xdr:rowOff>
    </xdr:to>
    <xdr:cxnSp macro="">
      <xdr:nvCxnSpPr>
        <xdr:cNvPr id="385" name="直線コネクタ 384"/>
        <xdr:cNvCxnSpPr/>
      </xdr:nvCxnSpPr>
      <xdr:spPr>
        <a:xfrm flipV="1">
          <a:off x="2209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7" name="テキスト ボックス 386"/>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119380</xdr:rowOff>
    </xdr:to>
    <xdr:cxnSp macro="">
      <xdr:nvCxnSpPr>
        <xdr:cNvPr id="388" name="直線コネクタ 387"/>
        <xdr:cNvCxnSpPr/>
      </xdr:nvCxnSpPr>
      <xdr:spPr>
        <a:xfrm flipV="1">
          <a:off x="1320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8" name="楕円 397"/>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9" name="公債費該当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80010</xdr:rowOff>
    </xdr:from>
    <xdr:to>
      <xdr:col>20</xdr:col>
      <xdr:colOff>38100</xdr:colOff>
      <xdr:row>74</xdr:row>
      <xdr:rowOff>10160</xdr:rowOff>
    </xdr:to>
    <xdr:sp macro="" textlink="">
      <xdr:nvSpPr>
        <xdr:cNvPr id="400" name="楕円 39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20337</xdr:rowOff>
    </xdr:from>
    <xdr:ext cx="736600" cy="259045"/>
    <xdr:sp macro="" textlink="">
      <xdr:nvSpPr>
        <xdr:cNvPr id="401" name="テキスト ボックス 40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402" name="楕円 401"/>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403" name="テキスト ボックス 402"/>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404" name="楕円 403"/>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405" name="テキスト ボックス 404"/>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406" name="楕円 405"/>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407" name="テキスト ボックス 406"/>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ております。その要因としては、物件費や扶助費の増などで、経常経費充当一般財源が増加となった一方、個人・法人市民税の増などで、経常一般財源も増加、その結果、経常一般財源の増加が、経常経費充当一般財源の増加を上回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5" name="直線コネクタ 434"/>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6"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7" name="直線コネクタ 436"/>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8"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9" name="直線コネクタ 438"/>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111761</xdr:rowOff>
    </xdr:to>
    <xdr:cxnSp macro="">
      <xdr:nvCxnSpPr>
        <xdr:cNvPr id="440" name="直線コネクタ 439"/>
        <xdr:cNvCxnSpPr/>
      </xdr:nvCxnSpPr>
      <xdr:spPr>
        <a:xfrm flipV="1">
          <a:off x="15671800" y="13042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41"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2" name="フローチャート: 判断 44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76</xdr:row>
      <xdr:rowOff>111761</xdr:rowOff>
    </xdr:to>
    <xdr:cxnSp macro="">
      <xdr:nvCxnSpPr>
        <xdr:cNvPr id="443" name="直線コネクタ 442"/>
        <xdr:cNvCxnSpPr/>
      </xdr:nvCxnSpPr>
      <xdr:spPr>
        <a:xfrm>
          <a:off x="14782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4" name="フローチャート: 判断 44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107950</xdr:rowOff>
    </xdr:to>
    <xdr:cxnSp macro="">
      <xdr:nvCxnSpPr>
        <xdr:cNvPr id="446" name="直線コネクタ 445"/>
        <xdr:cNvCxnSpPr/>
      </xdr:nvCxnSpPr>
      <xdr:spPr>
        <a:xfrm flipV="1">
          <a:off x="13893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7" name="フローチャート: 判断 44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8" name="テキスト ボックス 447"/>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88900</xdr:rowOff>
    </xdr:to>
    <xdr:cxnSp macro="">
      <xdr:nvCxnSpPr>
        <xdr:cNvPr id="449" name="直線コネクタ 448"/>
        <xdr:cNvCxnSpPr/>
      </xdr:nvCxnSpPr>
      <xdr:spPr>
        <a:xfrm flipV="1">
          <a:off x="13004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50" name="フローチャート: 判断 44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1" name="テキスト ボックス 45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フローチャート: 判断 451"/>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9" name="楕円 45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60"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61" name="楕円 460"/>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62" name="テキスト ボックス 461"/>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63" name="楕円 462"/>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64" name="テキスト ボックス 463"/>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5" name="楕円 464"/>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66" name="テキスト ボックス 465"/>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7" name="楕円 466"/>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8" name="テキスト ボックス 467"/>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98181</xdr:rowOff>
    </xdr:from>
    <xdr:to>
      <xdr:col>29</xdr:col>
      <xdr:colOff>127000</xdr:colOff>
      <xdr:row>11</xdr:row>
      <xdr:rowOff>101656</xdr:rowOff>
    </xdr:to>
    <xdr:cxnSp macro="">
      <xdr:nvCxnSpPr>
        <xdr:cNvPr id="48" name="直線コネクタ 47"/>
        <xdr:cNvCxnSpPr/>
      </xdr:nvCxnSpPr>
      <xdr:spPr bwMode="auto">
        <a:xfrm>
          <a:off x="5003800" y="2031756"/>
          <a:ext cx="6477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78522</xdr:rowOff>
    </xdr:from>
    <xdr:to>
      <xdr:col>26</xdr:col>
      <xdr:colOff>50800</xdr:colOff>
      <xdr:row>11</xdr:row>
      <xdr:rowOff>98181</xdr:rowOff>
    </xdr:to>
    <xdr:cxnSp macro="">
      <xdr:nvCxnSpPr>
        <xdr:cNvPr id="51" name="直線コネクタ 50"/>
        <xdr:cNvCxnSpPr/>
      </xdr:nvCxnSpPr>
      <xdr:spPr bwMode="auto">
        <a:xfrm>
          <a:off x="43053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42906</xdr:rowOff>
    </xdr:from>
    <xdr:to>
      <xdr:col>22</xdr:col>
      <xdr:colOff>114300</xdr:colOff>
      <xdr:row>11</xdr:row>
      <xdr:rowOff>78522</xdr:rowOff>
    </xdr:to>
    <xdr:cxnSp macro="">
      <xdr:nvCxnSpPr>
        <xdr:cNvPr id="54" name="直線コネクタ 53"/>
        <xdr:cNvCxnSpPr/>
      </xdr:nvCxnSpPr>
      <xdr:spPr bwMode="auto">
        <a:xfrm>
          <a:off x="3606800" y="1976481"/>
          <a:ext cx="6985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42906</xdr:rowOff>
    </xdr:from>
    <xdr:to>
      <xdr:col>18</xdr:col>
      <xdr:colOff>177800</xdr:colOff>
      <xdr:row>11</xdr:row>
      <xdr:rowOff>58405</xdr:rowOff>
    </xdr:to>
    <xdr:cxnSp macro="">
      <xdr:nvCxnSpPr>
        <xdr:cNvPr id="57" name="直線コネクタ 56"/>
        <xdr:cNvCxnSpPr/>
      </xdr:nvCxnSpPr>
      <xdr:spPr bwMode="auto">
        <a:xfrm flipV="1">
          <a:off x="2908300" y="1976481"/>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50856</xdr:rowOff>
    </xdr:from>
    <xdr:to>
      <xdr:col>29</xdr:col>
      <xdr:colOff>177800</xdr:colOff>
      <xdr:row>11</xdr:row>
      <xdr:rowOff>152456</xdr:rowOff>
    </xdr:to>
    <xdr:sp macro="" textlink="">
      <xdr:nvSpPr>
        <xdr:cNvPr id="67" name="楕円 66"/>
        <xdr:cNvSpPr/>
      </xdr:nvSpPr>
      <xdr:spPr bwMode="auto">
        <a:xfrm>
          <a:off x="56007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168983</xdr:rowOff>
    </xdr:from>
    <xdr:ext cx="762000" cy="259045"/>
    <xdr:sp macro="" textlink="">
      <xdr:nvSpPr>
        <xdr:cNvPr id="68" name="人口1人当たり決算額の推移該当値テキスト130"/>
        <xdr:cNvSpPr txBox="1"/>
      </xdr:nvSpPr>
      <xdr:spPr>
        <a:xfrm>
          <a:off x="5740400" y="193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47381</xdr:rowOff>
    </xdr:from>
    <xdr:to>
      <xdr:col>26</xdr:col>
      <xdr:colOff>101600</xdr:colOff>
      <xdr:row>11</xdr:row>
      <xdr:rowOff>148981</xdr:rowOff>
    </xdr:to>
    <xdr:sp macro="" textlink="">
      <xdr:nvSpPr>
        <xdr:cNvPr id="69" name="楕円 68"/>
        <xdr:cNvSpPr/>
      </xdr:nvSpPr>
      <xdr:spPr bwMode="auto">
        <a:xfrm>
          <a:off x="49530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159158</xdr:rowOff>
    </xdr:from>
    <xdr:ext cx="736600" cy="259045"/>
    <xdr:sp macro="" textlink="">
      <xdr:nvSpPr>
        <xdr:cNvPr id="70" name="テキスト ボックス 69"/>
        <xdr:cNvSpPr txBox="1"/>
      </xdr:nvSpPr>
      <xdr:spPr>
        <a:xfrm>
          <a:off x="4622800" y="17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27722</xdr:rowOff>
    </xdr:from>
    <xdr:to>
      <xdr:col>22</xdr:col>
      <xdr:colOff>165100</xdr:colOff>
      <xdr:row>11</xdr:row>
      <xdr:rowOff>129322</xdr:rowOff>
    </xdr:to>
    <xdr:sp macro="" textlink="">
      <xdr:nvSpPr>
        <xdr:cNvPr id="71" name="楕円 70"/>
        <xdr:cNvSpPr/>
      </xdr:nvSpPr>
      <xdr:spPr bwMode="auto">
        <a:xfrm>
          <a:off x="42545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139499</xdr:rowOff>
    </xdr:from>
    <xdr:ext cx="762000" cy="259045"/>
    <xdr:sp macro="" textlink="">
      <xdr:nvSpPr>
        <xdr:cNvPr id="72" name="テキスト ボックス 71"/>
        <xdr:cNvSpPr txBox="1"/>
      </xdr:nvSpPr>
      <xdr:spPr>
        <a:xfrm>
          <a:off x="39243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163556</xdr:rowOff>
    </xdr:from>
    <xdr:to>
      <xdr:col>19</xdr:col>
      <xdr:colOff>38100</xdr:colOff>
      <xdr:row>11</xdr:row>
      <xdr:rowOff>93706</xdr:rowOff>
    </xdr:to>
    <xdr:sp macro="" textlink="">
      <xdr:nvSpPr>
        <xdr:cNvPr id="73" name="楕円 72"/>
        <xdr:cNvSpPr/>
      </xdr:nvSpPr>
      <xdr:spPr bwMode="auto">
        <a:xfrm>
          <a:off x="3556000" y="192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103883</xdr:rowOff>
    </xdr:from>
    <xdr:ext cx="762000" cy="259045"/>
    <xdr:sp macro="" textlink="">
      <xdr:nvSpPr>
        <xdr:cNvPr id="74" name="テキスト ボックス 73"/>
        <xdr:cNvSpPr txBox="1"/>
      </xdr:nvSpPr>
      <xdr:spPr>
        <a:xfrm>
          <a:off x="3225800" y="169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7605</xdr:rowOff>
    </xdr:from>
    <xdr:to>
      <xdr:col>15</xdr:col>
      <xdr:colOff>101600</xdr:colOff>
      <xdr:row>11</xdr:row>
      <xdr:rowOff>109205</xdr:rowOff>
    </xdr:to>
    <xdr:sp macro="" textlink="">
      <xdr:nvSpPr>
        <xdr:cNvPr id="75" name="楕円 74"/>
        <xdr:cNvSpPr/>
      </xdr:nvSpPr>
      <xdr:spPr bwMode="auto">
        <a:xfrm>
          <a:off x="2857500" y="194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119382</xdr:rowOff>
    </xdr:from>
    <xdr:ext cx="762000" cy="259045"/>
    <xdr:sp macro="" textlink="">
      <xdr:nvSpPr>
        <xdr:cNvPr id="76" name="テキスト ボックス 75"/>
        <xdr:cNvSpPr txBox="1"/>
      </xdr:nvSpPr>
      <xdr:spPr>
        <a:xfrm>
          <a:off x="2527300" y="17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313233</xdr:rowOff>
    </xdr:to>
    <xdr:cxnSp macro="">
      <xdr:nvCxnSpPr>
        <xdr:cNvPr id="109" name="直線コネクタ 108"/>
        <xdr:cNvCxnSpPr/>
      </xdr:nvCxnSpPr>
      <xdr:spPr bwMode="auto">
        <a:xfrm flipV="1">
          <a:off x="5003800" y="6344082"/>
          <a:ext cx="6477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313233</xdr:rowOff>
    </xdr:from>
    <xdr:to>
      <xdr:col>26</xdr:col>
      <xdr:colOff>50800</xdr:colOff>
      <xdr:row>35</xdr:row>
      <xdr:rowOff>71145</xdr:rowOff>
    </xdr:to>
    <xdr:cxnSp macro="">
      <xdr:nvCxnSpPr>
        <xdr:cNvPr id="112" name="直線コネクタ 111"/>
        <xdr:cNvCxnSpPr/>
      </xdr:nvCxnSpPr>
      <xdr:spPr bwMode="auto">
        <a:xfrm flipV="1">
          <a:off x="43053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71145</xdr:rowOff>
    </xdr:from>
    <xdr:to>
      <xdr:col>22</xdr:col>
      <xdr:colOff>114300</xdr:colOff>
      <xdr:row>35</xdr:row>
      <xdr:rowOff>150546</xdr:rowOff>
    </xdr:to>
    <xdr:cxnSp macro="">
      <xdr:nvCxnSpPr>
        <xdr:cNvPr id="115" name="直線コネクタ 114"/>
        <xdr:cNvCxnSpPr/>
      </xdr:nvCxnSpPr>
      <xdr:spPr bwMode="auto">
        <a:xfrm flipV="1">
          <a:off x="36068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33845</xdr:rowOff>
    </xdr:from>
    <xdr:to>
      <xdr:col>18</xdr:col>
      <xdr:colOff>177800</xdr:colOff>
      <xdr:row>35</xdr:row>
      <xdr:rowOff>150546</xdr:rowOff>
    </xdr:to>
    <xdr:cxnSp macro="">
      <xdr:nvCxnSpPr>
        <xdr:cNvPr id="118" name="直線コネクタ 117"/>
        <xdr:cNvCxnSpPr/>
      </xdr:nvCxnSpPr>
      <xdr:spPr bwMode="auto">
        <a:xfrm>
          <a:off x="2908300" y="6644195"/>
          <a:ext cx="698500" cy="11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25832</xdr:rowOff>
    </xdr:from>
    <xdr:to>
      <xdr:col>29</xdr:col>
      <xdr:colOff>177800</xdr:colOff>
      <xdr:row>34</xdr:row>
      <xdr:rowOff>127432</xdr:rowOff>
    </xdr:to>
    <xdr:sp macro="" textlink="">
      <xdr:nvSpPr>
        <xdr:cNvPr id="128" name="楕円 127"/>
        <xdr:cNvSpPr/>
      </xdr:nvSpPr>
      <xdr:spPr bwMode="auto">
        <a:xfrm>
          <a:off x="56007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213809</xdr:rowOff>
    </xdr:from>
    <xdr:ext cx="762000" cy="259045"/>
    <xdr:sp macro="" textlink="">
      <xdr:nvSpPr>
        <xdr:cNvPr id="129" name="人口1人当たり決算額の推移該当値テキスト445"/>
        <xdr:cNvSpPr txBox="1"/>
      </xdr:nvSpPr>
      <xdr:spPr>
        <a:xfrm>
          <a:off x="5740400" y="613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262433</xdr:rowOff>
    </xdr:from>
    <xdr:to>
      <xdr:col>26</xdr:col>
      <xdr:colOff>101600</xdr:colOff>
      <xdr:row>35</xdr:row>
      <xdr:rowOff>21133</xdr:rowOff>
    </xdr:to>
    <xdr:sp macro="" textlink="">
      <xdr:nvSpPr>
        <xdr:cNvPr id="130" name="楕円 129"/>
        <xdr:cNvSpPr/>
      </xdr:nvSpPr>
      <xdr:spPr bwMode="auto">
        <a:xfrm>
          <a:off x="49530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31310</xdr:rowOff>
    </xdr:from>
    <xdr:ext cx="736600" cy="259045"/>
    <xdr:sp macro="" textlink="">
      <xdr:nvSpPr>
        <xdr:cNvPr id="131" name="テキスト ボックス 130"/>
        <xdr:cNvSpPr txBox="1"/>
      </xdr:nvSpPr>
      <xdr:spPr>
        <a:xfrm>
          <a:off x="4622800" y="629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20345</xdr:rowOff>
    </xdr:from>
    <xdr:to>
      <xdr:col>22</xdr:col>
      <xdr:colOff>165100</xdr:colOff>
      <xdr:row>35</xdr:row>
      <xdr:rowOff>121945</xdr:rowOff>
    </xdr:to>
    <xdr:sp macro="" textlink="">
      <xdr:nvSpPr>
        <xdr:cNvPr id="132" name="楕円 131"/>
        <xdr:cNvSpPr/>
      </xdr:nvSpPr>
      <xdr:spPr bwMode="auto">
        <a:xfrm>
          <a:off x="42545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132122</xdr:rowOff>
    </xdr:from>
    <xdr:ext cx="762000" cy="259045"/>
    <xdr:sp macro="" textlink="">
      <xdr:nvSpPr>
        <xdr:cNvPr id="133" name="テキスト ボックス 132"/>
        <xdr:cNvSpPr txBox="1"/>
      </xdr:nvSpPr>
      <xdr:spPr>
        <a:xfrm>
          <a:off x="39243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99746</xdr:rowOff>
    </xdr:from>
    <xdr:to>
      <xdr:col>19</xdr:col>
      <xdr:colOff>38100</xdr:colOff>
      <xdr:row>35</xdr:row>
      <xdr:rowOff>201346</xdr:rowOff>
    </xdr:to>
    <xdr:sp macro="" textlink="">
      <xdr:nvSpPr>
        <xdr:cNvPr id="134" name="楕円 133"/>
        <xdr:cNvSpPr/>
      </xdr:nvSpPr>
      <xdr:spPr bwMode="auto">
        <a:xfrm>
          <a:off x="35560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211523</xdr:rowOff>
    </xdr:from>
    <xdr:ext cx="762000" cy="259045"/>
    <xdr:sp macro="" textlink="">
      <xdr:nvSpPr>
        <xdr:cNvPr id="135" name="テキスト ボックス 134"/>
        <xdr:cNvSpPr txBox="1"/>
      </xdr:nvSpPr>
      <xdr:spPr>
        <a:xfrm>
          <a:off x="32258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325945</xdr:rowOff>
    </xdr:from>
    <xdr:to>
      <xdr:col>15</xdr:col>
      <xdr:colOff>101600</xdr:colOff>
      <xdr:row>35</xdr:row>
      <xdr:rowOff>84645</xdr:rowOff>
    </xdr:to>
    <xdr:sp macro="" textlink="">
      <xdr:nvSpPr>
        <xdr:cNvPr id="136" name="楕円 135"/>
        <xdr:cNvSpPr/>
      </xdr:nvSpPr>
      <xdr:spPr bwMode="auto">
        <a:xfrm>
          <a:off x="28575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94823</xdr:rowOff>
    </xdr:from>
    <xdr:ext cx="762000" cy="259045"/>
    <xdr:sp macro="" textlink="">
      <xdr:nvSpPr>
        <xdr:cNvPr id="137" name="テキスト ボックス 136"/>
        <xdr:cNvSpPr txBox="1"/>
      </xdr:nvSpPr>
      <xdr:spPr>
        <a:xfrm>
          <a:off x="25273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111849</xdr:rowOff>
    </xdr:from>
    <xdr:to>
      <xdr:col>24</xdr:col>
      <xdr:colOff>63500</xdr:colOff>
      <xdr:row>33</xdr:row>
      <xdr:rowOff>125489</xdr:rowOff>
    </xdr:to>
    <xdr:cxnSp macro="">
      <xdr:nvCxnSpPr>
        <xdr:cNvPr id="61" name="直線コネクタ 60"/>
        <xdr:cNvCxnSpPr/>
      </xdr:nvCxnSpPr>
      <xdr:spPr>
        <a:xfrm>
          <a:off x="3797300" y="5769699"/>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97181</xdr:rowOff>
    </xdr:from>
    <xdr:to>
      <xdr:col>19</xdr:col>
      <xdr:colOff>177800</xdr:colOff>
      <xdr:row>33</xdr:row>
      <xdr:rowOff>111849</xdr:rowOff>
    </xdr:to>
    <xdr:cxnSp macro="">
      <xdr:nvCxnSpPr>
        <xdr:cNvPr id="64" name="直線コネクタ 63"/>
        <xdr:cNvCxnSpPr/>
      </xdr:nvCxnSpPr>
      <xdr:spPr>
        <a:xfrm>
          <a:off x="2908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84874</xdr:rowOff>
    </xdr:from>
    <xdr:to>
      <xdr:col>15</xdr:col>
      <xdr:colOff>50800</xdr:colOff>
      <xdr:row>33</xdr:row>
      <xdr:rowOff>97181</xdr:rowOff>
    </xdr:to>
    <xdr:cxnSp macro="">
      <xdr:nvCxnSpPr>
        <xdr:cNvPr id="67" name="直線コネクタ 66"/>
        <xdr:cNvCxnSpPr/>
      </xdr:nvCxnSpPr>
      <xdr:spPr>
        <a:xfrm>
          <a:off x="2019300" y="574272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xdr:rowOff>
    </xdr:from>
    <xdr:to>
      <xdr:col>10</xdr:col>
      <xdr:colOff>114300</xdr:colOff>
      <xdr:row>33</xdr:row>
      <xdr:rowOff>84874</xdr:rowOff>
    </xdr:to>
    <xdr:cxnSp macro="">
      <xdr:nvCxnSpPr>
        <xdr:cNvPr id="70" name="直線コネクタ 69"/>
        <xdr:cNvCxnSpPr/>
      </xdr:nvCxnSpPr>
      <xdr:spPr>
        <a:xfrm>
          <a:off x="1130300" y="5502427"/>
          <a:ext cx="889000" cy="2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74689</xdr:rowOff>
    </xdr:from>
    <xdr:to>
      <xdr:col>24</xdr:col>
      <xdr:colOff>114300</xdr:colOff>
      <xdr:row>34</xdr:row>
      <xdr:rowOff>4839</xdr:rowOff>
    </xdr:to>
    <xdr:sp macro="" textlink="">
      <xdr:nvSpPr>
        <xdr:cNvPr id="80" name="楕円 79"/>
        <xdr:cNvSpPr/>
      </xdr:nvSpPr>
      <xdr:spPr>
        <a:xfrm>
          <a:off x="45847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97566</xdr:rowOff>
    </xdr:from>
    <xdr:ext cx="534377" cy="259045"/>
    <xdr:sp macro="" textlink="">
      <xdr:nvSpPr>
        <xdr:cNvPr id="81" name="人件費該当値テキスト"/>
        <xdr:cNvSpPr txBox="1"/>
      </xdr:nvSpPr>
      <xdr:spPr>
        <a:xfrm>
          <a:off x="4686300" y="5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61049</xdr:rowOff>
    </xdr:from>
    <xdr:to>
      <xdr:col>20</xdr:col>
      <xdr:colOff>38100</xdr:colOff>
      <xdr:row>33</xdr:row>
      <xdr:rowOff>162649</xdr:rowOff>
    </xdr:to>
    <xdr:sp macro="" textlink="">
      <xdr:nvSpPr>
        <xdr:cNvPr id="82" name="楕円 81"/>
        <xdr:cNvSpPr/>
      </xdr:nvSpPr>
      <xdr:spPr>
        <a:xfrm>
          <a:off x="3746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7726</xdr:rowOff>
    </xdr:from>
    <xdr:ext cx="534377" cy="259045"/>
    <xdr:sp macro="" textlink="">
      <xdr:nvSpPr>
        <xdr:cNvPr id="83" name="テキスト ボックス 82"/>
        <xdr:cNvSpPr txBox="1"/>
      </xdr:nvSpPr>
      <xdr:spPr>
        <a:xfrm>
          <a:off x="3530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46381</xdr:rowOff>
    </xdr:from>
    <xdr:to>
      <xdr:col>15</xdr:col>
      <xdr:colOff>101600</xdr:colOff>
      <xdr:row>33</xdr:row>
      <xdr:rowOff>147981</xdr:rowOff>
    </xdr:to>
    <xdr:sp macro="" textlink="">
      <xdr:nvSpPr>
        <xdr:cNvPr id="84" name="楕円 83"/>
        <xdr:cNvSpPr/>
      </xdr:nvSpPr>
      <xdr:spPr>
        <a:xfrm>
          <a:off x="2857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164508</xdr:rowOff>
    </xdr:from>
    <xdr:ext cx="534377" cy="259045"/>
    <xdr:sp macro="" textlink="">
      <xdr:nvSpPr>
        <xdr:cNvPr id="85" name="テキスト ボックス 84"/>
        <xdr:cNvSpPr txBox="1"/>
      </xdr:nvSpPr>
      <xdr:spPr>
        <a:xfrm>
          <a:off x="2641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34074</xdr:rowOff>
    </xdr:from>
    <xdr:to>
      <xdr:col>10</xdr:col>
      <xdr:colOff>165100</xdr:colOff>
      <xdr:row>33</xdr:row>
      <xdr:rowOff>135674</xdr:rowOff>
    </xdr:to>
    <xdr:sp macro="" textlink="">
      <xdr:nvSpPr>
        <xdr:cNvPr id="86" name="楕円 85"/>
        <xdr:cNvSpPr/>
      </xdr:nvSpPr>
      <xdr:spPr>
        <a:xfrm>
          <a:off x="1968500" y="56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152201</xdr:rowOff>
    </xdr:from>
    <xdr:ext cx="534377" cy="259045"/>
    <xdr:sp macro="" textlink="">
      <xdr:nvSpPr>
        <xdr:cNvPr id="87" name="テキスト ボックス 86"/>
        <xdr:cNvSpPr txBox="1"/>
      </xdr:nvSpPr>
      <xdr:spPr>
        <a:xfrm>
          <a:off x="1752111" y="54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136677</xdr:rowOff>
    </xdr:from>
    <xdr:to>
      <xdr:col>6</xdr:col>
      <xdr:colOff>38100</xdr:colOff>
      <xdr:row>32</xdr:row>
      <xdr:rowOff>66827</xdr:rowOff>
    </xdr:to>
    <xdr:sp macro="" textlink="">
      <xdr:nvSpPr>
        <xdr:cNvPr id="88" name="楕円 87"/>
        <xdr:cNvSpPr/>
      </xdr:nvSpPr>
      <xdr:spPr>
        <a:xfrm>
          <a:off x="1079500" y="54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83354</xdr:rowOff>
    </xdr:from>
    <xdr:ext cx="534377" cy="259045"/>
    <xdr:sp macro="" textlink="">
      <xdr:nvSpPr>
        <xdr:cNvPr id="89" name="テキスト ボックス 88"/>
        <xdr:cNvSpPr txBox="1"/>
      </xdr:nvSpPr>
      <xdr:spPr>
        <a:xfrm>
          <a:off x="863111" y="52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115367</xdr:rowOff>
    </xdr:from>
    <xdr:to>
      <xdr:col>24</xdr:col>
      <xdr:colOff>63500</xdr:colOff>
      <xdr:row>52</xdr:row>
      <xdr:rowOff>116701</xdr:rowOff>
    </xdr:to>
    <xdr:cxnSp macro="">
      <xdr:nvCxnSpPr>
        <xdr:cNvPr id="119" name="直線コネクタ 118"/>
        <xdr:cNvCxnSpPr/>
      </xdr:nvCxnSpPr>
      <xdr:spPr>
        <a:xfrm flipV="1">
          <a:off x="3797300" y="903076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116701</xdr:rowOff>
    </xdr:from>
    <xdr:to>
      <xdr:col>19</xdr:col>
      <xdr:colOff>177800</xdr:colOff>
      <xdr:row>53</xdr:row>
      <xdr:rowOff>5741</xdr:rowOff>
    </xdr:to>
    <xdr:cxnSp macro="">
      <xdr:nvCxnSpPr>
        <xdr:cNvPr id="122" name="直線コネクタ 121"/>
        <xdr:cNvCxnSpPr/>
      </xdr:nvCxnSpPr>
      <xdr:spPr>
        <a:xfrm flipV="1">
          <a:off x="2908300" y="903210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5741</xdr:rowOff>
    </xdr:from>
    <xdr:to>
      <xdr:col>15</xdr:col>
      <xdr:colOff>50800</xdr:colOff>
      <xdr:row>53</xdr:row>
      <xdr:rowOff>44056</xdr:rowOff>
    </xdr:to>
    <xdr:cxnSp macro="">
      <xdr:nvCxnSpPr>
        <xdr:cNvPr id="125" name="直線コネクタ 124"/>
        <xdr:cNvCxnSpPr/>
      </xdr:nvCxnSpPr>
      <xdr:spPr>
        <a:xfrm flipV="1">
          <a:off x="2019300" y="9092591"/>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44056</xdr:rowOff>
    </xdr:from>
    <xdr:to>
      <xdr:col>10</xdr:col>
      <xdr:colOff>114300</xdr:colOff>
      <xdr:row>53</xdr:row>
      <xdr:rowOff>98844</xdr:rowOff>
    </xdr:to>
    <xdr:cxnSp macro="">
      <xdr:nvCxnSpPr>
        <xdr:cNvPr id="128" name="直線コネクタ 127"/>
        <xdr:cNvCxnSpPr/>
      </xdr:nvCxnSpPr>
      <xdr:spPr>
        <a:xfrm flipV="1">
          <a:off x="1130300" y="9130906"/>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64567</xdr:rowOff>
    </xdr:from>
    <xdr:to>
      <xdr:col>24</xdr:col>
      <xdr:colOff>114300</xdr:colOff>
      <xdr:row>52</xdr:row>
      <xdr:rowOff>166167</xdr:rowOff>
    </xdr:to>
    <xdr:sp macro="" textlink="">
      <xdr:nvSpPr>
        <xdr:cNvPr id="138" name="楕円 137"/>
        <xdr:cNvSpPr/>
      </xdr:nvSpPr>
      <xdr:spPr>
        <a:xfrm>
          <a:off x="4584700" y="8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87444</xdr:rowOff>
    </xdr:from>
    <xdr:ext cx="599010" cy="259045"/>
    <xdr:sp macro="" textlink="">
      <xdr:nvSpPr>
        <xdr:cNvPr id="139" name="物件費該当値テキスト"/>
        <xdr:cNvSpPr txBox="1"/>
      </xdr:nvSpPr>
      <xdr:spPr>
        <a:xfrm>
          <a:off x="4686300" y="883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65901</xdr:rowOff>
    </xdr:from>
    <xdr:to>
      <xdr:col>20</xdr:col>
      <xdr:colOff>38100</xdr:colOff>
      <xdr:row>52</xdr:row>
      <xdr:rowOff>167501</xdr:rowOff>
    </xdr:to>
    <xdr:sp macro="" textlink="">
      <xdr:nvSpPr>
        <xdr:cNvPr id="140" name="楕円 139"/>
        <xdr:cNvSpPr/>
      </xdr:nvSpPr>
      <xdr:spPr>
        <a:xfrm>
          <a:off x="3746500" y="89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12578</xdr:rowOff>
    </xdr:from>
    <xdr:ext cx="599010" cy="259045"/>
    <xdr:sp macro="" textlink="">
      <xdr:nvSpPr>
        <xdr:cNvPr id="141" name="テキスト ボックス 140"/>
        <xdr:cNvSpPr txBox="1"/>
      </xdr:nvSpPr>
      <xdr:spPr>
        <a:xfrm>
          <a:off x="3497795" y="87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126391</xdr:rowOff>
    </xdr:from>
    <xdr:to>
      <xdr:col>15</xdr:col>
      <xdr:colOff>101600</xdr:colOff>
      <xdr:row>53</xdr:row>
      <xdr:rowOff>56541</xdr:rowOff>
    </xdr:to>
    <xdr:sp macro="" textlink="">
      <xdr:nvSpPr>
        <xdr:cNvPr id="142" name="楕円 141"/>
        <xdr:cNvSpPr/>
      </xdr:nvSpPr>
      <xdr:spPr>
        <a:xfrm>
          <a:off x="2857500" y="90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73068</xdr:rowOff>
    </xdr:from>
    <xdr:ext cx="599010" cy="259045"/>
    <xdr:sp macro="" textlink="">
      <xdr:nvSpPr>
        <xdr:cNvPr id="143" name="テキスト ボックス 142"/>
        <xdr:cNvSpPr txBox="1"/>
      </xdr:nvSpPr>
      <xdr:spPr>
        <a:xfrm>
          <a:off x="2608795" y="88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164706</xdr:rowOff>
    </xdr:from>
    <xdr:to>
      <xdr:col>10</xdr:col>
      <xdr:colOff>165100</xdr:colOff>
      <xdr:row>53</xdr:row>
      <xdr:rowOff>94856</xdr:rowOff>
    </xdr:to>
    <xdr:sp macro="" textlink="">
      <xdr:nvSpPr>
        <xdr:cNvPr id="144" name="楕円 143"/>
        <xdr:cNvSpPr/>
      </xdr:nvSpPr>
      <xdr:spPr>
        <a:xfrm>
          <a:off x="1968500" y="90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111383</xdr:rowOff>
    </xdr:from>
    <xdr:ext cx="599010" cy="259045"/>
    <xdr:sp macro="" textlink="">
      <xdr:nvSpPr>
        <xdr:cNvPr id="145" name="テキスト ボックス 144"/>
        <xdr:cNvSpPr txBox="1"/>
      </xdr:nvSpPr>
      <xdr:spPr>
        <a:xfrm>
          <a:off x="1719795" y="885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48044</xdr:rowOff>
    </xdr:from>
    <xdr:to>
      <xdr:col>6</xdr:col>
      <xdr:colOff>38100</xdr:colOff>
      <xdr:row>53</xdr:row>
      <xdr:rowOff>149644</xdr:rowOff>
    </xdr:to>
    <xdr:sp macro="" textlink="">
      <xdr:nvSpPr>
        <xdr:cNvPr id="146" name="楕円 145"/>
        <xdr:cNvSpPr/>
      </xdr:nvSpPr>
      <xdr:spPr>
        <a:xfrm>
          <a:off x="1079500" y="91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166171</xdr:rowOff>
    </xdr:from>
    <xdr:ext cx="599010" cy="259045"/>
    <xdr:sp macro="" textlink="">
      <xdr:nvSpPr>
        <xdr:cNvPr id="147" name="テキスト ボックス 146"/>
        <xdr:cNvSpPr txBox="1"/>
      </xdr:nvSpPr>
      <xdr:spPr>
        <a:xfrm>
          <a:off x="830795" y="89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15494</xdr:rowOff>
    </xdr:from>
    <xdr:to>
      <xdr:col>24</xdr:col>
      <xdr:colOff>63500</xdr:colOff>
      <xdr:row>76</xdr:row>
      <xdr:rowOff>48042</xdr:rowOff>
    </xdr:to>
    <xdr:cxnSp macro="">
      <xdr:nvCxnSpPr>
        <xdr:cNvPr id="178" name="直線コネクタ 177"/>
        <xdr:cNvCxnSpPr/>
      </xdr:nvCxnSpPr>
      <xdr:spPr>
        <a:xfrm>
          <a:off x="3797300" y="12702794"/>
          <a:ext cx="8382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119452</xdr:rowOff>
    </xdr:from>
    <xdr:to>
      <xdr:col>19</xdr:col>
      <xdr:colOff>177800</xdr:colOff>
      <xdr:row>74</xdr:row>
      <xdr:rowOff>15494</xdr:rowOff>
    </xdr:to>
    <xdr:cxnSp macro="">
      <xdr:nvCxnSpPr>
        <xdr:cNvPr id="181" name="直線コネクタ 180"/>
        <xdr:cNvCxnSpPr/>
      </xdr:nvCxnSpPr>
      <xdr:spPr>
        <a:xfrm>
          <a:off x="2908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41402</xdr:rowOff>
    </xdr:from>
    <xdr:to>
      <xdr:col>15</xdr:col>
      <xdr:colOff>50800</xdr:colOff>
      <xdr:row>73</xdr:row>
      <xdr:rowOff>119452</xdr:rowOff>
    </xdr:to>
    <xdr:cxnSp macro="">
      <xdr:nvCxnSpPr>
        <xdr:cNvPr id="184" name="直線コネクタ 183"/>
        <xdr:cNvCxnSpPr/>
      </xdr:nvCxnSpPr>
      <xdr:spPr>
        <a:xfrm>
          <a:off x="2019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41402</xdr:rowOff>
    </xdr:from>
    <xdr:to>
      <xdr:col>10</xdr:col>
      <xdr:colOff>114300</xdr:colOff>
      <xdr:row>77</xdr:row>
      <xdr:rowOff>52832</xdr:rowOff>
    </xdr:to>
    <xdr:cxnSp macro="">
      <xdr:nvCxnSpPr>
        <xdr:cNvPr id="187" name="直線コネクタ 186"/>
        <xdr:cNvCxnSpPr/>
      </xdr:nvCxnSpPr>
      <xdr:spPr>
        <a:xfrm flipV="1">
          <a:off x="1130300" y="1221435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168692</xdr:rowOff>
    </xdr:from>
    <xdr:to>
      <xdr:col>24</xdr:col>
      <xdr:colOff>114300</xdr:colOff>
      <xdr:row>76</xdr:row>
      <xdr:rowOff>98842</xdr:rowOff>
    </xdr:to>
    <xdr:sp macro="" textlink="">
      <xdr:nvSpPr>
        <xdr:cNvPr id="197" name="楕円 196"/>
        <xdr:cNvSpPr/>
      </xdr:nvSpPr>
      <xdr:spPr>
        <a:xfrm>
          <a:off x="45847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20119</xdr:rowOff>
    </xdr:from>
    <xdr:ext cx="469744" cy="259045"/>
    <xdr:sp macro="" textlink="">
      <xdr:nvSpPr>
        <xdr:cNvPr id="198" name="維持補修費該当値テキスト"/>
        <xdr:cNvSpPr txBox="1"/>
      </xdr:nvSpPr>
      <xdr:spPr>
        <a:xfrm>
          <a:off x="4686300" y="128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136144</xdr:rowOff>
    </xdr:from>
    <xdr:to>
      <xdr:col>20</xdr:col>
      <xdr:colOff>38100</xdr:colOff>
      <xdr:row>74</xdr:row>
      <xdr:rowOff>66294</xdr:rowOff>
    </xdr:to>
    <xdr:sp macro="" textlink="">
      <xdr:nvSpPr>
        <xdr:cNvPr id="199" name="楕円 198"/>
        <xdr:cNvSpPr/>
      </xdr:nvSpPr>
      <xdr:spPr>
        <a:xfrm>
          <a:off x="3746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82821</xdr:rowOff>
    </xdr:from>
    <xdr:ext cx="469744" cy="259045"/>
    <xdr:sp macro="" textlink="">
      <xdr:nvSpPr>
        <xdr:cNvPr id="200" name="テキスト ボックス 199"/>
        <xdr:cNvSpPr txBox="1"/>
      </xdr:nvSpPr>
      <xdr:spPr>
        <a:xfrm>
          <a:off x="3562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68652</xdr:rowOff>
    </xdr:from>
    <xdr:to>
      <xdr:col>15</xdr:col>
      <xdr:colOff>101600</xdr:colOff>
      <xdr:row>73</xdr:row>
      <xdr:rowOff>170252</xdr:rowOff>
    </xdr:to>
    <xdr:sp macro="" textlink="">
      <xdr:nvSpPr>
        <xdr:cNvPr id="201" name="楕円 200"/>
        <xdr:cNvSpPr/>
      </xdr:nvSpPr>
      <xdr:spPr>
        <a:xfrm>
          <a:off x="2857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15329</xdr:rowOff>
    </xdr:from>
    <xdr:ext cx="469744" cy="259045"/>
    <xdr:sp macro="" textlink="">
      <xdr:nvSpPr>
        <xdr:cNvPr id="202" name="テキスト ボックス 201"/>
        <xdr:cNvSpPr txBox="1"/>
      </xdr:nvSpPr>
      <xdr:spPr>
        <a:xfrm>
          <a:off x="2673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162052</xdr:rowOff>
    </xdr:from>
    <xdr:to>
      <xdr:col>10</xdr:col>
      <xdr:colOff>165100</xdr:colOff>
      <xdr:row>71</xdr:row>
      <xdr:rowOff>92202</xdr:rowOff>
    </xdr:to>
    <xdr:sp macro="" textlink="">
      <xdr:nvSpPr>
        <xdr:cNvPr id="203" name="楕円 202"/>
        <xdr:cNvSpPr/>
      </xdr:nvSpPr>
      <xdr:spPr>
        <a:xfrm>
          <a:off x="1968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108729</xdr:rowOff>
    </xdr:from>
    <xdr:ext cx="534377" cy="259045"/>
    <xdr:sp macro="" textlink="">
      <xdr:nvSpPr>
        <xdr:cNvPr id="204" name="テキスト ボックス 203"/>
        <xdr:cNvSpPr txBox="1"/>
      </xdr:nvSpPr>
      <xdr:spPr>
        <a:xfrm>
          <a:off x="1752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205" name="楕円 204"/>
        <xdr:cNvSpPr/>
      </xdr:nvSpPr>
      <xdr:spPr>
        <a:xfrm>
          <a:off x="1079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120159</xdr:rowOff>
    </xdr:from>
    <xdr:ext cx="469744" cy="259045"/>
    <xdr:sp macro="" textlink="">
      <xdr:nvSpPr>
        <xdr:cNvPr id="206" name="テキスト ボックス 205"/>
        <xdr:cNvSpPr txBox="1"/>
      </xdr:nvSpPr>
      <xdr:spPr>
        <a:xfrm>
          <a:off x="895428" y="1297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68478</xdr:rowOff>
    </xdr:from>
    <xdr:to>
      <xdr:col>24</xdr:col>
      <xdr:colOff>63500</xdr:colOff>
      <xdr:row>98</xdr:row>
      <xdr:rowOff>112421</xdr:rowOff>
    </xdr:to>
    <xdr:cxnSp macro="">
      <xdr:nvCxnSpPr>
        <xdr:cNvPr id="236" name="直線コネクタ 235"/>
        <xdr:cNvCxnSpPr/>
      </xdr:nvCxnSpPr>
      <xdr:spPr>
        <a:xfrm flipV="1">
          <a:off x="3797300" y="16870578"/>
          <a:ext cx="8382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112421</xdr:rowOff>
    </xdr:from>
    <xdr:to>
      <xdr:col>19</xdr:col>
      <xdr:colOff>177800</xdr:colOff>
      <xdr:row>98</xdr:row>
      <xdr:rowOff>153988</xdr:rowOff>
    </xdr:to>
    <xdr:cxnSp macro="">
      <xdr:nvCxnSpPr>
        <xdr:cNvPr id="239" name="直線コネクタ 238"/>
        <xdr:cNvCxnSpPr/>
      </xdr:nvCxnSpPr>
      <xdr:spPr>
        <a:xfrm flipV="1">
          <a:off x="2908300" y="16914521"/>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153988</xdr:rowOff>
    </xdr:from>
    <xdr:to>
      <xdr:col>15</xdr:col>
      <xdr:colOff>50800</xdr:colOff>
      <xdr:row>98</xdr:row>
      <xdr:rowOff>164667</xdr:rowOff>
    </xdr:to>
    <xdr:cxnSp macro="">
      <xdr:nvCxnSpPr>
        <xdr:cNvPr id="242" name="直線コネクタ 241"/>
        <xdr:cNvCxnSpPr/>
      </xdr:nvCxnSpPr>
      <xdr:spPr>
        <a:xfrm flipV="1">
          <a:off x="2019300" y="16956088"/>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164667</xdr:rowOff>
    </xdr:from>
    <xdr:to>
      <xdr:col>10</xdr:col>
      <xdr:colOff>114300</xdr:colOff>
      <xdr:row>99</xdr:row>
      <xdr:rowOff>51003</xdr:rowOff>
    </xdr:to>
    <xdr:cxnSp macro="">
      <xdr:nvCxnSpPr>
        <xdr:cNvPr id="245" name="直線コネクタ 244"/>
        <xdr:cNvCxnSpPr/>
      </xdr:nvCxnSpPr>
      <xdr:spPr>
        <a:xfrm flipV="1">
          <a:off x="1130300" y="16966767"/>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17678</xdr:rowOff>
    </xdr:from>
    <xdr:to>
      <xdr:col>24</xdr:col>
      <xdr:colOff>114300</xdr:colOff>
      <xdr:row>98</xdr:row>
      <xdr:rowOff>119278</xdr:rowOff>
    </xdr:to>
    <xdr:sp macro="" textlink="">
      <xdr:nvSpPr>
        <xdr:cNvPr id="255" name="楕円 254"/>
        <xdr:cNvSpPr/>
      </xdr:nvSpPr>
      <xdr:spPr>
        <a:xfrm>
          <a:off x="45847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104055</xdr:rowOff>
    </xdr:from>
    <xdr:ext cx="534377" cy="259045"/>
    <xdr:sp macro="" textlink="">
      <xdr:nvSpPr>
        <xdr:cNvPr id="256" name="扶助費該当値テキスト"/>
        <xdr:cNvSpPr txBox="1"/>
      </xdr:nvSpPr>
      <xdr:spPr>
        <a:xfrm>
          <a:off x="4686300" y="167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61621</xdr:rowOff>
    </xdr:from>
    <xdr:to>
      <xdr:col>20</xdr:col>
      <xdr:colOff>38100</xdr:colOff>
      <xdr:row>98</xdr:row>
      <xdr:rowOff>163221</xdr:rowOff>
    </xdr:to>
    <xdr:sp macro="" textlink="">
      <xdr:nvSpPr>
        <xdr:cNvPr id="257" name="楕円 256"/>
        <xdr:cNvSpPr/>
      </xdr:nvSpPr>
      <xdr:spPr>
        <a:xfrm>
          <a:off x="3746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154348</xdr:rowOff>
    </xdr:from>
    <xdr:ext cx="534377" cy="259045"/>
    <xdr:sp macro="" textlink="">
      <xdr:nvSpPr>
        <xdr:cNvPr id="258" name="テキスト ボックス 257"/>
        <xdr:cNvSpPr txBox="1"/>
      </xdr:nvSpPr>
      <xdr:spPr>
        <a:xfrm>
          <a:off x="3530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103188</xdr:rowOff>
    </xdr:from>
    <xdr:to>
      <xdr:col>15</xdr:col>
      <xdr:colOff>101600</xdr:colOff>
      <xdr:row>99</xdr:row>
      <xdr:rowOff>33338</xdr:rowOff>
    </xdr:to>
    <xdr:sp macro="" textlink="">
      <xdr:nvSpPr>
        <xdr:cNvPr id="259" name="楕円 258"/>
        <xdr:cNvSpPr/>
      </xdr:nvSpPr>
      <xdr:spPr>
        <a:xfrm>
          <a:off x="2857500" y="16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24465</xdr:rowOff>
    </xdr:from>
    <xdr:ext cx="534377" cy="259045"/>
    <xdr:sp macro="" textlink="">
      <xdr:nvSpPr>
        <xdr:cNvPr id="260" name="テキスト ボックス 259"/>
        <xdr:cNvSpPr txBox="1"/>
      </xdr:nvSpPr>
      <xdr:spPr>
        <a:xfrm>
          <a:off x="2641111" y="1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113867</xdr:rowOff>
    </xdr:from>
    <xdr:to>
      <xdr:col>10</xdr:col>
      <xdr:colOff>165100</xdr:colOff>
      <xdr:row>99</xdr:row>
      <xdr:rowOff>44017</xdr:rowOff>
    </xdr:to>
    <xdr:sp macro="" textlink="">
      <xdr:nvSpPr>
        <xdr:cNvPr id="261" name="楕円 260"/>
        <xdr:cNvSpPr/>
      </xdr:nvSpPr>
      <xdr:spPr>
        <a:xfrm>
          <a:off x="1968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35144</xdr:rowOff>
    </xdr:from>
    <xdr:ext cx="534377" cy="259045"/>
    <xdr:sp macro="" textlink="">
      <xdr:nvSpPr>
        <xdr:cNvPr id="262" name="テキスト ボックス 261"/>
        <xdr:cNvSpPr txBox="1"/>
      </xdr:nvSpPr>
      <xdr:spPr>
        <a:xfrm>
          <a:off x="1752111" y="170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203</xdr:rowOff>
    </xdr:from>
    <xdr:to>
      <xdr:col>6</xdr:col>
      <xdr:colOff>38100</xdr:colOff>
      <xdr:row>99</xdr:row>
      <xdr:rowOff>101803</xdr:rowOff>
    </xdr:to>
    <xdr:sp macro="" textlink="">
      <xdr:nvSpPr>
        <xdr:cNvPr id="263" name="楕円 262"/>
        <xdr:cNvSpPr/>
      </xdr:nvSpPr>
      <xdr:spPr>
        <a:xfrm>
          <a:off x="1079500" y="16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92930</xdr:rowOff>
    </xdr:from>
    <xdr:ext cx="534377" cy="259045"/>
    <xdr:sp macro="" textlink="">
      <xdr:nvSpPr>
        <xdr:cNvPr id="264" name="テキスト ボックス 263"/>
        <xdr:cNvSpPr txBox="1"/>
      </xdr:nvSpPr>
      <xdr:spPr>
        <a:xfrm>
          <a:off x="863111" y="170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95199</xdr:rowOff>
    </xdr:from>
    <xdr:to>
      <xdr:col>55</xdr:col>
      <xdr:colOff>0</xdr:colOff>
      <xdr:row>37</xdr:row>
      <xdr:rowOff>99924</xdr:rowOff>
    </xdr:to>
    <xdr:cxnSp macro="">
      <xdr:nvCxnSpPr>
        <xdr:cNvPr id="294" name="直線コネクタ 293"/>
        <xdr:cNvCxnSpPr/>
      </xdr:nvCxnSpPr>
      <xdr:spPr>
        <a:xfrm>
          <a:off x="9639300" y="6438849"/>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62319</xdr:rowOff>
    </xdr:from>
    <xdr:to>
      <xdr:col>50</xdr:col>
      <xdr:colOff>114300</xdr:colOff>
      <xdr:row>37</xdr:row>
      <xdr:rowOff>95199</xdr:rowOff>
    </xdr:to>
    <xdr:cxnSp macro="">
      <xdr:nvCxnSpPr>
        <xdr:cNvPr id="297" name="直線コネクタ 296"/>
        <xdr:cNvCxnSpPr/>
      </xdr:nvCxnSpPr>
      <xdr:spPr>
        <a:xfrm>
          <a:off x="8750300" y="6405969"/>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59576</xdr:rowOff>
    </xdr:from>
    <xdr:to>
      <xdr:col>45</xdr:col>
      <xdr:colOff>177800</xdr:colOff>
      <xdr:row>37</xdr:row>
      <xdr:rowOff>62319</xdr:rowOff>
    </xdr:to>
    <xdr:cxnSp macro="">
      <xdr:nvCxnSpPr>
        <xdr:cNvPr id="300" name="直線コネクタ 299"/>
        <xdr:cNvCxnSpPr/>
      </xdr:nvCxnSpPr>
      <xdr:spPr>
        <a:xfrm>
          <a:off x="7861300" y="64032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9741</xdr:rowOff>
    </xdr:from>
    <xdr:to>
      <xdr:col>41</xdr:col>
      <xdr:colOff>50800</xdr:colOff>
      <xdr:row>37</xdr:row>
      <xdr:rowOff>59576</xdr:rowOff>
    </xdr:to>
    <xdr:cxnSp macro="">
      <xdr:nvCxnSpPr>
        <xdr:cNvPr id="303" name="直線コネクタ 302"/>
        <xdr:cNvCxnSpPr/>
      </xdr:nvCxnSpPr>
      <xdr:spPr>
        <a:xfrm>
          <a:off x="6972300" y="635339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5" name="テキスト ボックス 304"/>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49124</xdr:rowOff>
    </xdr:from>
    <xdr:to>
      <xdr:col>55</xdr:col>
      <xdr:colOff>50800</xdr:colOff>
      <xdr:row>37</xdr:row>
      <xdr:rowOff>150724</xdr:rowOff>
    </xdr:to>
    <xdr:sp macro="" textlink="">
      <xdr:nvSpPr>
        <xdr:cNvPr id="313" name="楕円 312"/>
        <xdr:cNvSpPr/>
      </xdr:nvSpPr>
      <xdr:spPr>
        <a:xfrm>
          <a:off x="10426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27551</xdr:rowOff>
    </xdr:from>
    <xdr:ext cx="534377" cy="259045"/>
    <xdr:sp macro="" textlink="">
      <xdr:nvSpPr>
        <xdr:cNvPr id="314" name="補助費等該当値テキスト"/>
        <xdr:cNvSpPr txBox="1"/>
      </xdr:nvSpPr>
      <xdr:spPr>
        <a:xfrm>
          <a:off x="10528300" y="63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44399</xdr:rowOff>
    </xdr:from>
    <xdr:to>
      <xdr:col>50</xdr:col>
      <xdr:colOff>165100</xdr:colOff>
      <xdr:row>37</xdr:row>
      <xdr:rowOff>145999</xdr:rowOff>
    </xdr:to>
    <xdr:sp macro="" textlink="">
      <xdr:nvSpPr>
        <xdr:cNvPr id="315" name="楕円 314"/>
        <xdr:cNvSpPr/>
      </xdr:nvSpPr>
      <xdr:spPr>
        <a:xfrm>
          <a:off x="9588500" y="63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137126</xdr:rowOff>
    </xdr:from>
    <xdr:ext cx="534377" cy="259045"/>
    <xdr:sp macro="" textlink="">
      <xdr:nvSpPr>
        <xdr:cNvPr id="316" name="テキスト ボックス 315"/>
        <xdr:cNvSpPr txBox="1"/>
      </xdr:nvSpPr>
      <xdr:spPr>
        <a:xfrm>
          <a:off x="9372111" y="64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11519</xdr:rowOff>
    </xdr:from>
    <xdr:to>
      <xdr:col>46</xdr:col>
      <xdr:colOff>38100</xdr:colOff>
      <xdr:row>37</xdr:row>
      <xdr:rowOff>113119</xdr:rowOff>
    </xdr:to>
    <xdr:sp macro="" textlink="">
      <xdr:nvSpPr>
        <xdr:cNvPr id="317" name="楕円 316"/>
        <xdr:cNvSpPr/>
      </xdr:nvSpPr>
      <xdr:spPr>
        <a:xfrm>
          <a:off x="8699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104246</xdr:rowOff>
    </xdr:from>
    <xdr:ext cx="534377" cy="259045"/>
    <xdr:sp macro="" textlink="">
      <xdr:nvSpPr>
        <xdr:cNvPr id="318" name="テキスト ボックス 317"/>
        <xdr:cNvSpPr txBox="1"/>
      </xdr:nvSpPr>
      <xdr:spPr>
        <a:xfrm>
          <a:off x="8483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8776</xdr:rowOff>
    </xdr:from>
    <xdr:to>
      <xdr:col>41</xdr:col>
      <xdr:colOff>101600</xdr:colOff>
      <xdr:row>37</xdr:row>
      <xdr:rowOff>110376</xdr:rowOff>
    </xdr:to>
    <xdr:sp macro="" textlink="">
      <xdr:nvSpPr>
        <xdr:cNvPr id="319" name="楕円 318"/>
        <xdr:cNvSpPr/>
      </xdr:nvSpPr>
      <xdr:spPr>
        <a:xfrm>
          <a:off x="7810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101503</xdr:rowOff>
    </xdr:from>
    <xdr:ext cx="534377" cy="259045"/>
    <xdr:sp macro="" textlink="">
      <xdr:nvSpPr>
        <xdr:cNvPr id="320" name="テキスト ボックス 319"/>
        <xdr:cNvSpPr txBox="1"/>
      </xdr:nvSpPr>
      <xdr:spPr>
        <a:xfrm>
          <a:off x="7594111" y="64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130391</xdr:rowOff>
    </xdr:from>
    <xdr:to>
      <xdr:col>36</xdr:col>
      <xdr:colOff>165100</xdr:colOff>
      <xdr:row>37</xdr:row>
      <xdr:rowOff>60541</xdr:rowOff>
    </xdr:to>
    <xdr:sp macro="" textlink="">
      <xdr:nvSpPr>
        <xdr:cNvPr id="321" name="楕円 320"/>
        <xdr:cNvSpPr/>
      </xdr:nvSpPr>
      <xdr:spPr>
        <a:xfrm>
          <a:off x="6921500" y="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51668</xdr:rowOff>
    </xdr:from>
    <xdr:ext cx="534377" cy="259045"/>
    <xdr:sp macro="" textlink="">
      <xdr:nvSpPr>
        <xdr:cNvPr id="322" name="テキスト ボックス 321"/>
        <xdr:cNvSpPr txBox="1"/>
      </xdr:nvSpPr>
      <xdr:spPr>
        <a:xfrm>
          <a:off x="6705111" y="63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45565</xdr:rowOff>
    </xdr:from>
    <xdr:to>
      <xdr:col>54</xdr:col>
      <xdr:colOff>189865</xdr:colOff>
      <xdr:row>58</xdr:row>
      <xdr:rowOff>48505</xdr:rowOff>
    </xdr:to>
    <xdr:cxnSp macro="">
      <xdr:nvCxnSpPr>
        <xdr:cNvPr id="348" name="直線コネクタ 347"/>
        <xdr:cNvCxnSpPr/>
      </xdr:nvCxnSpPr>
      <xdr:spPr>
        <a:xfrm flipV="1">
          <a:off x="10475595" y="8960965"/>
          <a:ext cx="1270" cy="103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52332</xdr:rowOff>
    </xdr:from>
    <xdr:ext cx="534377" cy="259045"/>
    <xdr:sp macro="" textlink="">
      <xdr:nvSpPr>
        <xdr:cNvPr id="349" name="普通建設事業費最小値テキスト"/>
        <xdr:cNvSpPr txBox="1"/>
      </xdr:nvSpPr>
      <xdr:spPr>
        <a:xfrm>
          <a:off x="10528300" y="99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48505</xdr:rowOff>
    </xdr:from>
    <xdr:to>
      <xdr:col>55</xdr:col>
      <xdr:colOff>88900</xdr:colOff>
      <xdr:row>58</xdr:row>
      <xdr:rowOff>48505</xdr:rowOff>
    </xdr:to>
    <xdr:cxnSp macro="">
      <xdr:nvCxnSpPr>
        <xdr:cNvPr id="350" name="直線コネクタ 349"/>
        <xdr:cNvCxnSpPr/>
      </xdr:nvCxnSpPr>
      <xdr:spPr>
        <a:xfrm>
          <a:off x="10388600" y="999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163692</xdr:rowOff>
    </xdr:from>
    <xdr:ext cx="534377" cy="259045"/>
    <xdr:sp macro="" textlink="">
      <xdr:nvSpPr>
        <xdr:cNvPr id="351" name="普通建設事業費最大値テキスト"/>
        <xdr:cNvSpPr txBox="1"/>
      </xdr:nvSpPr>
      <xdr:spPr>
        <a:xfrm>
          <a:off x="10528300" y="87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45565</xdr:rowOff>
    </xdr:from>
    <xdr:to>
      <xdr:col>55</xdr:col>
      <xdr:colOff>88900</xdr:colOff>
      <xdr:row>52</xdr:row>
      <xdr:rowOff>45565</xdr:rowOff>
    </xdr:to>
    <xdr:cxnSp macro="">
      <xdr:nvCxnSpPr>
        <xdr:cNvPr id="352" name="直線コネクタ 351"/>
        <xdr:cNvCxnSpPr/>
      </xdr:nvCxnSpPr>
      <xdr:spPr>
        <a:xfrm>
          <a:off x="10388600" y="8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128923</xdr:rowOff>
    </xdr:from>
    <xdr:to>
      <xdr:col>55</xdr:col>
      <xdr:colOff>0</xdr:colOff>
      <xdr:row>55</xdr:row>
      <xdr:rowOff>34691</xdr:rowOff>
    </xdr:to>
    <xdr:cxnSp macro="">
      <xdr:nvCxnSpPr>
        <xdr:cNvPr id="353" name="直線コネクタ 352"/>
        <xdr:cNvCxnSpPr/>
      </xdr:nvCxnSpPr>
      <xdr:spPr>
        <a:xfrm>
          <a:off x="9639300" y="8529973"/>
          <a:ext cx="838200" cy="9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41528</xdr:rowOff>
    </xdr:from>
    <xdr:ext cx="534377" cy="259045"/>
    <xdr:sp macro="" textlink="">
      <xdr:nvSpPr>
        <xdr:cNvPr id="354" name="普通建設事業費平均値テキスト"/>
        <xdr:cNvSpPr txBox="1"/>
      </xdr:nvSpPr>
      <xdr:spPr>
        <a:xfrm>
          <a:off x="10528300" y="947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63101</xdr:rowOff>
    </xdr:from>
    <xdr:to>
      <xdr:col>55</xdr:col>
      <xdr:colOff>50800</xdr:colOff>
      <xdr:row>55</xdr:row>
      <xdr:rowOff>164701</xdr:rowOff>
    </xdr:to>
    <xdr:sp macro="" textlink="">
      <xdr:nvSpPr>
        <xdr:cNvPr id="355" name="フローチャート: 判断 354"/>
        <xdr:cNvSpPr/>
      </xdr:nvSpPr>
      <xdr:spPr>
        <a:xfrm>
          <a:off x="10426700" y="9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128923</xdr:rowOff>
    </xdr:from>
    <xdr:to>
      <xdr:col>50</xdr:col>
      <xdr:colOff>114300</xdr:colOff>
      <xdr:row>53</xdr:row>
      <xdr:rowOff>133365</xdr:rowOff>
    </xdr:to>
    <xdr:cxnSp macro="">
      <xdr:nvCxnSpPr>
        <xdr:cNvPr id="356" name="直線コネクタ 355"/>
        <xdr:cNvCxnSpPr/>
      </xdr:nvCxnSpPr>
      <xdr:spPr>
        <a:xfrm flipV="1">
          <a:off x="8750300" y="8529973"/>
          <a:ext cx="889000" cy="6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82483</xdr:rowOff>
    </xdr:from>
    <xdr:to>
      <xdr:col>50</xdr:col>
      <xdr:colOff>165100</xdr:colOff>
      <xdr:row>56</xdr:row>
      <xdr:rowOff>12633</xdr:rowOff>
    </xdr:to>
    <xdr:sp macro="" textlink="">
      <xdr:nvSpPr>
        <xdr:cNvPr id="357" name="フローチャート: 判断 356"/>
        <xdr:cNvSpPr/>
      </xdr:nvSpPr>
      <xdr:spPr>
        <a:xfrm>
          <a:off x="95885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3760</xdr:rowOff>
    </xdr:from>
    <xdr:ext cx="534377" cy="259045"/>
    <xdr:sp macro="" textlink="">
      <xdr:nvSpPr>
        <xdr:cNvPr id="358" name="テキスト ボックス 357"/>
        <xdr:cNvSpPr txBox="1"/>
      </xdr:nvSpPr>
      <xdr:spPr>
        <a:xfrm>
          <a:off x="9372111" y="96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45027</xdr:rowOff>
    </xdr:from>
    <xdr:to>
      <xdr:col>45</xdr:col>
      <xdr:colOff>177800</xdr:colOff>
      <xdr:row>53</xdr:row>
      <xdr:rowOff>133365</xdr:rowOff>
    </xdr:to>
    <xdr:cxnSp macro="">
      <xdr:nvCxnSpPr>
        <xdr:cNvPr id="359" name="直線コネクタ 358"/>
        <xdr:cNvCxnSpPr/>
      </xdr:nvCxnSpPr>
      <xdr:spPr>
        <a:xfrm>
          <a:off x="7861300" y="8960427"/>
          <a:ext cx="889000" cy="2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81536</xdr:rowOff>
    </xdr:from>
    <xdr:to>
      <xdr:col>46</xdr:col>
      <xdr:colOff>38100</xdr:colOff>
      <xdr:row>56</xdr:row>
      <xdr:rowOff>11686</xdr:rowOff>
    </xdr:to>
    <xdr:sp macro="" textlink="">
      <xdr:nvSpPr>
        <xdr:cNvPr id="360" name="フローチャート: 判断 359"/>
        <xdr:cNvSpPr/>
      </xdr:nvSpPr>
      <xdr:spPr>
        <a:xfrm>
          <a:off x="8699500" y="951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2813</xdr:rowOff>
    </xdr:from>
    <xdr:ext cx="534377" cy="259045"/>
    <xdr:sp macro="" textlink="">
      <xdr:nvSpPr>
        <xdr:cNvPr id="361" name="テキスト ボックス 360"/>
        <xdr:cNvSpPr txBox="1"/>
      </xdr:nvSpPr>
      <xdr:spPr>
        <a:xfrm>
          <a:off x="8483111" y="96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45027</xdr:rowOff>
    </xdr:from>
    <xdr:to>
      <xdr:col>41</xdr:col>
      <xdr:colOff>50800</xdr:colOff>
      <xdr:row>56</xdr:row>
      <xdr:rowOff>115174</xdr:rowOff>
    </xdr:to>
    <xdr:cxnSp macro="">
      <xdr:nvCxnSpPr>
        <xdr:cNvPr id="362" name="直線コネクタ 361"/>
        <xdr:cNvCxnSpPr/>
      </xdr:nvCxnSpPr>
      <xdr:spPr>
        <a:xfrm flipV="1">
          <a:off x="6972300" y="8960427"/>
          <a:ext cx="889000" cy="75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168632</xdr:rowOff>
    </xdr:from>
    <xdr:to>
      <xdr:col>41</xdr:col>
      <xdr:colOff>101600</xdr:colOff>
      <xdr:row>55</xdr:row>
      <xdr:rowOff>98782</xdr:rowOff>
    </xdr:to>
    <xdr:sp macro="" textlink="">
      <xdr:nvSpPr>
        <xdr:cNvPr id="363" name="フローチャート: 判断 362"/>
        <xdr:cNvSpPr/>
      </xdr:nvSpPr>
      <xdr:spPr>
        <a:xfrm>
          <a:off x="7810500" y="942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89909</xdr:rowOff>
    </xdr:from>
    <xdr:ext cx="534377" cy="259045"/>
    <xdr:sp macro="" textlink="">
      <xdr:nvSpPr>
        <xdr:cNvPr id="364" name="テキスト ボックス 363"/>
        <xdr:cNvSpPr txBox="1"/>
      </xdr:nvSpPr>
      <xdr:spPr>
        <a:xfrm>
          <a:off x="7594111" y="951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29448</xdr:rowOff>
    </xdr:from>
    <xdr:to>
      <xdr:col>36</xdr:col>
      <xdr:colOff>165100</xdr:colOff>
      <xdr:row>55</xdr:row>
      <xdr:rowOff>131048</xdr:rowOff>
    </xdr:to>
    <xdr:sp macro="" textlink="">
      <xdr:nvSpPr>
        <xdr:cNvPr id="365" name="フローチャート: 判断 364"/>
        <xdr:cNvSpPr/>
      </xdr:nvSpPr>
      <xdr:spPr>
        <a:xfrm>
          <a:off x="6921500" y="945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147575</xdr:rowOff>
    </xdr:from>
    <xdr:ext cx="534377" cy="259045"/>
    <xdr:sp macro="" textlink="">
      <xdr:nvSpPr>
        <xdr:cNvPr id="366" name="テキスト ボックス 365"/>
        <xdr:cNvSpPr txBox="1"/>
      </xdr:nvSpPr>
      <xdr:spPr>
        <a:xfrm>
          <a:off x="6705111" y="92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155341</xdr:rowOff>
    </xdr:from>
    <xdr:to>
      <xdr:col>55</xdr:col>
      <xdr:colOff>50800</xdr:colOff>
      <xdr:row>55</xdr:row>
      <xdr:rowOff>85491</xdr:rowOff>
    </xdr:to>
    <xdr:sp macro="" textlink="">
      <xdr:nvSpPr>
        <xdr:cNvPr id="372" name="楕円 371"/>
        <xdr:cNvSpPr/>
      </xdr:nvSpPr>
      <xdr:spPr>
        <a:xfrm>
          <a:off x="10426700" y="94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6768</xdr:rowOff>
    </xdr:from>
    <xdr:ext cx="534377" cy="259045"/>
    <xdr:sp macro="" textlink="">
      <xdr:nvSpPr>
        <xdr:cNvPr id="373" name="普通建設事業費該当値テキスト"/>
        <xdr:cNvSpPr txBox="1"/>
      </xdr:nvSpPr>
      <xdr:spPr>
        <a:xfrm>
          <a:off x="10528300" y="92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78123</xdr:rowOff>
    </xdr:from>
    <xdr:to>
      <xdr:col>50</xdr:col>
      <xdr:colOff>165100</xdr:colOff>
      <xdr:row>50</xdr:row>
      <xdr:rowOff>8273</xdr:rowOff>
    </xdr:to>
    <xdr:sp macro="" textlink="">
      <xdr:nvSpPr>
        <xdr:cNvPr id="374" name="楕円 373"/>
        <xdr:cNvSpPr/>
      </xdr:nvSpPr>
      <xdr:spPr>
        <a:xfrm>
          <a:off x="9588500" y="84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24800</xdr:rowOff>
    </xdr:from>
    <xdr:ext cx="599010" cy="259045"/>
    <xdr:sp macro="" textlink="">
      <xdr:nvSpPr>
        <xdr:cNvPr id="375" name="テキスト ボックス 374"/>
        <xdr:cNvSpPr txBox="1"/>
      </xdr:nvSpPr>
      <xdr:spPr>
        <a:xfrm>
          <a:off x="9339795" y="82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82565</xdr:rowOff>
    </xdr:from>
    <xdr:to>
      <xdr:col>46</xdr:col>
      <xdr:colOff>38100</xdr:colOff>
      <xdr:row>54</xdr:row>
      <xdr:rowOff>12715</xdr:rowOff>
    </xdr:to>
    <xdr:sp macro="" textlink="">
      <xdr:nvSpPr>
        <xdr:cNvPr id="376" name="楕円 375"/>
        <xdr:cNvSpPr/>
      </xdr:nvSpPr>
      <xdr:spPr>
        <a:xfrm>
          <a:off x="8699500" y="91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29242</xdr:rowOff>
    </xdr:from>
    <xdr:ext cx="534377" cy="259045"/>
    <xdr:sp macro="" textlink="">
      <xdr:nvSpPr>
        <xdr:cNvPr id="377" name="テキスト ボックス 376"/>
        <xdr:cNvSpPr txBox="1"/>
      </xdr:nvSpPr>
      <xdr:spPr>
        <a:xfrm>
          <a:off x="8483111" y="89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165677</xdr:rowOff>
    </xdr:from>
    <xdr:to>
      <xdr:col>41</xdr:col>
      <xdr:colOff>101600</xdr:colOff>
      <xdr:row>52</xdr:row>
      <xdr:rowOff>95827</xdr:rowOff>
    </xdr:to>
    <xdr:sp macro="" textlink="">
      <xdr:nvSpPr>
        <xdr:cNvPr id="378" name="楕円 377"/>
        <xdr:cNvSpPr/>
      </xdr:nvSpPr>
      <xdr:spPr>
        <a:xfrm>
          <a:off x="7810500" y="89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112354</xdr:rowOff>
    </xdr:from>
    <xdr:ext cx="534377" cy="259045"/>
    <xdr:sp macro="" textlink="">
      <xdr:nvSpPr>
        <xdr:cNvPr id="379" name="テキスト ボックス 378"/>
        <xdr:cNvSpPr txBox="1"/>
      </xdr:nvSpPr>
      <xdr:spPr>
        <a:xfrm>
          <a:off x="7594111" y="86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64374</xdr:rowOff>
    </xdr:from>
    <xdr:to>
      <xdr:col>36</xdr:col>
      <xdr:colOff>165100</xdr:colOff>
      <xdr:row>56</xdr:row>
      <xdr:rowOff>165974</xdr:rowOff>
    </xdr:to>
    <xdr:sp macro="" textlink="">
      <xdr:nvSpPr>
        <xdr:cNvPr id="380" name="楕円 379"/>
        <xdr:cNvSpPr/>
      </xdr:nvSpPr>
      <xdr:spPr>
        <a:xfrm>
          <a:off x="6921500" y="96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157101</xdr:rowOff>
    </xdr:from>
    <xdr:ext cx="534377" cy="259045"/>
    <xdr:sp macro="" textlink="">
      <xdr:nvSpPr>
        <xdr:cNvPr id="381" name="テキスト ボックス 380"/>
        <xdr:cNvSpPr txBox="1"/>
      </xdr:nvSpPr>
      <xdr:spPr>
        <a:xfrm>
          <a:off x="6705111" y="9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45654</xdr:rowOff>
    </xdr:from>
    <xdr:to>
      <xdr:col>54</xdr:col>
      <xdr:colOff>189865</xdr:colOff>
      <xdr:row>78</xdr:row>
      <xdr:rowOff>132224</xdr:rowOff>
    </xdr:to>
    <xdr:cxnSp macro="">
      <xdr:nvCxnSpPr>
        <xdr:cNvPr id="403" name="直線コネクタ 402"/>
        <xdr:cNvCxnSpPr/>
      </xdr:nvCxnSpPr>
      <xdr:spPr>
        <a:xfrm flipV="1">
          <a:off x="10475595" y="12732954"/>
          <a:ext cx="1270" cy="77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136051</xdr:rowOff>
    </xdr:from>
    <xdr:ext cx="378565" cy="259045"/>
    <xdr:sp macro="" textlink="">
      <xdr:nvSpPr>
        <xdr:cNvPr id="404" name="普通建設事業費 （ うち新規整備　）最小値テキスト"/>
        <xdr:cNvSpPr txBox="1"/>
      </xdr:nvSpPr>
      <xdr:spPr>
        <a:xfrm>
          <a:off x="10528300" y="1350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132224</xdr:rowOff>
    </xdr:from>
    <xdr:to>
      <xdr:col>55</xdr:col>
      <xdr:colOff>88900</xdr:colOff>
      <xdr:row>78</xdr:row>
      <xdr:rowOff>132224</xdr:rowOff>
    </xdr:to>
    <xdr:cxnSp macro="">
      <xdr:nvCxnSpPr>
        <xdr:cNvPr id="405" name="直線コネクタ 404"/>
        <xdr:cNvCxnSpPr/>
      </xdr:nvCxnSpPr>
      <xdr:spPr>
        <a:xfrm>
          <a:off x="10388600" y="13505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163781</xdr:rowOff>
    </xdr:from>
    <xdr:ext cx="534377" cy="259045"/>
    <xdr:sp macro="" textlink="">
      <xdr:nvSpPr>
        <xdr:cNvPr id="406" name="普通建設事業費 （ うち新規整備　）最大値テキスト"/>
        <xdr:cNvSpPr txBox="1"/>
      </xdr:nvSpPr>
      <xdr:spPr>
        <a:xfrm>
          <a:off x="10528300" y="12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45654</xdr:rowOff>
    </xdr:from>
    <xdr:to>
      <xdr:col>55</xdr:col>
      <xdr:colOff>88900</xdr:colOff>
      <xdr:row>74</xdr:row>
      <xdr:rowOff>45654</xdr:rowOff>
    </xdr:to>
    <xdr:cxnSp macro="">
      <xdr:nvCxnSpPr>
        <xdr:cNvPr id="407" name="直線コネクタ 406"/>
        <xdr:cNvCxnSpPr/>
      </xdr:nvCxnSpPr>
      <xdr:spPr>
        <a:xfrm>
          <a:off x="10388600" y="12732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27366</xdr:rowOff>
    </xdr:from>
    <xdr:to>
      <xdr:col>55</xdr:col>
      <xdr:colOff>0</xdr:colOff>
      <xdr:row>77</xdr:row>
      <xdr:rowOff>91900</xdr:rowOff>
    </xdr:to>
    <xdr:cxnSp macro="">
      <xdr:nvCxnSpPr>
        <xdr:cNvPr id="408" name="直線コネクタ 407"/>
        <xdr:cNvCxnSpPr/>
      </xdr:nvCxnSpPr>
      <xdr:spPr>
        <a:xfrm>
          <a:off x="9639300" y="12714666"/>
          <a:ext cx="8382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43997</xdr:rowOff>
    </xdr:from>
    <xdr:ext cx="534377" cy="259045"/>
    <xdr:sp macro="" textlink="">
      <xdr:nvSpPr>
        <xdr:cNvPr id="409" name="普通建設事業費 （ うち新規整備　）平均値テキスト"/>
        <xdr:cNvSpPr txBox="1"/>
      </xdr:nvSpPr>
      <xdr:spPr>
        <a:xfrm>
          <a:off x="10528300" y="13074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21120</xdr:rowOff>
    </xdr:from>
    <xdr:to>
      <xdr:col>55</xdr:col>
      <xdr:colOff>50800</xdr:colOff>
      <xdr:row>77</xdr:row>
      <xdr:rowOff>122720</xdr:rowOff>
    </xdr:to>
    <xdr:sp macro="" textlink="">
      <xdr:nvSpPr>
        <xdr:cNvPr id="410" name="フローチャート: 判断 409"/>
        <xdr:cNvSpPr/>
      </xdr:nvSpPr>
      <xdr:spPr>
        <a:xfrm>
          <a:off x="104267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139471</xdr:rowOff>
    </xdr:from>
    <xdr:to>
      <xdr:col>50</xdr:col>
      <xdr:colOff>114300</xdr:colOff>
      <xdr:row>74</xdr:row>
      <xdr:rowOff>27366</xdr:rowOff>
    </xdr:to>
    <xdr:cxnSp macro="">
      <xdr:nvCxnSpPr>
        <xdr:cNvPr id="411" name="直線コネクタ 410"/>
        <xdr:cNvCxnSpPr/>
      </xdr:nvCxnSpPr>
      <xdr:spPr>
        <a:xfrm>
          <a:off x="8750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41694</xdr:rowOff>
    </xdr:from>
    <xdr:to>
      <xdr:col>50</xdr:col>
      <xdr:colOff>165100</xdr:colOff>
      <xdr:row>77</xdr:row>
      <xdr:rowOff>143294</xdr:rowOff>
    </xdr:to>
    <xdr:sp macro="" textlink="">
      <xdr:nvSpPr>
        <xdr:cNvPr id="412" name="フローチャート: 判断 411"/>
        <xdr:cNvSpPr/>
      </xdr:nvSpPr>
      <xdr:spPr>
        <a:xfrm>
          <a:off x="9588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134421</xdr:rowOff>
    </xdr:from>
    <xdr:ext cx="469744" cy="259045"/>
    <xdr:sp macro="" textlink="">
      <xdr:nvSpPr>
        <xdr:cNvPr id="413" name="テキスト ボックス 412"/>
        <xdr:cNvSpPr txBox="1"/>
      </xdr:nvSpPr>
      <xdr:spPr>
        <a:xfrm>
          <a:off x="9404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135837</xdr:rowOff>
    </xdr:from>
    <xdr:to>
      <xdr:col>45</xdr:col>
      <xdr:colOff>177800</xdr:colOff>
      <xdr:row>70</xdr:row>
      <xdr:rowOff>139471</xdr:rowOff>
    </xdr:to>
    <xdr:cxnSp macro="">
      <xdr:nvCxnSpPr>
        <xdr:cNvPr id="414" name="直線コネクタ 413"/>
        <xdr:cNvCxnSpPr/>
      </xdr:nvCxnSpPr>
      <xdr:spPr>
        <a:xfrm>
          <a:off x="7861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96582</xdr:rowOff>
    </xdr:from>
    <xdr:to>
      <xdr:col>46</xdr:col>
      <xdr:colOff>38100</xdr:colOff>
      <xdr:row>77</xdr:row>
      <xdr:rowOff>26732</xdr:rowOff>
    </xdr:to>
    <xdr:sp macro="" textlink="">
      <xdr:nvSpPr>
        <xdr:cNvPr id="415" name="フローチャート: 判断 414"/>
        <xdr:cNvSpPr/>
      </xdr:nvSpPr>
      <xdr:spPr>
        <a:xfrm>
          <a:off x="8699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17859</xdr:rowOff>
    </xdr:from>
    <xdr:ext cx="534377" cy="259045"/>
    <xdr:sp macro="" textlink="">
      <xdr:nvSpPr>
        <xdr:cNvPr id="416" name="テキスト ボックス 415"/>
        <xdr:cNvSpPr txBox="1"/>
      </xdr:nvSpPr>
      <xdr:spPr>
        <a:xfrm>
          <a:off x="8483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69607</xdr:rowOff>
    </xdr:from>
    <xdr:to>
      <xdr:col>41</xdr:col>
      <xdr:colOff>101600</xdr:colOff>
      <xdr:row>76</xdr:row>
      <xdr:rowOff>171207</xdr:rowOff>
    </xdr:to>
    <xdr:sp macro="" textlink="">
      <xdr:nvSpPr>
        <xdr:cNvPr id="417" name="フローチャート: 判断 416"/>
        <xdr:cNvSpPr/>
      </xdr:nvSpPr>
      <xdr:spPr>
        <a:xfrm>
          <a:off x="7810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162334</xdr:rowOff>
    </xdr:from>
    <xdr:ext cx="534377" cy="259045"/>
    <xdr:sp macro="" textlink="">
      <xdr:nvSpPr>
        <xdr:cNvPr id="418" name="テキスト ボックス 417"/>
        <xdr:cNvSpPr txBox="1"/>
      </xdr:nvSpPr>
      <xdr:spPr>
        <a:xfrm>
          <a:off x="7594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41100</xdr:rowOff>
    </xdr:from>
    <xdr:to>
      <xdr:col>55</xdr:col>
      <xdr:colOff>50800</xdr:colOff>
      <xdr:row>77</xdr:row>
      <xdr:rowOff>142700</xdr:rowOff>
    </xdr:to>
    <xdr:sp macro="" textlink="">
      <xdr:nvSpPr>
        <xdr:cNvPr id="424" name="楕円 423"/>
        <xdr:cNvSpPr/>
      </xdr:nvSpPr>
      <xdr:spPr>
        <a:xfrm>
          <a:off x="104267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19527</xdr:rowOff>
    </xdr:from>
    <xdr:ext cx="469744" cy="259045"/>
    <xdr:sp macro="" textlink="">
      <xdr:nvSpPr>
        <xdr:cNvPr id="425" name="普通建設事業費 （ うち新規整備　）該当値テキスト"/>
        <xdr:cNvSpPr txBox="1"/>
      </xdr:nvSpPr>
      <xdr:spPr>
        <a:xfrm>
          <a:off x="10528300" y="132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148016</xdr:rowOff>
    </xdr:from>
    <xdr:to>
      <xdr:col>50</xdr:col>
      <xdr:colOff>165100</xdr:colOff>
      <xdr:row>74</xdr:row>
      <xdr:rowOff>78166</xdr:rowOff>
    </xdr:to>
    <xdr:sp macro="" textlink="">
      <xdr:nvSpPr>
        <xdr:cNvPr id="426" name="楕円 425"/>
        <xdr:cNvSpPr/>
      </xdr:nvSpPr>
      <xdr:spPr>
        <a:xfrm>
          <a:off x="9588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94693</xdr:rowOff>
    </xdr:from>
    <xdr:ext cx="534377" cy="259045"/>
    <xdr:sp macro="" textlink="">
      <xdr:nvSpPr>
        <xdr:cNvPr id="427" name="テキスト ボックス 426"/>
        <xdr:cNvSpPr txBox="1"/>
      </xdr:nvSpPr>
      <xdr:spPr>
        <a:xfrm>
          <a:off x="9372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88671</xdr:rowOff>
    </xdr:from>
    <xdr:to>
      <xdr:col>46</xdr:col>
      <xdr:colOff>38100</xdr:colOff>
      <xdr:row>71</xdr:row>
      <xdr:rowOff>18821</xdr:rowOff>
    </xdr:to>
    <xdr:sp macro="" textlink="">
      <xdr:nvSpPr>
        <xdr:cNvPr id="428" name="楕円 427"/>
        <xdr:cNvSpPr/>
      </xdr:nvSpPr>
      <xdr:spPr>
        <a:xfrm>
          <a:off x="8699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35348</xdr:rowOff>
    </xdr:from>
    <xdr:ext cx="534377" cy="259045"/>
    <xdr:sp macro="" textlink="">
      <xdr:nvSpPr>
        <xdr:cNvPr id="429" name="テキスト ボックス 428"/>
        <xdr:cNvSpPr txBox="1"/>
      </xdr:nvSpPr>
      <xdr:spPr>
        <a:xfrm>
          <a:off x="8483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85037</xdr:rowOff>
    </xdr:from>
    <xdr:to>
      <xdr:col>41</xdr:col>
      <xdr:colOff>101600</xdr:colOff>
      <xdr:row>71</xdr:row>
      <xdr:rowOff>15187</xdr:rowOff>
    </xdr:to>
    <xdr:sp macro="" textlink="">
      <xdr:nvSpPr>
        <xdr:cNvPr id="430" name="楕円 429"/>
        <xdr:cNvSpPr/>
      </xdr:nvSpPr>
      <xdr:spPr>
        <a:xfrm>
          <a:off x="7810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31714</xdr:rowOff>
    </xdr:from>
    <xdr:ext cx="534377" cy="259045"/>
    <xdr:sp macro="" textlink="">
      <xdr:nvSpPr>
        <xdr:cNvPr id="431" name="テキスト ボックス 430"/>
        <xdr:cNvSpPr txBox="1"/>
      </xdr:nvSpPr>
      <xdr:spPr>
        <a:xfrm>
          <a:off x="7594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32905</xdr:rowOff>
    </xdr:from>
    <xdr:to>
      <xdr:col>54</xdr:col>
      <xdr:colOff>189865</xdr:colOff>
      <xdr:row>98</xdr:row>
      <xdr:rowOff>151073</xdr:rowOff>
    </xdr:to>
    <xdr:cxnSp macro="">
      <xdr:nvCxnSpPr>
        <xdr:cNvPr id="455" name="直線コネクタ 454"/>
        <xdr:cNvCxnSpPr/>
      </xdr:nvCxnSpPr>
      <xdr:spPr>
        <a:xfrm flipV="1">
          <a:off x="10475595" y="15977755"/>
          <a:ext cx="1270" cy="97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154900</xdr:rowOff>
    </xdr:from>
    <xdr:ext cx="469744" cy="259045"/>
    <xdr:sp macro="" textlink="">
      <xdr:nvSpPr>
        <xdr:cNvPr id="456" name="普通建設事業費 （ うち更新整備　）最小値テキスト"/>
        <xdr:cNvSpPr txBox="1"/>
      </xdr:nvSpPr>
      <xdr:spPr>
        <a:xfrm>
          <a:off x="10528300" y="1695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151073</xdr:rowOff>
    </xdr:from>
    <xdr:to>
      <xdr:col>55</xdr:col>
      <xdr:colOff>88900</xdr:colOff>
      <xdr:row>98</xdr:row>
      <xdr:rowOff>151073</xdr:rowOff>
    </xdr:to>
    <xdr:cxnSp macro="">
      <xdr:nvCxnSpPr>
        <xdr:cNvPr id="457" name="直線コネクタ 456"/>
        <xdr:cNvCxnSpPr/>
      </xdr:nvCxnSpPr>
      <xdr:spPr>
        <a:xfrm>
          <a:off x="10388600" y="1695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151032</xdr:rowOff>
    </xdr:from>
    <xdr:ext cx="534377" cy="259045"/>
    <xdr:sp macro="" textlink="">
      <xdr:nvSpPr>
        <xdr:cNvPr id="458" name="普通建設事業費 （ うち更新整備　）最大値テキスト"/>
        <xdr:cNvSpPr txBox="1"/>
      </xdr:nvSpPr>
      <xdr:spPr>
        <a:xfrm>
          <a:off x="10528300" y="157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32905</xdr:rowOff>
    </xdr:from>
    <xdr:to>
      <xdr:col>55</xdr:col>
      <xdr:colOff>88900</xdr:colOff>
      <xdr:row>93</xdr:row>
      <xdr:rowOff>32905</xdr:rowOff>
    </xdr:to>
    <xdr:cxnSp macro="">
      <xdr:nvCxnSpPr>
        <xdr:cNvPr id="459" name="直線コネクタ 458"/>
        <xdr:cNvCxnSpPr/>
      </xdr:nvCxnSpPr>
      <xdr:spPr>
        <a:xfrm>
          <a:off x="10388600" y="1597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144748</xdr:rowOff>
    </xdr:from>
    <xdr:to>
      <xdr:col>55</xdr:col>
      <xdr:colOff>0</xdr:colOff>
      <xdr:row>96</xdr:row>
      <xdr:rowOff>125698</xdr:rowOff>
    </xdr:to>
    <xdr:cxnSp macro="">
      <xdr:nvCxnSpPr>
        <xdr:cNvPr id="460" name="直線コネクタ 459"/>
        <xdr:cNvCxnSpPr/>
      </xdr:nvCxnSpPr>
      <xdr:spPr>
        <a:xfrm>
          <a:off x="9639300" y="15746698"/>
          <a:ext cx="8382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63764</xdr:rowOff>
    </xdr:from>
    <xdr:ext cx="534377" cy="259045"/>
    <xdr:sp macro="" textlink="">
      <xdr:nvSpPr>
        <xdr:cNvPr id="461" name="普通建設事業費 （ うち更新整備　）平均値テキスト"/>
        <xdr:cNvSpPr txBox="1"/>
      </xdr:nvSpPr>
      <xdr:spPr>
        <a:xfrm>
          <a:off x="10528300" y="1652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85337</xdr:rowOff>
    </xdr:from>
    <xdr:to>
      <xdr:col>55</xdr:col>
      <xdr:colOff>50800</xdr:colOff>
      <xdr:row>97</xdr:row>
      <xdr:rowOff>15487</xdr:rowOff>
    </xdr:to>
    <xdr:sp macro="" textlink="">
      <xdr:nvSpPr>
        <xdr:cNvPr id="462" name="フローチャート: 判断 461"/>
        <xdr:cNvSpPr/>
      </xdr:nvSpPr>
      <xdr:spPr>
        <a:xfrm>
          <a:off x="104267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144748</xdr:rowOff>
    </xdr:from>
    <xdr:to>
      <xdr:col>50</xdr:col>
      <xdr:colOff>114300</xdr:colOff>
      <xdr:row>99</xdr:row>
      <xdr:rowOff>35610</xdr:rowOff>
    </xdr:to>
    <xdr:cxnSp macro="">
      <xdr:nvCxnSpPr>
        <xdr:cNvPr id="463" name="直線コネクタ 462"/>
        <xdr:cNvCxnSpPr/>
      </xdr:nvCxnSpPr>
      <xdr:spPr>
        <a:xfrm flipV="1">
          <a:off x="8750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108026</xdr:rowOff>
    </xdr:from>
    <xdr:to>
      <xdr:col>50</xdr:col>
      <xdr:colOff>165100</xdr:colOff>
      <xdr:row>97</xdr:row>
      <xdr:rowOff>38176</xdr:rowOff>
    </xdr:to>
    <xdr:sp macro="" textlink="">
      <xdr:nvSpPr>
        <xdr:cNvPr id="464" name="フローチャート: 判断 463"/>
        <xdr:cNvSpPr/>
      </xdr:nvSpPr>
      <xdr:spPr>
        <a:xfrm>
          <a:off x="9588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29303</xdr:rowOff>
    </xdr:from>
    <xdr:ext cx="534377" cy="259045"/>
    <xdr:sp macro="" textlink="">
      <xdr:nvSpPr>
        <xdr:cNvPr id="465" name="テキスト ボックス 464"/>
        <xdr:cNvSpPr txBox="1"/>
      </xdr:nvSpPr>
      <xdr:spPr>
        <a:xfrm>
          <a:off x="9372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35477</xdr:rowOff>
    </xdr:from>
    <xdr:to>
      <xdr:col>45</xdr:col>
      <xdr:colOff>177800</xdr:colOff>
      <xdr:row>99</xdr:row>
      <xdr:rowOff>35610</xdr:rowOff>
    </xdr:to>
    <xdr:cxnSp macro="">
      <xdr:nvCxnSpPr>
        <xdr:cNvPr id="466" name="直線コネクタ 465"/>
        <xdr:cNvCxnSpPr/>
      </xdr:nvCxnSpPr>
      <xdr:spPr>
        <a:xfrm>
          <a:off x="7861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161500</xdr:rowOff>
    </xdr:from>
    <xdr:to>
      <xdr:col>46</xdr:col>
      <xdr:colOff>38100</xdr:colOff>
      <xdr:row>97</xdr:row>
      <xdr:rowOff>91650</xdr:rowOff>
    </xdr:to>
    <xdr:sp macro="" textlink="">
      <xdr:nvSpPr>
        <xdr:cNvPr id="467" name="フローチャート: 判断 466"/>
        <xdr:cNvSpPr/>
      </xdr:nvSpPr>
      <xdr:spPr>
        <a:xfrm>
          <a:off x="8699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108177</xdr:rowOff>
    </xdr:from>
    <xdr:ext cx="534377" cy="259045"/>
    <xdr:sp macro="" textlink="">
      <xdr:nvSpPr>
        <xdr:cNvPr id="468" name="テキスト ボックス 467"/>
        <xdr:cNvSpPr txBox="1"/>
      </xdr:nvSpPr>
      <xdr:spPr>
        <a:xfrm>
          <a:off x="8483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69" name="フローチャート: 判断 468"/>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0" name="テキスト ボックス 469"/>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74898</xdr:rowOff>
    </xdr:from>
    <xdr:to>
      <xdr:col>55</xdr:col>
      <xdr:colOff>50800</xdr:colOff>
      <xdr:row>97</xdr:row>
      <xdr:rowOff>5048</xdr:rowOff>
    </xdr:to>
    <xdr:sp macro="" textlink="">
      <xdr:nvSpPr>
        <xdr:cNvPr id="476" name="楕円 475"/>
        <xdr:cNvSpPr/>
      </xdr:nvSpPr>
      <xdr:spPr>
        <a:xfrm>
          <a:off x="104267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97775</xdr:rowOff>
    </xdr:from>
    <xdr:ext cx="534377" cy="259045"/>
    <xdr:sp macro="" textlink="">
      <xdr:nvSpPr>
        <xdr:cNvPr id="477" name="普通建設事業費 （ うち更新整備　）該当値テキスト"/>
        <xdr:cNvSpPr txBox="1"/>
      </xdr:nvSpPr>
      <xdr:spPr>
        <a:xfrm>
          <a:off x="10528300" y="163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93948</xdr:rowOff>
    </xdr:from>
    <xdr:to>
      <xdr:col>50</xdr:col>
      <xdr:colOff>165100</xdr:colOff>
      <xdr:row>92</xdr:row>
      <xdr:rowOff>24098</xdr:rowOff>
    </xdr:to>
    <xdr:sp macro="" textlink="">
      <xdr:nvSpPr>
        <xdr:cNvPr id="478" name="楕円 477"/>
        <xdr:cNvSpPr/>
      </xdr:nvSpPr>
      <xdr:spPr>
        <a:xfrm>
          <a:off x="9588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40625</xdr:rowOff>
    </xdr:from>
    <xdr:ext cx="534377" cy="259045"/>
    <xdr:sp macro="" textlink="">
      <xdr:nvSpPr>
        <xdr:cNvPr id="479" name="テキスト ボックス 478"/>
        <xdr:cNvSpPr txBox="1"/>
      </xdr:nvSpPr>
      <xdr:spPr>
        <a:xfrm>
          <a:off x="9372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156260</xdr:rowOff>
    </xdr:from>
    <xdr:to>
      <xdr:col>46</xdr:col>
      <xdr:colOff>38100</xdr:colOff>
      <xdr:row>99</xdr:row>
      <xdr:rowOff>86410</xdr:rowOff>
    </xdr:to>
    <xdr:sp macro="" textlink="">
      <xdr:nvSpPr>
        <xdr:cNvPr id="480" name="楕円 479"/>
        <xdr:cNvSpPr/>
      </xdr:nvSpPr>
      <xdr:spPr>
        <a:xfrm>
          <a:off x="8699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77537</xdr:rowOff>
    </xdr:from>
    <xdr:ext cx="378565" cy="259045"/>
    <xdr:sp macro="" textlink="">
      <xdr:nvSpPr>
        <xdr:cNvPr id="481" name="テキスト ボックス 480"/>
        <xdr:cNvSpPr txBox="1"/>
      </xdr:nvSpPr>
      <xdr:spPr>
        <a:xfrm>
          <a:off x="8561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156127</xdr:rowOff>
    </xdr:from>
    <xdr:to>
      <xdr:col>41</xdr:col>
      <xdr:colOff>101600</xdr:colOff>
      <xdr:row>99</xdr:row>
      <xdr:rowOff>86277</xdr:rowOff>
    </xdr:to>
    <xdr:sp macro="" textlink="">
      <xdr:nvSpPr>
        <xdr:cNvPr id="482" name="楕円 481"/>
        <xdr:cNvSpPr/>
      </xdr:nvSpPr>
      <xdr:spPr>
        <a:xfrm>
          <a:off x="7810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77404</xdr:rowOff>
    </xdr:from>
    <xdr:ext cx="378565" cy="259045"/>
    <xdr:sp macro="" textlink="">
      <xdr:nvSpPr>
        <xdr:cNvPr id="483" name="テキスト ボックス 482"/>
        <xdr:cNvSpPr txBox="1"/>
      </xdr:nvSpPr>
      <xdr:spPr>
        <a:xfrm>
          <a:off x="7672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14558</xdr:rowOff>
    </xdr:from>
    <xdr:to>
      <xdr:col>85</xdr:col>
      <xdr:colOff>126364</xdr:colOff>
      <xdr:row>39</xdr:row>
      <xdr:rowOff>98878</xdr:rowOff>
    </xdr:to>
    <xdr:cxnSp macro="">
      <xdr:nvCxnSpPr>
        <xdr:cNvPr id="509" name="直線コネクタ 508"/>
        <xdr:cNvCxnSpPr/>
      </xdr:nvCxnSpPr>
      <xdr:spPr>
        <a:xfrm flipV="1">
          <a:off x="16317595" y="5843858"/>
          <a:ext cx="1269" cy="94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132685</xdr:rowOff>
    </xdr:from>
    <xdr:ext cx="534377" cy="259045"/>
    <xdr:sp macro="" textlink="">
      <xdr:nvSpPr>
        <xdr:cNvPr id="512" name="災害復旧事業費最大値テキスト"/>
        <xdr:cNvSpPr txBox="1"/>
      </xdr:nvSpPr>
      <xdr:spPr>
        <a:xfrm>
          <a:off x="16370300" y="56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14558</xdr:rowOff>
    </xdr:from>
    <xdr:to>
      <xdr:col>86</xdr:col>
      <xdr:colOff>25400</xdr:colOff>
      <xdr:row>34</xdr:row>
      <xdr:rowOff>14558</xdr:rowOff>
    </xdr:to>
    <xdr:cxnSp macro="">
      <xdr:nvCxnSpPr>
        <xdr:cNvPr id="513" name="直線コネクタ 512"/>
        <xdr:cNvCxnSpPr/>
      </xdr:nvCxnSpPr>
      <xdr:spPr>
        <a:xfrm>
          <a:off x="16230600" y="5843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2213</xdr:rowOff>
    </xdr:from>
    <xdr:to>
      <xdr:col>85</xdr:col>
      <xdr:colOff>127000</xdr:colOff>
      <xdr:row>36</xdr:row>
      <xdr:rowOff>52995</xdr:rowOff>
    </xdr:to>
    <xdr:cxnSp macro="">
      <xdr:nvCxnSpPr>
        <xdr:cNvPr id="514" name="直線コネクタ 513"/>
        <xdr:cNvCxnSpPr/>
      </xdr:nvCxnSpPr>
      <xdr:spPr>
        <a:xfrm>
          <a:off x="15481300" y="5317163"/>
          <a:ext cx="8382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141557</xdr:rowOff>
    </xdr:from>
    <xdr:ext cx="469744" cy="259045"/>
    <xdr:sp macro="" textlink="">
      <xdr:nvSpPr>
        <xdr:cNvPr id="515" name="災害復旧事業費平均値テキスト"/>
        <xdr:cNvSpPr txBox="1"/>
      </xdr:nvSpPr>
      <xdr:spPr>
        <a:xfrm>
          <a:off x="16370300" y="665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163130</xdr:rowOff>
    </xdr:from>
    <xdr:to>
      <xdr:col>85</xdr:col>
      <xdr:colOff>177800</xdr:colOff>
      <xdr:row>39</xdr:row>
      <xdr:rowOff>93280</xdr:rowOff>
    </xdr:to>
    <xdr:sp macro="" textlink="">
      <xdr:nvSpPr>
        <xdr:cNvPr id="516" name="フローチャート: 判断 515"/>
        <xdr:cNvSpPr/>
      </xdr:nvSpPr>
      <xdr:spPr>
        <a:xfrm>
          <a:off x="162687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2213</xdr:rowOff>
    </xdr:from>
    <xdr:to>
      <xdr:col>81</xdr:col>
      <xdr:colOff>50800</xdr:colOff>
      <xdr:row>32</xdr:row>
      <xdr:rowOff>11978</xdr:rowOff>
    </xdr:to>
    <xdr:cxnSp macro="">
      <xdr:nvCxnSpPr>
        <xdr:cNvPr id="517" name="直線コネクタ 516"/>
        <xdr:cNvCxnSpPr/>
      </xdr:nvCxnSpPr>
      <xdr:spPr>
        <a:xfrm flipV="1">
          <a:off x="14592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125084</xdr:rowOff>
    </xdr:from>
    <xdr:to>
      <xdr:col>81</xdr:col>
      <xdr:colOff>101600</xdr:colOff>
      <xdr:row>39</xdr:row>
      <xdr:rowOff>55234</xdr:rowOff>
    </xdr:to>
    <xdr:sp macro="" textlink="">
      <xdr:nvSpPr>
        <xdr:cNvPr id="518" name="フローチャート: 判断 517"/>
        <xdr:cNvSpPr/>
      </xdr:nvSpPr>
      <xdr:spPr>
        <a:xfrm>
          <a:off x="15430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46361</xdr:rowOff>
    </xdr:from>
    <xdr:ext cx="469744" cy="259045"/>
    <xdr:sp macro="" textlink="">
      <xdr:nvSpPr>
        <xdr:cNvPr id="519" name="テキスト ボックス 518"/>
        <xdr:cNvSpPr txBox="1"/>
      </xdr:nvSpPr>
      <xdr:spPr>
        <a:xfrm>
          <a:off x="15246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11978</xdr:rowOff>
    </xdr:from>
    <xdr:to>
      <xdr:col>76</xdr:col>
      <xdr:colOff>114300</xdr:colOff>
      <xdr:row>34</xdr:row>
      <xdr:rowOff>135520</xdr:rowOff>
    </xdr:to>
    <xdr:cxnSp macro="">
      <xdr:nvCxnSpPr>
        <xdr:cNvPr id="520" name="直線コネクタ 519"/>
        <xdr:cNvCxnSpPr/>
      </xdr:nvCxnSpPr>
      <xdr:spPr>
        <a:xfrm flipV="1">
          <a:off x="13703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107613</xdr:rowOff>
    </xdr:from>
    <xdr:to>
      <xdr:col>76</xdr:col>
      <xdr:colOff>165100</xdr:colOff>
      <xdr:row>39</xdr:row>
      <xdr:rowOff>37763</xdr:rowOff>
    </xdr:to>
    <xdr:sp macro="" textlink="">
      <xdr:nvSpPr>
        <xdr:cNvPr id="521" name="フローチャート: 判断 520"/>
        <xdr:cNvSpPr/>
      </xdr:nvSpPr>
      <xdr:spPr>
        <a:xfrm>
          <a:off x="14541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28890</xdr:rowOff>
    </xdr:from>
    <xdr:ext cx="469744" cy="259045"/>
    <xdr:sp macro="" textlink="">
      <xdr:nvSpPr>
        <xdr:cNvPr id="522" name="テキスト ボックス 521"/>
        <xdr:cNvSpPr txBox="1"/>
      </xdr:nvSpPr>
      <xdr:spPr>
        <a:xfrm>
          <a:off x="14357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135520</xdr:rowOff>
    </xdr:from>
    <xdr:to>
      <xdr:col>71</xdr:col>
      <xdr:colOff>177800</xdr:colOff>
      <xdr:row>35</xdr:row>
      <xdr:rowOff>46954</xdr:rowOff>
    </xdr:to>
    <xdr:cxnSp macro="">
      <xdr:nvCxnSpPr>
        <xdr:cNvPr id="523" name="直線コネクタ 522"/>
        <xdr:cNvCxnSpPr/>
      </xdr:nvCxnSpPr>
      <xdr:spPr>
        <a:xfrm flipV="1">
          <a:off x="12814300" y="5964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158525</xdr:rowOff>
    </xdr:from>
    <xdr:to>
      <xdr:col>72</xdr:col>
      <xdr:colOff>38100</xdr:colOff>
      <xdr:row>39</xdr:row>
      <xdr:rowOff>88675</xdr:rowOff>
    </xdr:to>
    <xdr:sp macro="" textlink="">
      <xdr:nvSpPr>
        <xdr:cNvPr id="524" name="フローチャート: 判断 523"/>
        <xdr:cNvSpPr/>
      </xdr:nvSpPr>
      <xdr:spPr>
        <a:xfrm>
          <a:off x="13652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79802</xdr:rowOff>
    </xdr:from>
    <xdr:ext cx="469744" cy="259045"/>
    <xdr:sp macro="" textlink="">
      <xdr:nvSpPr>
        <xdr:cNvPr id="525" name="テキスト ボックス 524"/>
        <xdr:cNvSpPr txBox="1"/>
      </xdr:nvSpPr>
      <xdr:spPr>
        <a:xfrm>
          <a:off x="13468428"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115483</xdr:rowOff>
    </xdr:from>
    <xdr:to>
      <xdr:col>67</xdr:col>
      <xdr:colOff>101600</xdr:colOff>
      <xdr:row>39</xdr:row>
      <xdr:rowOff>45633</xdr:rowOff>
    </xdr:to>
    <xdr:sp macro="" textlink="">
      <xdr:nvSpPr>
        <xdr:cNvPr id="526" name="フローチャート: 判断 525"/>
        <xdr:cNvSpPr/>
      </xdr:nvSpPr>
      <xdr:spPr>
        <a:xfrm>
          <a:off x="12763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36760</xdr:rowOff>
    </xdr:from>
    <xdr:ext cx="469744" cy="259045"/>
    <xdr:sp macro="" textlink="">
      <xdr:nvSpPr>
        <xdr:cNvPr id="527" name="テキスト ボックス 526"/>
        <xdr:cNvSpPr txBox="1"/>
      </xdr:nvSpPr>
      <xdr:spPr>
        <a:xfrm>
          <a:off x="12579428" y="67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2195</xdr:rowOff>
    </xdr:from>
    <xdr:to>
      <xdr:col>85</xdr:col>
      <xdr:colOff>177800</xdr:colOff>
      <xdr:row>36</xdr:row>
      <xdr:rowOff>103795</xdr:rowOff>
    </xdr:to>
    <xdr:sp macro="" textlink="">
      <xdr:nvSpPr>
        <xdr:cNvPr id="533" name="楕円 532"/>
        <xdr:cNvSpPr/>
      </xdr:nvSpPr>
      <xdr:spPr>
        <a:xfrm>
          <a:off x="162687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25072</xdr:rowOff>
    </xdr:from>
    <xdr:ext cx="534377" cy="259045"/>
    <xdr:sp macro="" textlink="">
      <xdr:nvSpPr>
        <xdr:cNvPr id="534" name="災害復旧事業費該当値テキスト"/>
        <xdr:cNvSpPr txBox="1"/>
      </xdr:nvSpPr>
      <xdr:spPr>
        <a:xfrm>
          <a:off x="16370300" y="60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122863</xdr:rowOff>
    </xdr:from>
    <xdr:to>
      <xdr:col>81</xdr:col>
      <xdr:colOff>101600</xdr:colOff>
      <xdr:row>31</xdr:row>
      <xdr:rowOff>53013</xdr:rowOff>
    </xdr:to>
    <xdr:sp macro="" textlink="">
      <xdr:nvSpPr>
        <xdr:cNvPr id="535" name="楕円 534"/>
        <xdr:cNvSpPr/>
      </xdr:nvSpPr>
      <xdr:spPr>
        <a:xfrm>
          <a:off x="15430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69540</xdr:rowOff>
    </xdr:from>
    <xdr:ext cx="534377" cy="259045"/>
    <xdr:sp macro="" textlink="">
      <xdr:nvSpPr>
        <xdr:cNvPr id="536" name="テキスト ボックス 535"/>
        <xdr:cNvSpPr txBox="1"/>
      </xdr:nvSpPr>
      <xdr:spPr>
        <a:xfrm>
          <a:off x="15214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132628</xdr:rowOff>
    </xdr:from>
    <xdr:to>
      <xdr:col>76</xdr:col>
      <xdr:colOff>165100</xdr:colOff>
      <xdr:row>32</xdr:row>
      <xdr:rowOff>62778</xdr:rowOff>
    </xdr:to>
    <xdr:sp macro="" textlink="">
      <xdr:nvSpPr>
        <xdr:cNvPr id="537" name="楕円 536"/>
        <xdr:cNvSpPr/>
      </xdr:nvSpPr>
      <xdr:spPr>
        <a:xfrm>
          <a:off x="14541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79305</xdr:rowOff>
    </xdr:from>
    <xdr:ext cx="534377" cy="259045"/>
    <xdr:sp macro="" textlink="">
      <xdr:nvSpPr>
        <xdr:cNvPr id="538" name="テキスト ボックス 537"/>
        <xdr:cNvSpPr txBox="1"/>
      </xdr:nvSpPr>
      <xdr:spPr>
        <a:xfrm>
          <a:off x="14325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84720</xdr:rowOff>
    </xdr:from>
    <xdr:to>
      <xdr:col>72</xdr:col>
      <xdr:colOff>38100</xdr:colOff>
      <xdr:row>35</xdr:row>
      <xdr:rowOff>14870</xdr:rowOff>
    </xdr:to>
    <xdr:sp macro="" textlink="">
      <xdr:nvSpPr>
        <xdr:cNvPr id="539" name="楕円 538"/>
        <xdr:cNvSpPr/>
      </xdr:nvSpPr>
      <xdr:spPr>
        <a:xfrm>
          <a:off x="13652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31397</xdr:rowOff>
    </xdr:from>
    <xdr:ext cx="534377" cy="259045"/>
    <xdr:sp macro="" textlink="">
      <xdr:nvSpPr>
        <xdr:cNvPr id="540" name="テキスト ボックス 539"/>
        <xdr:cNvSpPr txBox="1"/>
      </xdr:nvSpPr>
      <xdr:spPr>
        <a:xfrm>
          <a:off x="13436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167604</xdr:rowOff>
    </xdr:from>
    <xdr:to>
      <xdr:col>67</xdr:col>
      <xdr:colOff>101600</xdr:colOff>
      <xdr:row>35</xdr:row>
      <xdr:rowOff>97754</xdr:rowOff>
    </xdr:to>
    <xdr:sp macro="" textlink="">
      <xdr:nvSpPr>
        <xdr:cNvPr id="541" name="楕円 540"/>
        <xdr:cNvSpPr/>
      </xdr:nvSpPr>
      <xdr:spPr>
        <a:xfrm>
          <a:off x="12763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114281</xdr:rowOff>
    </xdr:from>
    <xdr:ext cx="534377" cy="259045"/>
    <xdr:sp macro="" textlink="">
      <xdr:nvSpPr>
        <xdr:cNvPr id="542" name="テキスト ボックス 541"/>
        <xdr:cNvSpPr txBox="1"/>
      </xdr:nvSpPr>
      <xdr:spPr>
        <a:xfrm>
          <a:off x="12547111" y="5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4" name="テキスト ボックス 60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4" name="直線コネクタ 613"/>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5"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6" name="直線コネクタ 615"/>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7"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8" name="直線コネクタ 617"/>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112748</xdr:rowOff>
    </xdr:from>
    <xdr:to>
      <xdr:col>85</xdr:col>
      <xdr:colOff>127000</xdr:colOff>
      <xdr:row>79</xdr:row>
      <xdr:rowOff>10906</xdr:rowOff>
    </xdr:to>
    <xdr:cxnSp macro="">
      <xdr:nvCxnSpPr>
        <xdr:cNvPr id="619" name="直線コネクタ 618"/>
        <xdr:cNvCxnSpPr/>
      </xdr:nvCxnSpPr>
      <xdr:spPr>
        <a:xfrm flipV="1">
          <a:off x="15481300" y="13485848"/>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20"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21" name="フローチャート: 判断 620"/>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8987</xdr:rowOff>
    </xdr:from>
    <xdr:to>
      <xdr:col>81</xdr:col>
      <xdr:colOff>50800</xdr:colOff>
      <xdr:row>79</xdr:row>
      <xdr:rowOff>10906</xdr:rowOff>
    </xdr:to>
    <xdr:cxnSp macro="">
      <xdr:nvCxnSpPr>
        <xdr:cNvPr id="622" name="直線コネクタ 621"/>
        <xdr:cNvCxnSpPr/>
      </xdr:nvCxnSpPr>
      <xdr:spPr>
        <a:xfrm>
          <a:off x="14592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3" name="フローチャート: 判断 622"/>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4" name="テキスト ボックス 623"/>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148410</xdr:rowOff>
    </xdr:from>
    <xdr:to>
      <xdr:col>76</xdr:col>
      <xdr:colOff>114300</xdr:colOff>
      <xdr:row>79</xdr:row>
      <xdr:rowOff>8987</xdr:rowOff>
    </xdr:to>
    <xdr:cxnSp macro="">
      <xdr:nvCxnSpPr>
        <xdr:cNvPr id="625" name="直線コネクタ 624"/>
        <xdr:cNvCxnSpPr/>
      </xdr:nvCxnSpPr>
      <xdr:spPr>
        <a:xfrm>
          <a:off x="13703300" y="13521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6" name="フローチャート: 判断 625"/>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7" name="テキスト ボックス 626"/>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91832</xdr:rowOff>
    </xdr:from>
    <xdr:to>
      <xdr:col>71</xdr:col>
      <xdr:colOff>177800</xdr:colOff>
      <xdr:row>78</xdr:row>
      <xdr:rowOff>148410</xdr:rowOff>
    </xdr:to>
    <xdr:cxnSp macro="">
      <xdr:nvCxnSpPr>
        <xdr:cNvPr id="628" name="直線コネクタ 627"/>
        <xdr:cNvCxnSpPr/>
      </xdr:nvCxnSpPr>
      <xdr:spPr>
        <a:xfrm>
          <a:off x="12814300" y="13464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9" name="フローチャート: 判断 628"/>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30" name="テキスト ボックス 629"/>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31" name="フローチャート: 判断 630"/>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32" name="テキスト ボックス 631"/>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61948</xdr:rowOff>
    </xdr:from>
    <xdr:to>
      <xdr:col>85</xdr:col>
      <xdr:colOff>177800</xdr:colOff>
      <xdr:row>78</xdr:row>
      <xdr:rowOff>163548</xdr:rowOff>
    </xdr:to>
    <xdr:sp macro="" textlink="">
      <xdr:nvSpPr>
        <xdr:cNvPr id="638" name="楕円 637"/>
        <xdr:cNvSpPr/>
      </xdr:nvSpPr>
      <xdr:spPr>
        <a:xfrm>
          <a:off x="162687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40375</xdr:rowOff>
    </xdr:from>
    <xdr:ext cx="534377" cy="259045"/>
    <xdr:sp macro="" textlink="">
      <xdr:nvSpPr>
        <xdr:cNvPr id="639" name="公債費該当値テキスト"/>
        <xdr:cNvSpPr txBox="1"/>
      </xdr:nvSpPr>
      <xdr:spPr>
        <a:xfrm>
          <a:off x="16370300" y="134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131556</xdr:rowOff>
    </xdr:from>
    <xdr:to>
      <xdr:col>81</xdr:col>
      <xdr:colOff>101600</xdr:colOff>
      <xdr:row>79</xdr:row>
      <xdr:rowOff>61706</xdr:rowOff>
    </xdr:to>
    <xdr:sp macro="" textlink="">
      <xdr:nvSpPr>
        <xdr:cNvPr id="640" name="楕円 639"/>
        <xdr:cNvSpPr/>
      </xdr:nvSpPr>
      <xdr:spPr>
        <a:xfrm>
          <a:off x="15430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52833</xdr:rowOff>
    </xdr:from>
    <xdr:ext cx="534377" cy="259045"/>
    <xdr:sp macro="" textlink="">
      <xdr:nvSpPr>
        <xdr:cNvPr id="641" name="テキスト ボックス 640"/>
        <xdr:cNvSpPr txBox="1"/>
      </xdr:nvSpPr>
      <xdr:spPr>
        <a:xfrm>
          <a:off x="15214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129637</xdr:rowOff>
    </xdr:from>
    <xdr:to>
      <xdr:col>76</xdr:col>
      <xdr:colOff>165100</xdr:colOff>
      <xdr:row>79</xdr:row>
      <xdr:rowOff>59787</xdr:rowOff>
    </xdr:to>
    <xdr:sp macro="" textlink="">
      <xdr:nvSpPr>
        <xdr:cNvPr id="642" name="楕円 641"/>
        <xdr:cNvSpPr/>
      </xdr:nvSpPr>
      <xdr:spPr>
        <a:xfrm>
          <a:off x="14541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50914</xdr:rowOff>
    </xdr:from>
    <xdr:ext cx="534377" cy="259045"/>
    <xdr:sp macro="" textlink="">
      <xdr:nvSpPr>
        <xdr:cNvPr id="643" name="テキスト ボックス 642"/>
        <xdr:cNvSpPr txBox="1"/>
      </xdr:nvSpPr>
      <xdr:spPr>
        <a:xfrm>
          <a:off x="14325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97610</xdr:rowOff>
    </xdr:from>
    <xdr:to>
      <xdr:col>72</xdr:col>
      <xdr:colOff>38100</xdr:colOff>
      <xdr:row>79</xdr:row>
      <xdr:rowOff>27760</xdr:rowOff>
    </xdr:to>
    <xdr:sp macro="" textlink="">
      <xdr:nvSpPr>
        <xdr:cNvPr id="644" name="楕円 643"/>
        <xdr:cNvSpPr/>
      </xdr:nvSpPr>
      <xdr:spPr>
        <a:xfrm>
          <a:off x="136525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18887</xdr:rowOff>
    </xdr:from>
    <xdr:ext cx="534377" cy="259045"/>
    <xdr:sp macro="" textlink="">
      <xdr:nvSpPr>
        <xdr:cNvPr id="645" name="テキスト ボックス 644"/>
        <xdr:cNvSpPr txBox="1"/>
      </xdr:nvSpPr>
      <xdr:spPr>
        <a:xfrm>
          <a:off x="13436111" y="13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41032</xdr:rowOff>
    </xdr:from>
    <xdr:to>
      <xdr:col>67</xdr:col>
      <xdr:colOff>101600</xdr:colOff>
      <xdr:row>78</xdr:row>
      <xdr:rowOff>142632</xdr:rowOff>
    </xdr:to>
    <xdr:sp macro="" textlink="">
      <xdr:nvSpPr>
        <xdr:cNvPr id="646" name="楕円 645"/>
        <xdr:cNvSpPr/>
      </xdr:nvSpPr>
      <xdr:spPr>
        <a:xfrm>
          <a:off x="127635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133759</xdr:rowOff>
    </xdr:from>
    <xdr:ext cx="534377" cy="259045"/>
    <xdr:sp macro="" textlink="">
      <xdr:nvSpPr>
        <xdr:cNvPr id="647" name="テキスト ボックス 646"/>
        <xdr:cNvSpPr txBox="1"/>
      </xdr:nvSpPr>
      <xdr:spPr>
        <a:xfrm>
          <a:off x="12547111" y="13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105994</xdr:rowOff>
    </xdr:from>
    <xdr:to>
      <xdr:col>85</xdr:col>
      <xdr:colOff>126364</xdr:colOff>
      <xdr:row>99</xdr:row>
      <xdr:rowOff>43765</xdr:rowOff>
    </xdr:to>
    <xdr:cxnSp macro="">
      <xdr:nvCxnSpPr>
        <xdr:cNvPr id="671" name="直線コネクタ 670"/>
        <xdr:cNvCxnSpPr/>
      </xdr:nvCxnSpPr>
      <xdr:spPr>
        <a:xfrm flipV="1">
          <a:off x="16317595" y="16393744"/>
          <a:ext cx="1269" cy="623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47592</xdr:rowOff>
    </xdr:from>
    <xdr:ext cx="313932" cy="259045"/>
    <xdr:sp macro="" textlink="">
      <xdr:nvSpPr>
        <xdr:cNvPr id="672" name="積立金最小値テキスト"/>
        <xdr:cNvSpPr txBox="1"/>
      </xdr:nvSpPr>
      <xdr:spPr>
        <a:xfrm>
          <a:off x="16370300" y="1702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43765</xdr:rowOff>
    </xdr:from>
    <xdr:to>
      <xdr:col>86</xdr:col>
      <xdr:colOff>25400</xdr:colOff>
      <xdr:row>99</xdr:row>
      <xdr:rowOff>43765</xdr:rowOff>
    </xdr:to>
    <xdr:cxnSp macro="">
      <xdr:nvCxnSpPr>
        <xdr:cNvPr id="673" name="直線コネクタ 672"/>
        <xdr:cNvCxnSpPr/>
      </xdr:nvCxnSpPr>
      <xdr:spPr>
        <a:xfrm>
          <a:off x="16230600" y="1701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52671</xdr:rowOff>
    </xdr:from>
    <xdr:ext cx="534377" cy="259045"/>
    <xdr:sp macro="" textlink="">
      <xdr:nvSpPr>
        <xdr:cNvPr id="674" name="積立金最大値テキスト"/>
        <xdr:cNvSpPr txBox="1"/>
      </xdr:nvSpPr>
      <xdr:spPr>
        <a:xfrm>
          <a:off x="16370300" y="161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105994</xdr:rowOff>
    </xdr:from>
    <xdr:to>
      <xdr:col>86</xdr:col>
      <xdr:colOff>25400</xdr:colOff>
      <xdr:row>95</xdr:row>
      <xdr:rowOff>105994</xdr:rowOff>
    </xdr:to>
    <xdr:cxnSp macro="">
      <xdr:nvCxnSpPr>
        <xdr:cNvPr id="675" name="直線コネクタ 674"/>
        <xdr:cNvCxnSpPr/>
      </xdr:nvCxnSpPr>
      <xdr:spPr>
        <a:xfrm>
          <a:off x="16230600" y="163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167500</xdr:rowOff>
    </xdr:from>
    <xdr:to>
      <xdr:col>85</xdr:col>
      <xdr:colOff>127000</xdr:colOff>
      <xdr:row>99</xdr:row>
      <xdr:rowOff>4966</xdr:rowOff>
    </xdr:to>
    <xdr:cxnSp macro="">
      <xdr:nvCxnSpPr>
        <xdr:cNvPr id="676" name="直線コネクタ 675"/>
        <xdr:cNvCxnSpPr/>
      </xdr:nvCxnSpPr>
      <xdr:spPr>
        <a:xfrm flipV="1">
          <a:off x="15481300" y="16626700"/>
          <a:ext cx="8382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31221</xdr:rowOff>
    </xdr:from>
    <xdr:ext cx="469744" cy="259045"/>
    <xdr:sp macro="" textlink="">
      <xdr:nvSpPr>
        <xdr:cNvPr id="677" name="積立金平均値テキスト"/>
        <xdr:cNvSpPr txBox="1"/>
      </xdr:nvSpPr>
      <xdr:spPr>
        <a:xfrm>
          <a:off x="16370300" y="1683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52794</xdr:rowOff>
    </xdr:from>
    <xdr:to>
      <xdr:col>85</xdr:col>
      <xdr:colOff>177800</xdr:colOff>
      <xdr:row>98</xdr:row>
      <xdr:rowOff>154394</xdr:rowOff>
    </xdr:to>
    <xdr:sp macro="" textlink="">
      <xdr:nvSpPr>
        <xdr:cNvPr id="678" name="フローチャート: 判断 677"/>
        <xdr:cNvSpPr/>
      </xdr:nvSpPr>
      <xdr:spPr>
        <a:xfrm>
          <a:off x="162687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113931</xdr:rowOff>
    </xdr:from>
    <xdr:to>
      <xdr:col>81</xdr:col>
      <xdr:colOff>50800</xdr:colOff>
      <xdr:row>99</xdr:row>
      <xdr:rowOff>4966</xdr:rowOff>
    </xdr:to>
    <xdr:cxnSp macro="">
      <xdr:nvCxnSpPr>
        <xdr:cNvPr id="679" name="直線コネクタ 678"/>
        <xdr:cNvCxnSpPr/>
      </xdr:nvCxnSpPr>
      <xdr:spPr>
        <a:xfrm>
          <a:off x="14592300" y="16573131"/>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71768</xdr:rowOff>
    </xdr:from>
    <xdr:to>
      <xdr:col>81</xdr:col>
      <xdr:colOff>101600</xdr:colOff>
      <xdr:row>99</xdr:row>
      <xdr:rowOff>1918</xdr:rowOff>
    </xdr:to>
    <xdr:sp macro="" textlink="">
      <xdr:nvSpPr>
        <xdr:cNvPr id="680" name="フローチャート: 判断 679"/>
        <xdr:cNvSpPr/>
      </xdr:nvSpPr>
      <xdr:spPr>
        <a:xfrm>
          <a:off x="154305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18445</xdr:rowOff>
    </xdr:from>
    <xdr:ext cx="469744" cy="259045"/>
    <xdr:sp macro="" textlink="">
      <xdr:nvSpPr>
        <xdr:cNvPr id="681" name="テキスト ボックス 680"/>
        <xdr:cNvSpPr txBox="1"/>
      </xdr:nvSpPr>
      <xdr:spPr>
        <a:xfrm>
          <a:off x="15246428" y="166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85573</xdr:rowOff>
    </xdr:from>
    <xdr:to>
      <xdr:col>76</xdr:col>
      <xdr:colOff>114300</xdr:colOff>
      <xdr:row>96</xdr:row>
      <xdr:rowOff>113931</xdr:rowOff>
    </xdr:to>
    <xdr:cxnSp macro="">
      <xdr:nvCxnSpPr>
        <xdr:cNvPr id="682" name="直線コネクタ 681"/>
        <xdr:cNvCxnSpPr/>
      </xdr:nvCxnSpPr>
      <xdr:spPr>
        <a:xfrm>
          <a:off x="13703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67563</xdr:rowOff>
    </xdr:from>
    <xdr:to>
      <xdr:col>76</xdr:col>
      <xdr:colOff>165100</xdr:colOff>
      <xdr:row>98</xdr:row>
      <xdr:rowOff>169163</xdr:rowOff>
    </xdr:to>
    <xdr:sp macro="" textlink="">
      <xdr:nvSpPr>
        <xdr:cNvPr id="683" name="フローチャート: 判断 682"/>
        <xdr:cNvSpPr/>
      </xdr:nvSpPr>
      <xdr:spPr>
        <a:xfrm>
          <a:off x="14541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160290</xdr:rowOff>
    </xdr:from>
    <xdr:ext cx="469744" cy="259045"/>
    <xdr:sp macro="" textlink="">
      <xdr:nvSpPr>
        <xdr:cNvPr id="684" name="テキスト ボックス 683"/>
        <xdr:cNvSpPr txBox="1"/>
      </xdr:nvSpPr>
      <xdr:spPr>
        <a:xfrm>
          <a:off x="14357428"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85573</xdr:rowOff>
    </xdr:from>
    <xdr:to>
      <xdr:col>71</xdr:col>
      <xdr:colOff>177800</xdr:colOff>
      <xdr:row>97</xdr:row>
      <xdr:rowOff>135852</xdr:rowOff>
    </xdr:to>
    <xdr:cxnSp macro="">
      <xdr:nvCxnSpPr>
        <xdr:cNvPr id="685" name="直線コネクタ 684"/>
        <xdr:cNvCxnSpPr/>
      </xdr:nvCxnSpPr>
      <xdr:spPr>
        <a:xfrm flipV="1">
          <a:off x="12814300" y="15516073"/>
          <a:ext cx="889000" cy="12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53429</xdr:rowOff>
    </xdr:from>
    <xdr:to>
      <xdr:col>72</xdr:col>
      <xdr:colOff>38100</xdr:colOff>
      <xdr:row>98</xdr:row>
      <xdr:rowOff>155029</xdr:rowOff>
    </xdr:to>
    <xdr:sp macro="" textlink="">
      <xdr:nvSpPr>
        <xdr:cNvPr id="686" name="フローチャート: 判断 685"/>
        <xdr:cNvSpPr/>
      </xdr:nvSpPr>
      <xdr:spPr>
        <a:xfrm>
          <a:off x="13652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146156</xdr:rowOff>
    </xdr:from>
    <xdr:ext cx="469744" cy="259045"/>
    <xdr:sp macro="" textlink="">
      <xdr:nvSpPr>
        <xdr:cNvPr id="687" name="テキスト ボックス 686"/>
        <xdr:cNvSpPr txBox="1"/>
      </xdr:nvSpPr>
      <xdr:spPr>
        <a:xfrm>
          <a:off x="13468428"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139142</xdr:rowOff>
    </xdr:from>
    <xdr:to>
      <xdr:col>67</xdr:col>
      <xdr:colOff>101600</xdr:colOff>
      <xdr:row>98</xdr:row>
      <xdr:rowOff>69292</xdr:rowOff>
    </xdr:to>
    <xdr:sp macro="" textlink="">
      <xdr:nvSpPr>
        <xdr:cNvPr id="688" name="フローチャート: 判断 687"/>
        <xdr:cNvSpPr/>
      </xdr:nvSpPr>
      <xdr:spPr>
        <a:xfrm>
          <a:off x="12763500" y="167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60419</xdr:rowOff>
    </xdr:from>
    <xdr:ext cx="534377" cy="259045"/>
    <xdr:sp macro="" textlink="">
      <xdr:nvSpPr>
        <xdr:cNvPr id="689" name="テキスト ボックス 688"/>
        <xdr:cNvSpPr txBox="1"/>
      </xdr:nvSpPr>
      <xdr:spPr>
        <a:xfrm>
          <a:off x="12547111" y="16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116700</xdr:rowOff>
    </xdr:from>
    <xdr:to>
      <xdr:col>85</xdr:col>
      <xdr:colOff>177800</xdr:colOff>
      <xdr:row>97</xdr:row>
      <xdr:rowOff>46850</xdr:rowOff>
    </xdr:to>
    <xdr:sp macro="" textlink="">
      <xdr:nvSpPr>
        <xdr:cNvPr id="695" name="楕円 694"/>
        <xdr:cNvSpPr/>
      </xdr:nvSpPr>
      <xdr:spPr>
        <a:xfrm>
          <a:off x="16268700" y="165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139577</xdr:rowOff>
    </xdr:from>
    <xdr:ext cx="534377" cy="259045"/>
    <xdr:sp macro="" textlink="">
      <xdr:nvSpPr>
        <xdr:cNvPr id="696" name="積立金該当値テキスト"/>
        <xdr:cNvSpPr txBox="1"/>
      </xdr:nvSpPr>
      <xdr:spPr>
        <a:xfrm>
          <a:off x="16370300" y="164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125616</xdr:rowOff>
    </xdr:from>
    <xdr:to>
      <xdr:col>81</xdr:col>
      <xdr:colOff>101600</xdr:colOff>
      <xdr:row>99</xdr:row>
      <xdr:rowOff>55766</xdr:rowOff>
    </xdr:to>
    <xdr:sp macro="" textlink="">
      <xdr:nvSpPr>
        <xdr:cNvPr id="697" name="楕円 696"/>
        <xdr:cNvSpPr/>
      </xdr:nvSpPr>
      <xdr:spPr>
        <a:xfrm>
          <a:off x="154305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46893</xdr:rowOff>
    </xdr:from>
    <xdr:ext cx="469744" cy="259045"/>
    <xdr:sp macro="" textlink="">
      <xdr:nvSpPr>
        <xdr:cNvPr id="698" name="テキスト ボックス 697"/>
        <xdr:cNvSpPr txBox="1"/>
      </xdr:nvSpPr>
      <xdr:spPr>
        <a:xfrm>
          <a:off x="15246428" y="170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63131</xdr:rowOff>
    </xdr:from>
    <xdr:to>
      <xdr:col>76</xdr:col>
      <xdr:colOff>165100</xdr:colOff>
      <xdr:row>96</xdr:row>
      <xdr:rowOff>164731</xdr:rowOff>
    </xdr:to>
    <xdr:sp macro="" textlink="">
      <xdr:nvSpPr>
        <xdr:cNvPr id="699" name="楕円 698"/>
        <xdr:cNvSpPr/>
      </xdr:nvSpPr>
      <xdr:spPr>
        <a:xfrm>
          <a:off x="14541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9808</xdr:rowOff>
    </xdr:from>
    <xdr:ext cx="534377" cy="259045"/>
    <xdr:sp macro="" textlink="">
      <xdr:nvSpPr>
        <xdr:cNvPr id="700" name="テキスト ボックス 699"/>
        <xdr:cNvSpPr txBox="1"/>
      </xdr:nvSpPr>
      <xdr:spPr>
        <a:xfrm>
          <a:off x="14325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34773</xdr:rowOff>
    </xdr:from>
    <xdr:to>
      <xdr:col>72</xdr:col>
      <xdr:colOff>38100</xdr:colOff>
      <xdr:row>90</xdr:row>
      <xdr:rowOff>136373</xdr:rowOff>
    </xdr:to>
    <xdr:sp macro="" textlink="">
      <xdr:nvSpPr>
        <xdr:cNvPr id="701" name="楕円 700"/>
        <xdr:cNvSpPr/>
      </xdr:nvSpPr>
      <xdr:spPr>
        <a:xfrm>
          <a:off x="13652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152900</xdr:rowOff>
    </xdr:from>
    <xdr:ext cx="599010" cy="259045"/>
    <xdr:sp macro="" textlink="">
      <xdr:nvSpPr>
        <xdr:cNvPr id="702" name="テキスト ボックス 701"/>
        <xdr:cNvSpPr txBox="1"/>
      </xdr:nvSpPr>
      <xdr:spPr>
        <a:xfrm>
          <a:off x="13403795"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85052</xdr:rowOff>
    </xdr:from>
    <xdr:to>
      <xdr:col>67</xdr:col>
      <xdr:colOff>101600</xdr:colOff>
      <xdr:row>98</xdr:row>
      <xdr:rowOff>15202</xdr:rowOff>
    </xdr:to>
    <xdr:sp macro="" textlink="">
      <xdr:nvSpPr>
        <xdr:cNvPr id="703" name="楕円 702"/>
        <xdr:cNvSpPr/>
      </xdr:nvSpPr>
      <xdr:spPr>
        <a:xfrm>
          <a:off x="12763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31729</xdr:rowOff>
    </xdr:from>
    <xdr:ext cx="534377" cy="259045"/>
    <xdr:sp macro="" textlink="">
      <xdr:nvSpPr>
        <xdr:cNvPr id="704" name="テキスト ボックス 703"/>
        <xdr:cNvSpPr txBox="1"/>
      </xdr:nvSpPr>
      <xdr:spPr>
        <a:xfrm>
          <a:off x="12547111" y="1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8" name="直線コネクタ 727"/>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1"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2" name="直線コネクタ 731"/>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4"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5" name="フローチャート: 判断 734"/>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7" name="フローチャート: 判断 736"/>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8" name="テキスト ボックス 737"/>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40" name="フローチャート: 判断 739"/>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1" name="テキスト ボックス 740"/>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3" name="フローチャート: 判断 742"/>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4" name="テキスト ボックス 743"/>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5" name="フローチャート: 判断 744"/>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6" name="テキスト ボックス 745"/>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3" name="直線コネクタ 782"/>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6"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7" name="直線コネクタ 786"/>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10633</xdr:rowOff>
    </xdr:from>
    <xdr:to>
      <xdr:col>116</xdr:col>
      <xdr:colOff>63500</xdr:colOff>
      <xdr:row>58</xdr:row>
      <xdr:rowOff>12187</xdr:rowOff>
    </xdr:to>
    <xdr:cxnSp macro="">
      <xdr:nvCxnSpPr>
        <xdr:cNvPr id="788" name="直線コネクタ 787"/>
        <xdr:cNvCxnSpPr/>
      </xdr:nvCxnSpPr>
      <xdr:spPr>
        <a:xfrm>
          <a:off x="21323300" y="9954733"/>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9"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90" name="フローチャート: 判断 789"/>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10633</xdr:rowOff>
    </xdr:from>
    <xdr:to>
      <xdr:col>111</xdr:col>
      <xdr:colOff>177800</xdr:colOff>
      <xdr:row>58</xdr:row>
      <xdr:rowOff>10633</xdr:rowOff>
    </xdr:to>
    <xdr:cxnSp macro="">
      <xdr:nvCxnSpPr>
        <xdr:cNvPr id="791" name="直線コネクタ 790"/>
        <xdr:cNvCxnSpPr/>
      </xdr:nvCxnSpPr>
      <xdr:spPr>
        <a:xfrm>
          <a:off x="20434300" y="9954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2" name="フローチャート: 判断 791"/>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3" name="テキスト ボックス 792"/>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9123</xdr:rowOff>
    </xdr:from>
    <xdr:to>
      <xdr:col>107</xdr:col>
      <xdr:colOff>50800</xdr:colOff>
      <xdr:row>58</xdr:row>
      <xdr:rowOff>10633</xdr:rowOff>
    </xdr:to>
    <xdr:cxnSp macro="">
      <xdr:nvCxnSpPr>
        <xdr:cNvPr id="794" name="直線コネクタ 793"/>
        <xdr:cNvCxnSpPr/>
      </xdr:nvCxnSpPr>
      <xdr:spPr>
        <a:xfrm>
          <a:off x="19545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5" name="フローチャート: 判断 794"/>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6" name="テキスト ボックス 795"/>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7661</xdr:rowOff>
    </xdr:from>
    <xdr:to>
      <xdr:col>102</xdr:col>
      <xdr:colOff>114300</xdr:colOff>
      <xdr:row>58</xdr:row>
      <xdr:rowOff>9123</xdr:rowOff>
    </xdr:to>
    <xdr:cxnSp macro="">
      <xdr:nvCxnSpPr>
        <xdr:cNvPr id="797" name="直線コネクタ 796"/>
        <xdr:cNvCxnSpPr/>
      </xdr:nvCxnSpPr>
      <xdr:spPr>
        <a:xfrm>
          <a:off x="18656300" y="995176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8" name="フローチャート: 判断 797"/>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9" name="テキスト ボックス 798"/>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800" name="フローチャート: 判断 799"/>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1" name="テキスト ボックス 800"/>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132837</xdr:rowOff>
    </xdr:from>
    <xdr:to>
      <xdr:col>116</xdr:col>
      <xdr:colOff>114300</xdr:colOff>
      <xdr:row>58</xdr:row>
      <xdr:rowOff>62987</xdr:rowOff>
    </xdr:to>
    <xdr:sp macro="" textlink="">
      <xdr:nvSpPr>
        <xdr:cNvPr id="807" name="楕円 806"/>
        <xdr:cNvSpPr/>
      </xdr:nvSpPr>
      <xdr:spPr>
        <a:xfrm>
          <a:off x="221107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111264</xdr:rowOff>
    </xdr:from>
    <xdr:ext cx="469744" cy="259045"/>
    <xdr:sp macro="" textlink="">
      <xdr:nvSpPr>
        <xdr:cNvPr id="808" name="貸付金該当値テキスト"/>
        <xdr:cNvSpPr txBox="1"/>
      </xdr:nvSpPr>
      <xdr:spPr>
        <a:xfrm>
          <a:off x="22212300" y="988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131283</xdr:rowOff>
    </xdr:from>
    <xdr:to>
      <xdr:col>112</xdr:col>
      <xdr:colOff>38100</xdr:colOff>
      <xdr:row>58</xdr:row>
      <xdr:rowOff>61433</xdr:rowOff>
    </xdr:to>
    <xdr:sp macro="" textlink="">
      <xdr:nvSpPr>
        <xdr:cNvPr id="809" name="楕円 808"/>
        <xdr:cNvSpPr/>
      </xdr:nvSpPr>
      <xdr:spPr>
        <a:xfrm>
          <a:off x="21272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52560</xdr:rowOff>
    </xdr:from>
    <xdr:ext cx="469744" cy="259045"/>
    <xdr:sp macro="" textlink="">
      <xdr:nvSpPr>
        <xdr:cNvPr id="810" name="テキスト ボックス 809"/>
        <xdr:cNvSpPr txBox="1"/>
      </xdr:nvSpPr>
      <xdr:spPr>
        <a:xfrm>
          <a:off x="21088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131283</xdr:rowOff>
    </xdr:from>
    <xdr:to>
      <xdr:col>107</xdr:col>
      <xdr:colOff>101600</xdr:colOff>
      <xdr:row>58</xdr:row>
      <xdr:rowOff>61433</xdr:rowOff>
    </xdr:to>
    <xdr:sp macro="" textlink="">
      <xdr:nvSpPr>
        <xdr:cNvPr id="811" name="楕円 810"/>
        <xdr:cNvSpPr/>
      </xdr:nvSpPr>
      <xdr:spPr>
        <a:xfrm>
          <a:off x="20383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52560</xdr:rowOff>
    </xdr:from>
    <xdr:ext cx="469744" cy="259045"/>
    <xdr:sp macro="" textlink="">
      <xdr:nvSpPr>
        <xdr:cNvPr id="812" name="テキスト ボックス 811"/>
        <xdr:cNvSpPr txBox="1"/>
      </xdr:nvSpPr>
      <xdr:spPr>
        <a:xfrm>
          <a:off x="20199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129773</xdr:rowOff>
    </xdr:from>
    <xdr:to>
      <xdr:col>102</xdr:col>
      <xdr:colOff>165100</xdr:colOff>
      <xdr:row>58</xdr:row>
      <xdr:rowOff>59923</xdr:rowOff>
    </xdr:to>
    <xdr:sp macro="" textlink="">
      <xdr:nvSpPr>
        <xdr:cNvPr id="813" name="楕円 812"/>
        <xdr:cNvSpPr/>
      </xdr:nvSpPr>
      <xdr:spPr>
        <a:xfrm>
          <a:off x="19494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51050</xdr:rowOff>
    </xdr:from>
    <xdr:ext cx="469744" cy="259045"/>
    <xdr:sp macro="" textlink="">
      <xdr:nvSpPr>
        <xdr:cNvPr id="814" name="テキスト ボックス 813"/>
        <xdr:cNvSpPr txBox="1"/>
      </xdr:nvSpPr>
      <xdr:spPr>
        <a:xfrm>
          <a:off x="19310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128311</xdr:rowOff>
    </xdr:from>
    <xdr:to>
      <xdr:col>98</xdr:col>
      <xdr:colOff>38100</xdr:colOff>
      <xdr:row>58</xdr:row>
      <xdr:rowOff>58461</xdr:rowOff>
    </xdr:to>
    <xdr:sp macro="" textlink="">
      <xdr:nvSpPr>
        <xdr:cNvPr id="815" name="楕円 814"/>
        <xdr:cNvSpPr/>
      </xdr:nvSpPr>
      <xdr:spPr>
        <a:xfrm>
          <a:off x="18605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49588</xdr:rowOff>
    </xdr:from>
    <xdr:ext cx="469744" cy="259045"/>
    <xdr:sp macro="" textlink="">
      <xdr:nvSpPr>
        <xdr:cNvPr id="816" name="テキスト ボックス 815"/>
        <xdr:cNvSpPr txBox="1"/>
      </xdr:nvSpPr>
      <xdr:spPr>
        <a:xfrm>
          <a:off x="18421428" y="99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9" name="直線コネクタ 838"/>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40"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1" name="直線コネクタ 840"/>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2"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3" name="直線コネクタ 842"/>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66822</xdr:rowOff>
    </xdr:from>
    <xdr:to>
      <xdr:col>116</xdr:col>
      <xdr:colOff>63500</xdr:colOff>
      <xdr:row>76</xdr:row>
      <xdr:rowOff>103856</xdr:rowOff>
    </xdr:to>
    <xdr:cxnSp macro="">
      <xdr:nvCxnSpPr>
        <xdr:cNvPr id="844" name="直線コネクタ 843"/>
        <xdr:cNvCxnSpPr/>
      </xdr:nvCxnSpPr>
      <xdr:spPr>
        <a:xfrm flipV="1">
          <a:off x="21323300" y="13097022"/>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5"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6" name="フローチャート: 判断 845"/>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103856</xdr:rowOff>
    </xdr:from>
    <xdr:to>
      <xdr:col>111</xdr:col>
      <xdr:colOff>177800</xdr:colOff>
      <xdr:row>77</xdr:row>
      <xdr:rowOff>143083</xdr:rowOff>
    </xdr:to>
    <xdr:cxnSp macro="">
      <xdr:nvCxnSpPr>
        <xdr:cNvPr id="847" name="直線コネクタ 846"/>
        <xdr:cNvCxnSpPr/>
      </xdr:nvCxnSpPr>
      <xdr:spPr>
        <a:xfrm flipV="1">
          <a:off x="20434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8" name="フローチャート: 判断 847"/>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9" name="テキスト ボックス 848"/>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47437</xdr:rowOff>
    </xdr:from>
    <xdr:to>
      <xdr:col>107</xdr:col>
      <xdr:colOff>50800</xdr:colOff>
      <xdr:row>77</xdr:row>
      <xdr:rowOff>143083</xdr:rowOff>
    </xdr:to>
    <xdr:cxnSp macro="">
      <xdr:nvCxnSpPr>
        <xdr:cNvPr id="850" name="直線コネクタ 849"/>
        <xdr:cNvCxnSpPr/>
      </xdr:nvCxnSpPr>
      <xdr:spPr>
        <a:xfrm>
          <a:off x="19545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1" name="フローチャート: 判断 850"/>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2" name="テキスト ボックス 851"/>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47437</xdr:rowOff>
    </xdr:from>
    <xdr:to>
      <xdr:col>102</xdr:col>
      <xdr:colOff>114300</xdr:colOff>
      <xdr:row>77</xdr:row>
      <xdr:rowOff>15753</xdr:rowOff>
    </xdr:to>
    <xdr:cxnSp macro="">
      <xdr:nvCxnSpPr>
        <xdr:cNvPr id="853" name="直線コネクタ 852"/>
        <xdr:cNvCxnSpPr/>
      </xdr:nvCxnSpPr>
      <xdr:spPr>
        <a:xfrm flipV="1">
          <a:off x="18656300" y="13077637"/>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4" name="フローチャート: 判断 853"/>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5" name="テキスト ボックス 854"/>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6" name="フローチャート: 判断 855"/>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7" name="テキスト ボックス 856"/>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16022</xdr:rowOff>
    </xdr:from>
    <xdr:to>
      <xdr:col>116</xdr:col>
      <xdr:colOff>114300</xdr:colOff>
      <xdr:row>76</xdr:row>
      <xdr:rowOff>117622</xdr:rowOff>
    </xdr:to>
    <xdr:sp macro="" textlink="">
      <xdr:nvSpPr>
        <xdr:cNvPr id="863" name="楕円 862"/>
        <xdr:cNvSpPr/>
      </xdr:nvSpPr>
      <xdr:spPr>
        <a:xfrm>
          <a:off x="221107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165899</xdr:rowOff>
    </xdr:from>
    <xdr:ext cx="534377" cy="259045"/>
    <xdr:sp macro="" textlink="">
      <xdr:nvSpPr>
        <xdr:cNvPr id="864" name="繰出金該当値テキスト"/>
        <xdr:cNvSpPr txBox="1"/>
      </xdr:nvSpPr>
      <xdr:spPr>
        <a:xfrm>
          <a:off x="22212300" y="13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53056</xdr:rowOff>
    </xdr:from>
    <xdr:to>
      <xdr:col>112</xdr:col>
      <xdr:colOff>38100</xdr:colOff>
      <xdr:row>76</xdr:row>
      <xdr:rowOff>154656</xdr:rowOff>
    </xdr:to>
    <xdr:sp macro="" textlink="">
      <xdr:nvSpPr>
        <xdr:cNvPr id="865" name="楕円 864"/>
        <xdr:cNvSpPr/>
      </xdr:nvSpPr>
      <xdr:spPr>
        <a:xfrm>
          <a:off x="21272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145783</xdr:rowOff>
    </xdr:from>
    <xdr:ext cx="534377" cy="259045"/>
    <xdr:sp macro="" textlink="">
      <xdr:nvSpPr>
        <xdr:cNvPr id="866" name="テキスト ボックス 865"/>
        <xdr:cNvSpPr txBox="1"/>
      </xdr:nvSpPr>
      <xdr:spPr>
        <a:xfrm>
          <a:off x="21056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92283</xdr:rowOff>
    </xdr:from>
    <xdr:to>
      <xdr:col>107</xdr:col>
      <xdr:colOff>101600</xdr:colOff>
      <xdr:row>78</xdr:row>
      <xdr:rowOff>22433</xdr:rowOff>
    </xdr:to>
    <xdr:sp macro="" textlink="">
      <xdr:nvSpPr>
        <xdr:cNvPr id="867" name="楕円 866"/>
        <xdr:cNvSpPr/>
      </xdr:nvSpPr>
      <xdr:spPr>
        <a:xfrm>
          <a:off x="20383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13560</xdr:rowOff>
    </xdr:from>
    <xdr:ext cx="534377" cy="259045"/>
    <xdr:sp macro="" textlink="">
      <xdr:nvSpPr>
        <xdr:cNvPr id="868" name="テキスト ボックス 867"/>
        <xdr:cNvSpPr txBox="1"/>
      </xdr:nvSpPr>
      <xdr:spPr>
        <a:xfrm>
          <a:off x="20167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168087</xdr:rowOff>
    </xdr:from>
    <xdr:to>
      <xdr:col>102</xdr:col>
      <xdr:colOff>165100</xdr:colOff>
      <xdr:row>76</xdr:row>
      <xdr:rowOff>98237</xdr:rowOff>
    </xdr:to>
    <xdr:sp macro="" textlink="">
      <xdr:nvSpPr>
        <xdr:cNvPr id="869" name="楕円 868"/>
        <xdr:cNvSpPr/>
      </xdr:nvSpPr>
      <xdr:spPr>
        <a:xfrm>
          <a:off x="19494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89364</xdr:rowOff>
    </xdr:from>
    <xdr:ext cx="534377" cy="259045"/>
    <xdr:sp macro="" textlink="">
      <xdr:nvSpPr>
        <xdr:cNvPr id="870" name="テキスト ボックス 869"/>
        <xdr:cNvSpPr txBox="1"/>
      </xdr:nvSpPr>
      <xdr:spPr>
        <a:xfrm>
          <a:off x="19278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136403</xdr:rowOff>
    </xdr:from>
    <xdr:to>
      <xdr:col>98</xdr:col>
      <xdr:colOff>38100</xdr:colOff>
      <xdr:row>77</xdr:row>
      <xdr:rowOff>66553</xdr:rowOff>
    </xdr:to>
    <xdr:sp macro="" textlink="">
      <xdr:nvSpPr>
        <xdr:cNvPr id="871" name="楕円 870"/>
        <xdr:cNvSpPr/>
      </xdr:nvSpPr>
      <xdr:spPr>
        <a:xfrm>
          <a:off x="18605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57680</xdr:rowOff>
    </xdr:from>
    <xdr:ext cx="534377" cy="259045"/>
    <xdr:sp macro="" textlink="">
      <xdr:nvSpPr>
        <xdr:cNvPr id="872" name="テキスト ボックス 871"/>
        <xdr:cNvSpPr txBox="1"/>
      </xdr:nvSpPr>
      <xdr:spPr>
        <a:xfrm>
          <a:off x="18389111" y="132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本市の決算の主な特徴としては、普通建設事業費、災害復旧費について、平成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年度で大きな変動がみられます。</a:t>
          </a:r>
        </a:p>
        <a:p>
          <a:r>
            <a:rPr kumimoji="1" lang="ja-JP" altLang="en-US" sz="1300">
              <a:latin typeface="ＭＳ Ｐゴシック" panose="020B0600070205080204" pitchFamily="50" charset="-128"/>
              <a:ea typeface="ＭＳ Ｐゴシック" panose="020B0600070205080204" pitchFamily="50" charset="-128"/>
            </a:rPr>
            <a:t>　普通建設事業費が前年度に比べて大きく減額となっている要因は、平成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年度において、新浦安駅前文化施設整備事業や庁舎等建設事業が完了したことなどによるものです。また災害復旧事業費については、平成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年度も市街地液状化対策事業を引き続き実施しているものの、前年度に比べ減少しましたが、全国平均、千葉県平均、類似団体平均を大きく上回っています。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また、積立金が前年度に比べて増加しており、その主な要因は、平成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年度当初予算が骨格予算であったことから財政調整基金に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億円を積み立てたことや、市街地液状化対策事業の事業計画変更に伴う前払金の返還金等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億円を東日本大震災復興交付金基金に積み立てたこと等によるものです。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167,938
164,107
17.30
75,475,332
71,389,002
3,045,414
43,749,688
23,309,550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54247</xdr:rowOff>
    </xdr:from>
    <xdr:to>
      <xdr:col>24</xdr:col>
      <xdr:colOff>63500</xdr:colOff>
      <xdr:row>35</xdr:row>
      <xdr:rowOff>105410</xdr:rowOff>
    </xdr:to>
    <xdr:cxnSp macro="">
      <xdr:nvCxnSpPr>
        <xdr:cNvPr id="63" name="直線コネクタ 62"/>
        <xdr:cNvCxnSpPr/>
      </xdr:nvCxnSpPr>
      <xdr:spPr>
        <a:xfrm>
          <a:off x="3797300" y="6054997"/>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76563</xdr:rowOff>
    </xdr:from>
    <xdr:to>
      <xdr:col>19</xdr:col>
      <xdr:colOff>177800</xdr:colOff>
      <xdr:row>35</xdr:row>
      <xdr:rowOff>54247</xdr:rowOff>
    </xdr:to>
    <xdr:cxnSp macro="">
      <xdr:nvCxnSpPr>
        <xdr:cNvPr id="66" name="直線コネクタ 65"/>
        <xdr:cNvCxnSpPr/>
      </xdr:nvCxnSpPr>
      <xdr:spPr>
        <a:xfrm>
          <a:off x="2908300" y="5905863"/>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76563</xdr:rowOff>
    </xdr:from>
    <xdr:to>
      <xdr:col>15</xdr:col>
      <xdr:colOff>50800</xdr:colOff>
      <xdr:row>35</xdr:row>
      <xdr:rowOff>13970</xdr:rowOff>
    </xdr:to>
    <xdr:cxnSp macro="">
      <xdr:nvCxnSpPr>
        <xdr:cNvPr id="69" name="直線コネクタ 68"/>
        <xdr:cNvCxnSpPr/>
      </xdr:nvCxnSpPr>
      <xdr:spPr>
        <a:xfrm flipV="1">
          <a:off x="2019300" y="590586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122283</xdr:rowOff>
    </xdr:from>
    <xdr:to>
      <xdr:col>10</xdr:col>
      <xdr:colOff>114300</xdr:colOff>
      <xdr:row>35</xdr:row>
      <xdr:rowOff>13970</xdr:rowOff>
    </xdr:to>
    <xdr:cxnSp macro="">
      <xdr:nvCxnSpPr>
        <xdr:cNvPr id="72" name="直線コネクタ 71"/>
        <xdr:cNvCxnSpPr/>
      </xdr:nvCxnSpPr>
      <xdr:spPr>
        <a:xfrm>
          <a:off x="1130300" y="5951583"/>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2" name="楕円 81"/>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469744" cy="259045"/>
    <xdr:sp macro="" textlink="">
      <xdr:nvSpPr>
        <xdr:cNvPr id="83" name="議会費該当値テキスト"/>
        <xdr:cNvSpPr txBox="1"/>
      </xdr:nvSpPr>
      <xdr:spPr>
        <a:xfrm>
          <a:off x="4686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3447</xdr:rowOff>
    </xdr:from>
    <xdr:to>
      <xdr:col>20</xdr:col>
      <xdr:colOff>38100</xdr:colOff>
      <xdr:row>35</xdr:row>
      <xdr:rowOff>105047</xdr:rowOff>
    </xdr:to>
    <xdr:sp macro="" textlink="">
      <xdr:nvSpPr>
        <xdr:cNvPr id="84" name="楕円 83"/>
        <xdr:cNvSpPr/>
      </xdr:nvSpPr>
      <xdr:spPr>
        <a:xfrm>
          <a:off x="3746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121574</xdr:rowOff>
    </xdr:from>
    <xdr:ext cx="469744" cy="259045"/>
    <xdr:sp macro="" textlink="">
      <xdr:nvSpPr>
        <xdr:cNvPr id="85" name="テキスト ボックス 84"/>
        <xdr:cNvSpPr txBox="1"/>
      </xdr:nvSpPr>
      <xdr:spPr>
        <a:xfrm>
          <a:off x="3562428"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25763</xdr:rowOff>
    </xdr:from>
    <xdr:to>
      <xdr:col>15</xdr:col>
      <xdr:colOff>101600</xdr:colOff>
      <xdr:row>34</xdr:row>
      <xdr:rowOff>127363</xdr:rowOff>
    </xdr:to>
    <xdr:sp macro="" textlink="">
      <xdr:nvSpPr>
        <xdr:cNvPr id="86" name="楕円 85"/>
        <xdr:cNvSpPr/>
      </xdr:nvSpPr>
      <xdr:spPr>
        <a:xfrm>
          <a:off x="2857500" y="58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143890</xdr:rowOff>
    </xdr:from>
    <xdr:ext cx="469744" cy="259045"/>
    <xdr:sp macro="" textlink="">
      <xdr:nvSpPr>
        <xdr:cNvPr id="87" name="テキスト ボックス 86"/>
        <xdr:cNvSpPr txBox="1"/>
      </xdr:nvSpPr>
      <xdr:spPr>
        <a:xfrm>
          <a:off x="2673428" y="56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8" name="楕円 87"/>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55897</xdr:rowOff>
    </xdr:from>
    <xdr:ext cx="469744" cy="259045"/>
    <xdr:sp macro="" textlink="">
      <xdr:nvSpPr>
        <xdr:cNvPr id="89" name="テキスト ボックス 88"/>
        <xdr:cNvSpPr txBox="1"/>
      </xdr:nvSpPr>
      <xdr:spPr>
        <a:xfrm>
          <a:off x="1784428"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71483</xdr:rowOff>
    </xdr:from>
    <xdr:to>
      <xdr:col>6</xdr:col>
      <xdr:colOff>38100</xdr:colOff>
      <xdr:row>35</xdr:row>
      <xdr:rowOff>1633</xdr:rowOff>
    </xdr:to>
    <xdr:sp macro="" textlink="">
      <xdr:nvSpPr>
        <xdr:cNvPr id="90" name="楕円 89"/>
        <xdr:cNvSpPr/>
      </xdr:nvSpPr>
      <xdr:spPr>
        <a:xfrm>
          <a:off x="1079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18160</xdr:rowOff>
    </xdr:from>
    <xdr:ext cx="469744" cy="259045"/>
    <xdr:sp macro="" textlink="">
      <xdr:nvSpPr>
        <xdr:cNvPr id="91" name="テキスト ボックス 90"/>
        <xdr:cNvSpPr txBox="1"/>
      </xdr:nvSpPr>
      <xdr:spPr>
        <a:xfrm>
          <a:off x="895428"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33896</xdr:rowOff>
    </xdr:from>
    <xdr:to>
      <xdr:col>24</xdr:col>
      <xdr:colOff>63500</xdr:colOff>
      <xdr:row>55</xdr:row>
      <xdr:rowOff>121831</xdr:rowOff>
    </xdr:to>
    <xdr:cxnSp macro="">
      <xdr:nvCxnSpPr>
        <xdr:cNvPr id="121" name="直線コネクタ 120"/>
        <xdr:cNvCxnSpPr/>
      </xdr:nvCxnSpPr>
      <xdr:spPr>
        <a:xfrm>
          <a:off x="3797300" y="8606396"/>
          <a:ext cx="8382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33896</xdr:rowOff>
    </xdr:from>
    <xdr:to>
      <xdr:col>19</xdr:col>
      <xdr:colOff>177800</xdr:colOff>
      <xdr:row>54</xdr:row>
      <xdr:rowOff>131890</xdr:rowOff>
    </xdr:to>
    <xdr:cxnSp macro="">
      <xdr:nvCxnSpPr>
        <xdr:cNvPr id="124" name="直線コネクタ 123"/>
        <xdr:cNvCxnSpPr/>
      </xdr:nvCxnSpPr>
      <xdr:spPr>
        <a:xfrm flipV="1">
          <a:off x="2908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131890</xdr:rowOff>
    </xdr:from>
    <xdr:to>
      <xdr:col>15</xdr:col>
      <xdr:colOff>50800</xdr:colOff>
      <xdr:row>57</xdr:row>
      <xdr:rowOff>35935</xdr:rowOff>
    </xdr:to>
    <xdr:cxnSp macro="">
      <xdr:nvCxnSpPr>
        <xdr:cNvPr id="127" name="直線コネクタ 126"/>
        <xdr:cNvCxnSpPr/>
      </xdr:nvCxnSpPr>
      <xdr:spPr>
        <a:xfrm flipV="1">
          <a:off x="2019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69482</xdr:rowOff>
    </xdr:from>
    <xdr:to>
      <xdr:col>10</xdr:col>
      <xdr:colOff>114300</xdr:colOff>
      <xdr:row>57</xdr:row>
      <xdr:rowOff>35935</xdr:rowOff>
    </xdr:to>
    <xdr:cxnSp macro="">
      <xdr:nvCxnSpPr>
        <xdr:cNvPr id="130" name="直線コネクタ 129"/>
        <xdr:cNvCxnSpPr/>
      </xdr:nvCxnSpPr>
      <xdr:spPr>
        <a:xfrm>
          <a:off x="1130300" y="9499232"/>
          <a:ext cx="889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71031</xdr:rowOff>
    </xdr:from>
    <xdr:to>
      <xdr:col>24</xdr:col>
      <xdr:colOff>114300</xdr:colOff>
      <xdr:row>56</xdr:row>
      <xdr:rowOff>1181</xdr:rowOff>
    </xdr:to>
    <xdr:sp macro="" textlink="">
      <xdr:nvSpPr>
        <xdr:cNvPr id="140" name="楕円 139"/>
        <xdr:cNvSpPr/>
      </xdr:nvSpPr>
      <xdr:spPr>
        <a:xfrm>
          <a:off x="45847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93908</xdr:rowOff>
    </xdr:from>
    <xdr:ext cx="534377" cy="259045"/>
    <xdr:sp macro="" textlink="">
      <xdr:nvSpPr>
        <xdr:cNvPr id="141" name="総務費該当値テキスト"/>
        <xdr:cNvSpPr txBox="1"/>
      </xdr:nvSpPr>
      <xdr:spPr>
        <a:xfrm>
          <a:off x="4686300" y="9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154546</xdr:rowOff>
    </xdr:from>
    <xdr:to>
      <xdr:col>20</xdr:col>
      <xdr:colOff>38100</xdr:colOff>
      <xdr:row>50</xdr:row>
      <xdr:rowOff>84696</xdr:rowOff>
    </xdr:to>
    <xdr:sp macro="" textlink="">
      <xdr:nvSpPr>
        <xdr:cNvPr id="142" name="楕円 141"/>
        <xdr:cNvSpPr/>
      </xdr:nvSpPr>
      <xdr:spPr>
        <a:xfrm>
          <a:off x="3746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101223</xdr:rowOff>
    </xdr:from>
    <xdr:ext cx="599010" cy="259045"/>
    <xdr:sp macro="" textlink="">
      <xdr:nvSpPr>
        <xdr:cNvPr id="143" name="テキスト ボックス 142"/>
        <xdr:cNvSpPr txBox="1"/>
      </xdr:nvSpPr>
      <xdr:spPr>
        <a:xfrm>
          <a:off x="3497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81090</xdr:rowOff>
    </xdr:from>
    <xdr:to>
      <xdr:col>15</xdr:col>
      <xdr:colOff>101600</xdr:colOff>
      <xdr:row>55</xdr:row>
      <xdr:rowOff>11240</xdr:rowOff>
    </xdr:to>
    <xdr:sp macro="" textlink="">
      <xdr:nvSpPr>
        <xdr:cNvPr id="144" name="楕円 143"/>
        <xdr:cNvSpPr/>
      </xdr:nvSpPr>
      <xdr:spPr>
        <a:xfrm>
          <a:off x="2857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27767</xdr:rowOff>
    </xdr:from>
    <xdr:ext cx="534377" cy="259045"/>
    <xdr:sp macro="" textlink="">
      <xdr:nvSpPr>
        <xdr:cNvPr id="145" name="テキスト ボックス 144"/>
        <xdr:cNvSpPr txBox="1"/>
      </xdr:nvSpPr>
      <xdr:spPr>
        <a:xfrm>
          <a:off x="2641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156585</xdr:rowOff>
    </xdr:from>
    <xdr:to>
      <xdr:col>10</xdr:col>
      <xdr:colOff>165100</xdr:colOff>
      <xdr:row>57</xdr:row>
      <xdr:rowOff>86735</xdr:rowOff>
    </xdr:to>
    <xdr:sp macro="" textlink="">
      <xdr:nvSpPr>
        <xdr:cNvPr id="146" name="楕円 145"/>
        <xdr:cNvSpPr/>
      </xdr:nvSpPr>
      <xdr:spPr>
        <a:xfrm>
          <a:off x="1968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77862</xdr:rowOff>
    </xdr:from>
    <xdr:ext cx="534377" cy="259045"/>
    <xdr:sp macro="" textlink="">
      <xdr:nvSpPr>
        <xdr:cNvPr id="147" name="テキスト ボックス 146"/>
        <xdr:cNvSpPr txBox="1"/>
      </xdr:nvSpPr>
      <xdr:spPr>
        <a:xfrm>
          <a:off x="1752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18682</xdr:rowOff>
    </xdr:from>
    <xdr:to>
      <xdr:col>6</xdr:col>
      <xdr:colOff>38100</xdr:colOff>
      <xdr:row>55</xdr:row>
      <xdr:rowOff>120282</xdr:rowOff>
    </xdr:to>
    <xdr:sp macro="" textlink="">
      <xdr:nvSpPr>
        <xdr:cNvPr id="148" name="楕円 147"/>
        <xdr:cNvSpPr/>
      </xdr:nvSpPr>
      <xdr:spPr>
        <a:xfrm>
          <a:off x="1079500" y="9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136809</xdr:rowOff>
    </xdr:from>
    <xdr:ext cx="534377" cy="259045"/>
    <xdr:sp macro="" textlink="">
      <xdr:nvSpPr>
        <xdr:cNvPr id="149" name="テキスト ボックス 148"/>
        <xdr:cNvSpPr txBox="1"/>
      </xdr:nvSpPr>
      <xdr:spPr>
        <a:xfrm>
          <a:off x="863111" y="9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160720</xdr:rowOff>
    </xdr:from>
    <xdr:to>
      <xdr:col>24</xdr:col>
      <xdr:colOff>63500</xdr:colOff>
      <xdr:row>76</xdr:row>
      <xdr:rowOff>67680</xdr:rowOff>
    </xdr:to>
    <xdr:cxnSp macro="">
      <xdr:nvCxnSpPr>
        <xdr:cNvPr id="181" name="直線コネクタ 180"/>
        <xdr:cNvCxnSpPr/>
      </xdr:nvCxnSpPr>
      <xdr:spPr>
        <a:xfrm flipV="1">
          <a:off x="3797300" y="13019470"/>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67680</xdr:rowOff>
    </xdr:from>
    <xdr:to>
      <xdr:col>19</xdr:col>
      <xdr:colOff>177800</xdr:colOff>
      <xdr:row>76</xdr:row>
      <xdr:rowOff>150216</xdr:rowOff>
    </xdr:to>
    <xdr:cxnSp macro="">
      <xdr:nvCxnSpPr>
        <xdr:cNvPr id="184" name="直線コネクタ 183"/>
        <xdr:cNvCxnSpPr/>
      </xdr:nvCxnSpPr>
      <xdr:spPr>
        <a:xfrm flipV="1">
          <a:off x="2908300" y="13097880"/>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158848</xdr:rowOff>
    </xdr:from>
    <xdr:to>
      <xdr:col>15</xdr:col>
      <xdr:colOff>50800</xdr:colOff>
      <xdr:row>76</xdr:row>
      <xdr:rowOff>150216</xdr:rowOff>
    </xdr:to>
    <xdr:cxnSp macro="">
      <xdr:nvCxnSpPr>
        <xdr:cNvPr id="187" name="直線コネクタ 186"/>
        <xdr:cNvCxnSpPr/>
      </xdr:nvCxnSpPr>
      <xdr:spPr>
        <a:xfrm>
          <a:off x="2019300" y="12846148"/>
          <a:ext cx="889000" cy="3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158848</xdr:rowOff>
    </xdr:from>
    <xdr:to>
      <xdr:col>10</xdr:col>
      <xdr:colOff>114300</xdr:colOff>
      <xdr:row>77</xdr:row>
      <xdr:rowOff>6285</xdr:rowOff>
    </xdr:to>
    <xdr:cxnSp macro="">
      <xdr:nvCxnSpPr>
        <xdr:cNvPr id="190" name="直線コネクタ 189"/>
        <xdr:cNvCxnSpPr/>
      </xdr:nvCxnSpPr>
      <xdr:spPr>
        <a:xfrm flipV="1">
          <a:off x="1130300" y="12846148"/>
          <a:ext cx="889000" cy="3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109920</xdr:rowOff>
    </xdr:from>
    <xdr:to>
      <xdr:col>24</xdr:col>
      <xdr:colOff>114300</xdr:colOff>
      <xdr:row>76</xdr:row>
      <xdr:rowOff>40070</xdr:rowOff>
    </xdr:to>
    <xdr:sp macro="" textlink="">
      <xdr:nvSpPr>
        <xdr:cNvPr id="200" name="楕円 199"/>
        <xdr:cNvSpPr/>
      </xdr:nvSpPr>
      <xdr:spPr>
        <a:xfrm>
          <a:off x="45847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88347</xdr:rowOff>
    </xdr:from>
    <xdr:ext cx="599010" cy="259045"/>
    <xdr:sp macro="" textlink="">
      <xdr:nvSpPr>
        <xdr:cNvPr id="201" name="民生費該当値テキスト"/>
        <xdr:cNvSpPr txBox="1"/>
      </xdr:nvSpPr>
      <xdr:spPr>
        <a:xfrm>
          <a:off x="4686300" y="1294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16880</xdr:rowOff>
    </xdr:from>
    <xdr:to>
      <xdr:col>20</xdr:col>
      <xdr:colOff>38100</xdr:colOff>
      <xdr:row>76</xdr:row>
      <xdr:rowOff>118480</xdr:rowOff>
    </xdr:to>
    <xdr:sp macro="" textlink="">
      <xdr:nvSpPr>
        <xdr:cNvPr id="202" name="楕円 201"/>
        <xdr:cNvSpPr/>
      </xdr:nvSpPr>
      <xdr:spPr>
        <a:xfrm>
          <a:off x="3746500" y="130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109607</xdr:rowOff>
    </xdr:from>
    <xdr:ext cx="599010" cy="259045"/>
    <xdr:sp macro="" textlink="">
      <xdr:nvSpPr>
        <xdr:cNvPr id="203" name="テキスト ボックス 202"/>
        <xdr:cNvSpPr txBox="1"/>
      </xdr:nvSpPr>
      <xdr:spPr>
        <a:xfrm>
          <a:off x="3497795" y="131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99416</xdr:rowOff>
    </xdr:from>
    <xdr:to>
      <xdr:col>15</xdr:col>
      <xdr:colOff>101600</xdr:colOff>
      <xdr:row>77</xdr:row>
      <xdr:rowOff>29566</xdr:rowOff>
    </xdr:to>
    <xdr:sp macro="" textlink="">
      <xdr:nvSpPr>
        <xdr:cNvPr id="204" name="楕円 203"/>
        <xdr:cNvSpPr/>
      </xdr:nvSpPr>
      <xdr:spPr>
        <a:xfrm>
          <a:off x="2857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20693</xdr:rowOff>
    </xdr:from>
    <xdr:ext cx="599010" cy="259045"/>
    <xdr:sp macro="" textlink="">
      <xdr:nvSpPr>
        <xdr:cNvPr id="205" name="テキスト ボックス 204"/>
        <xdr:cNvSpPr txBox="1"/>
      </xdr:nvSpPr>
      <xdr:spPr>
        <a:xfrm>
          <a:off x="2608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108048</xdr:rowOff>
    </xdr:from>
    <xdr:to>
      <xdr:col>10</xdr:col>
      <xdr:colOff>165100</xdr:colOff>
      <xdr:row>75</xdr:row>
      <xdr:rowOff>38198</xdr:rowOff>
    </xdr:to>
    <xdr:sp macro="" textlink="">
      <xdr:nvSpPr>
        <xdr:cNvPr id="206" name="楕円 205"/>
        <xdr:cNvSpPr/>
      </xdr:nvSpPr>
      <xdr:spPr>
        <a:xfrm>
          <a:off x="1968500" y="127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54725</xdr:rowOff>
    </xdr:from>
    <xdr:ext cx="599010" cy="259045"/>
    <xdr:sp macro="" textlink="">
      <xdr:nvSpPr>
        <xdr:cNvPr id="207" name="テキスト ボックス 206"/>
        <xdr:cNvSpPr txBox="1"/>
      </xdr:nvSpPr>
      <xdr:spPr>
        <a:xfrm>
          <a:off x="1719795" y="125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126935</xdr:rowOff>
    </xdr:from>
    <xdr:to>
      <xdr:col>6</xdr:col>
      <xdr:colOff>38100</xdr:colOff>
      <xdr:row>77</xdr:row>
      <xdr:rowOff>57085</xdr:rowOff>
    </xdr:to>
    <xdr:sp macro="" textlink="">
      <xdr:nvSpPr>
        <xdr:cNvPr id="208" name="楕円 207"/>
        <xdr:cNvSpPr/>
      </xdr:nvSpPr>
      <xdr:spPr>
        <a:xfrm>
          <a:off x="1079500" y="131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48212</xdr:rowOff>
    </xdr:from>
    <xdr:ext cx="599010" cy="259045"/>
    <xdr:sp macro="" textlink="">
      <xdr:nvSpPr>
        <xdr:cNvPr id="209" name="テキスト ボックス 208"/>
        <xdr:cNvSpPr txBox="1"/>
      </xdr:nvSpPr>
      <xdr:spPr>
        <a:xfrm>
          <a:off x="830795" y="132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149498</xdr:rowOff>
    </xdr:from>
    <xdr:to>
      <xdr:col>24</xdr:col>
      <xdr:colOff>63500</xdr:colOff>
      <xdr:row>94</xdr:row>
      <xdr:rowOff>163083</xdr:rowOff>
    </xdr:to>
    <xdr:cxnSp macro="">
      <xdr:nvCxnSpPr>
        <xdr:cNvPr id="241" name="直線コネクタ 240"/>
        <xdr:cNvCxnSpPr/>
      </xdr:nvCxnSpPr>
      <xdr:spPr>
        <a:xfrm flipV="1">
          <a:off x="3797300" y="16265798"/>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135520</xdr:rowOff>
    </xdr:from>
    <xdr:to>
      <xdr:col>19</xdr:col>
      <xdr:colOff>177800</xdr:colOff>
      <xdr:row>94</xdr:row>
      <xdr:rowOff>163083</xdr:rowOff>
    </xdr:to>
    <xdr:cxnSp macro="">
      <xdr:nvCxnSpPr>
        <xdr:cNvPr id="244" name="直線コネクタ 243"/>
        <xdr:cNvCxnSpPr/>
      </xdr:nvCxnSpPr>
      <xdr:spPr>
        <a:xfrm>
          <a:off x="2908300" y="1625182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135520</xdr:rowOff>
    </xdr:from>
    <xdr:to>
      <xdr:col>15</xdr:col>
      <xdr:colOff>50800</xdr:colOff>
      <xdr:row>95</xdr:row>
      <xdr:rowOff>33761</xdr:rowOff>
    </xdr:to>
    <xdr:cxnSp macro="">
      <xdr:nvCxnSpPr>
        <xdr:cNvPr id="247" name="直線コネクタ 246"/>
        <xdr:cNvCxnSpPr/>
      </xdr:nvCxnSpPr>
      <xdr:spPr>
        <a:xfrm flipV="1">
          <a:off x="2019300" y="16251820"/>
          <a:ext cx="8890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33761</xdr:rowOff>
    </xdr:from>
    <xdr:to>
      <xdr:col>10</xdr:col>
      <xdr:colOff>114300</xdr:colOff>
      <xdr:row>95</xdr:row>
      <xdr:rowOff>117526</xdr:rowOff>
    </xdr:to>
    <xdr:cxnSp macro="">
      <xdr:nvCxnSpPr>
        <xdr:cNvPr id="250" name="直線コネクタ 249"/>
        <xdr:cNvCxnSpPr/>
      </xdr:nvCxnSpPr>
      <xdr:spPr>
        <a:xfrm flipV="1">
          <a:off x="1130300" y="1632151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98698</xdr:rowOff>
    </xdr:from>
    <xdr:to>
      <xdr:col>24</xdr:col>
      <xdr:colOff>114300</xdr:colOff>
      <xdr:row>95</xdr:row>
      <xdr:rowOff>28848</xdr:rowOff>
    </xdr:to>
    <xdr:sp macro="" textlink="">
      <xdr:nvSpPr>
        <xdr:cNvPr id="260" name="楕円 259"/>
        <xdr:cNvSpPr/>
      </xdr:nvSpPr>
      <xdr:spPr>
        <a:xfrm>
          <a:off x="4584700" y="16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121575</xdr:rowOff>
    </xdr:from>
    <xdr:ext cx="534377" cy="259045"/>
    <xdr:sp macro="" textlink="">
      <xdr:nvSpPr>
        <xdr:cNvPr id="261" name="衛生費該当値テキスト"/>
        <xdr:cNvSpPr txBox="1"/>
      </xdr:nvSpPr>
      <xdr:spPr>
        <a:xfrm>
          <a:off x="4686300" y="160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112283</xdr:rowOff>
    </xdr:from>
    <xdr:to>
      <xdr:col>20</xdr:col>
      <xdr:colOff>38100</xdr:colOff>
      <xdr:row>95</xdr:row>
      <xdr:rowOff>42433</xdr:rowOff>
    </xdr:to>
    <xdr:sp macro="" textlink="">
      <xdr:nvSpPr>
        <xdr:cNvPr id="262" name="楕円 261"/>
        <xdr:cNvSpPr/>
      </xdr:nvSpPr>
      <xdr:spPr>
        <a:xfrm>
          <a:off x="3746500" y="162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58960</xdr:rowOff>
    </xdr:from>
    <xdr:ext cx="534377" cy="259045"/>
    <xdr:sp macro="" textlink="">
      <xdr:nvSpPr>
        <xdr:cNvPr id="263" name="テキスト ボックス 262"/>
        <xdr:cNvSpPr txBox="1"/>
      </xdr:nvSpPr>
      <xdr:spPr>
        <a:xfrm>
          <a:off x="3530111" y="160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84720</xdr:rowOff>
    </xdr:from>
    <xdr:to>
      <xdr:col>15</xdr:col>
      <xdr:colOff>101600</xdr:colOff>
      <xdr:row>95</xdr:row>
      <xdr:rowOff>14870</xdr:rowOff>
    </xdr:to>
    <xdr:sp macro="" textlink="">
      <xdr:nvSpPr>
        <xdr:cNvPr id="264" name="楕円 263"/>
        <xdr:cNvSpPr/>
      </xdr:nvSpPr>
      <xdr:spPr>
        <a:xfrm>
          <a:off x="2857500" y="162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31397</xdr:rowOff>
    </xdr:from>
    <xdr:ext cx="534377" cy="259045"/>
    <xdr:sp macro="" textlink="">
      <xdr:nvSpPr>
        <xdr:cNvPr id="265" name="テキスト ボックス 264"/>
        <xdr:cNvSpPr txBox="1"/>
      </xdr:nvSpPr>
      <xdr:spPr>
        <a:xfrm>
          <a:off x="2641111" y="159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154411</xdr:rowOff>
    </xdr:from>
    <xdr:to>
      <xdr:col>10</xdr:col>
      <xdr:colOff>165100</xdr:colOff>
      <xdr:row>95</xdr:row>
      <xdr:rowOff>84561</xdr:rowOff>
    </xdr:to>
    <xdr:sp macro="" textlink="">
      <xdr:nvSpPr>
        <xdr:cNvPr id="266" name="楕円 265"/>
        <xdr:cNvSpPr/>
      </xdr:nvSpPr>
      <xdr:spPr>
        <a:xfrm>
          <a:off x="1968500" y="162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101088</xdr:rowOff>
    </xdr:from>
    <xdr:ext cx="534377" cy="259045"/>
    <xdr:sp macro="" textlink="">
      <xdr:nvSpPr>
        <xdr:cNvPr id="267" name="テキスト ボックス 266"/>
        <xdr:cNvSpPr txBox="1"/>
      </xdr:nvSpPr>
      <xdr:spPr>
        <a:xfrm>
          <a:off x="1752111" y="160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66726</xdr:rowOff>
    </xdr:from>
    <xdr:to>
      <xdr:col>6</xdr:col>
      <xdr:colOff>38100</xdr:colOff>
      <xdr:row>95</xdr:row>
      <xdr:rowOff>168326</xdr:rowOff>
    </xdr:to>
    <xdr:sp macro="" textlink="">
      <xdr:nvSpPr>
        <xdr:cNvPr id="268" name="楕円 267"/>
        <xdr:cNvSpPr/>
      </xdr:nvSpPr>
      <xdr:spPr>
        <a:xfrm>
          <a:off x="1079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13403</xdr:rowOff>
    </xdr:from>
    <xdr:ext cx="534377" cy="259045"/>
    <xdr:sp macro="" textlink="">
      <xdr:nvSpPr>
        <xdr:cNvPr id="269" name="テキスト ボックス 268"/>
        <xdr:cNvSpPr txBox="1"/>
      </xdr:nvSpPr>
      <xdr:spPr>
        <a:xfrm>
          <a:off x="863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29210</xdr:rowOff>
    </xdr:from>
    <xdr:to>
      <xdr:col>55</xdr:col>
      <xdr:colOff>0</xdr:colOff>
      <xdr:row>39</xdr:row>
      <xdr:rowOff>29591</xdr:rowOff>
    </xdr:to>
    <xdr:cxnSp macro="">
      <xdr:nvCxnSpPr>
        <xdr:cNvPr id="298" name="直線コネクタ 297"/>
        <xdr:cNvCxnSpPr/>
      </xdr:nvCxnSpPr>
      <xdr:spPr>
        <a:xfrm>
          <a:off x="9639300" y="67157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29210</xdr:rowOff>
    </xdr:to>
    <xdr:cxnSp macro="">
      <xdr:nvCxnSpPr>
        <xdr:cNvPr id="301" name="直線コネクタ 300"/>
        <xdr:cNvCxnSpPr/>
      </xdr:nvCxnSpPr>
      <xdr:spPr>
        <a:xfrm>
          <a:off x="8750300" y="671080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15494</xdr:rowOff>
    </xdr:from>
    <xdr:to>
      <xdr:col>45</xdr:col>
      <xdr:colOff>177800</xdr:colOff>
      <xdr:row>39</xdr:row>
      <xdr:rowOff>24257</xdr:rowOff>
    </xdr:to>
    <xdr:cxnSp macro="">
      <xdr:nvCxnSpPr>
        <xdr:cNvPr id="304" name="直線コネクタ 303"/>
        <xdr:cNvCxnSpPr/>
      </xdr:nvCxnSpPr>
      <xdr:spPr>
        <a:xfrm>
          <a:off x="7861300" y="670204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15494</xdr:rowOff>
    </xdr:to>
    <xdr:cxnSp macro="">
      <xdr:nvCxnSpPr>
        <xdr:cNvPr id="307" name="直線コネクタ 306"/>
        <xdr:cNvCxnSpPr/>
      </xdr:nvCxnSpPr>
      <xdr:spPr>
        <a:xfrm>
          <a:off x="6972300" y="67001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150241</xdr:rowOff>
    </xdr:from>
    <xdr:to>
      <xdr:col>55</xdr:col>
      <xdr:colOff>50800</xdr:colOff>
      <xdr:row>39</xdr:row>
      <xdr:rowOff>80391</xdr:rowOff>
    </xdr:to>
    <xdr:sp macro="" textlink="">
      <xdr:nvSpPr>
        <xdr:cNvPr id="317" name="楕円 316"/>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65168</xdr:rowOff>
    </xdr:from>
    <xdr:ext cx="313932" cy="259045"/>
    <xdr:sp macro="" textlink="">
      <xdr:nvSpPr>
        <xdr:cNvPr id="318" name="労働費該当値テキスト"/>
        <xdr:cNvSpPr txBox="1"/>
      </xdr:nvSpPr>
      <xdr:spPr>
        <a:xfrm>
          <a:off x="10528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149860</xdr:rowOff>
    </xdr:from>
    <xdr:to>
      <xdr:col>50</xdr:col>
      <xdr:colOff>165100</xdr:colOff>
      <xdr:row>39</xdr:row>
      <xdr:rowOff>80010</xdr:rowOff>
    </xdr:to>
    <xdr:sp macro="" textlink="">
      <xdr:nvSpPr>
        <xdr:cNvPr id="319" name="楕円 318"/>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71137</xdr:rowOff>
    </xdr:from>
    <xdr:ext cx="313932" cy="259045"/>
    <xdr:sp macro="" textlink="">
      <xdr:nvSpPr>
        <xdr:cNvPr id="320" name="テキスト ボックス 319"/>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21" name="楕円 320"/>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22" name="テキスト ボックス 321"/>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23" name="楕円 322"/>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57421</xdr:rowOff>
    </xdr:from>
    <xdr:ext cx="313932" cy="259045"/>
    <xdr:sp macro="" textlink="">
      <xdr:nvSpPr>
        <xdr:cNvPr id="324" name="テキスト ボックス 323"/>
        <xdr:cNvSpPr txBox="1"/>
      </xdr:nvSpPr>
      <xdr:spPr>
        <a:xfrm>
          <a:off x="7704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134239</xdr:rowOff>
    </xdr:from>
    <xdr:to>
      <xdr:col>36</xdr:col>
      <xdr:colOff>165100</xdr:colOff>
      <xdr:row>39</xdr:row>
      <xdr:rowOff>64389</xdr:rowOff>
    </xdr:to>
    <xdr:sp macro="" textlink="">
      <xdr:nvSpPr>
        <xdr:cNvPr id="325" name="楕円 324"/>
        <xdr:cNvSpPr/>
      </xdr:nvSpPr>
      <xdr:spPr>
        <a:xfrm>
          <a:off x="692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55516</xdr:rowOff>
    </xdr:from>
    <xdr:ext cx="313932" cy="259045"/>
    <xdr:sp macro="" textlink="">
      <xdr:nvSpPr>
        <xdr:cNvPr id="326" name="テキスト ボックス 325"/>
        <xdr:cNvSpPr txBox="1"/>
      </xdr:nvSpPr>
      <xdr:spPr>
        <a:xfrm>
          <a:off x="6815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111902</xdr:rowOff>
    </xdr:from>
    <xdr:to>
      <xdr:col>55</xdr:col>
      <xdr:colOff>0</xdr:colOff>
      <xdr:row>58</xdr:row>
      <xdr:rowOff>119035</xdr:rowOff>
    </xdr:to>
    <xdr:cxnSp macro="">
      <xdr:nvCxnSpPr>
        <xdr:cNvPr id="353" name="直線コネクタ 352"/>
        <xdr:cNvCxnSpPr/>
      </xdr:nvCxnSpPr>
      <xdr:spPr>
        <a:xfrm flipV="1">
          <a:off x="9639300" y="10056002"/>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119035</xdr:rowOff>
    </xdr:from>
    <xdr:to>
      <xdr:col>50</xdr:col>
      <xdr:colOff>114300</xdr:colOff>
      <xdr:row>58</xdr:row>
      <xdr:rowOff>134488</xdr:rowOff>
    </xdr:to>
    <xdr:cxnSp macro="">
      <xdr:nvCxnSpPr>
        <xdr:cNvPr id="356" name="直線コネクタ 355"/>
        <xdr:cNvCxnSpPr/>
      </xdr:nvCxnSpPr>
      <xdr:spPr>
        <a:xfrm flipV="1">
          <a:off x="8750300" y="1006313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131196</xdr:rowOff>
    </xdr:from>
    <xdr:to>
      <xdr:col>45</xdr:col>
      <xdr:colOff>177800</xdr:colOff>
      <xdr:row>58</xdr:row>
      <xdr:rowOff>134488</xdr:rowOff>
    </xdr:to>
    <xdr:cxnSp macro="">
      <xdr:nvCxnSpPr>
        <xdr:cNvPr id="359" name="直線コネクタ 358"/>
        <xdr:cNvCxnSpPr/>
      </xdr:nvCxnSpPr>
      <xdr:spPr>
        <a:xfrm>
          <a:off x="7861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131196</xdr:rowOff>
    </xdr:from>
    <xdr:to>
      <xdr:col>41</xdr:col>
      <xdr:colOff>50800</xdr:colOff>
      <xdr:row>58</xdr:row>
      <xdr:rowOff>134488</xdr:rowOff>
    </xdr:to>
    <xdr:cxnSp macro="">
      <xdr:nvCxnSpPr>
        <xdr:cNvPr id="362" name="直線コネクタ 361"/>
        <xdr:cNvCxnSpPr/>
      </xdr:nvCxnSpPr>
      <xdr:spPr>
        <a:xfrm flipV="1">
          <a:off x="6972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61102</xdr:rowOff>
    </xdr:from>
    <xdr:to>
      <xdr:col>55</xdr:col>
      <xdr:colOff>50800</xdr:colOff>
      <xdr:row>58</xdr:row>
      <xdr:rowOff>162702</xdr:rowOff>
    </xdr:to>
    <xdr:sp macro="" textlink="">
      <xdr:nvSpPr>
        <xdr:cNvPr id="372" name="楕円 371"/>
        <xdr:cNvSpPr/>
      </xdr:nvSpPr>
      <xdr:spPr>
        <a:xfrm>
          <a:off x="104267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147479</xdr:rowOff>
    </xdr:from>
    <xdr:ext cx="378565" cy="259045"/>
    <xdr:sp macro="" textlink="">
      <xdr:nvSpPr>
        <xdr:cNvPr id="373" name="農林水産業費該当値テキスト"/>
        <xdr:cNvSpPr txBox="1"/>
      </xdr:nvSpPr>
      <xdr:spPr>
        <a:xfrm>
          <a:off x="10528300" y="992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68235</xdr:rowOff>
    </xdr:from>
    <xdr:to>
      <xdr:col>50</xdr:col>
      <xdr:colOff>165100</xdr:colOff>
      <xdr:row>58</xdr:row>
      <xdr:rowOff>169835</xdr:rowOff>
    </xdr:to>
    <xdr:sp macro="" textlink="">
      <xdr:nvSpPr>
        <xdr:cNvPr id="374" name="楕円 373"/>
        <xdr:cNvSpPr/>
      </xdr:nvSpPr>
      <xdr:spPr>
        <a:xfrm>
          <a:off x="9588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160962</xdr:rowOff>
    </xdr:from>
    <xdr:ext cx="378565" cy="259045"/>
    <xdr:sp macro="" textlink="">
      <xdr:nvSpPr>
        <xdr:cNvPr id="375" name="テキスト ボックス 374"/>
        <xdr:cNvSpPr txBox="1"/>
      </xdr:nvSpPr>
      <xdr:spPr>
        <a:xfrm>
          <a:off x="9450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83688</xdr:rowOff>
    </xdr:from>
    <xdr:to>
      <xdr:col>46</xdr:col>
      <xdr:colOff>38100</xdr:colOff>
      <xdr:row>59</xdr:row>
      <xdr:rowOff>13838</xdr:rowOff>
    </xdr:to>
    <xdr:sp macro="" textlink="">
      <xdr:nvSpPr>
        <xdr:cNvPr id="376" name="楕円 375"/>
        <xdr:cNvSpPr/>
      </xdr:nvSpPr>
      <xdr:spPr>
        <a:xfrm>
          <a:off x="8699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4965</xdr:rowOff>
    </xdr:from>
    <xdr:ext cx="313932" cy="259045"/>
    <xdr:sp macro="" textlink="">
      <xdr:nvSpPr>
        <xdr:cNvPr id="377" name="テキスト ボックス 376"/>
        <xdr:cNvSpPr txBox="1"/>
      </xdr:nvSpPr>
      <xdr:spPr>
        <a:xfrm>
          <a:off x="8593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80396</xdr:rowOff>
    </xdr:from>
    <xdr:to>
      <xdr:col>41</xdr:col>
      <xdr:colOff>101600</xdr:colOff>
      <xdr:row>59</xdr:row>
      <xdr:rowOff>10546</xdr:rowOff>
    </xdr:to>
    <xdr:sp macro="" textlink="">
      <xdr:nvSpPr>
        <xdr:cNvPr id="378" name="楕円 377"/>
        <xdr:cNvSpPr/>
      </xdr:nvSpPr>
      <xdr:spPr>
        <a:xfrm>
          <a:off x="7810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1673</xdr:rowOff>
    </xdr:from>
    <xdr:ext cx="313932" cy="259045"/>
    <xdr:sp macro="" textlink="">
      <xdr:nvSpPr>
        <xdr:cNvPr id="379" name="テキスト ボックス 378"/>
        <xdr:cNvSpPr txBox="1"/>
      </xdr:nvSpPr>
      <xdr:spPr>
        <a:xfrm>
          <a:off x="7704333" y="1011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83688</xdr:rowOff>
    </xdr:from>
    <xdr:to>
      <xdr:col>36</xdr:col>
      <xdr:colOff>165100</xdr:colOff>
      <xdr:row>59</xdr:row>
      <xdr:rowOff>13838</xdr:rowOff>
    </xdr:to>
    <xdr:sp macro="" textlink="">
      <xdr:nvSpPr>
        <xdr:cNvPr id="380" name="楕円 379"/>
        <xdr:cNvSpPr/>
      </xdr:nvSpPr>
      <xdr:spPr>
        <a:xfrm>
          <a:off x="6921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4965</xdr:rowOff>
    </xdr:from>
    <xdr:ext cx="313932" cy="259045"/>
    <xdr:sp macro="" textlink="">
      <xdr:nvSpPr>
        <xdr:cNvPr id="381" name="テキスト ボックス 380"/>
        <xdr:cNvSpPr txBox="1"/>
      </xdr:nvSpPr>
      <xdr:spPr>
        <a:xfrm>
          <a:off x="6815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97318</xdr:rowOff>
    </xdr:from>
    <xdr:to>
      <xdr:col>55</xdr:col>
      <xdr:colOff>0</xdr:colOff>
      <xdr:row>77</xdr:row>
      <xdr:rowOff>104541</xdr:rowOff>
    </xdr:to>
    <xdr:cxnSp macro="">
      <xdr:nvCxnSpPr>
        <xdr:cNvPr id="408" name="直線コネクタ 407"/>
        <xdr:cNvCxnSpPr/>
      </xdr:nvCxnSpPr>
      <xdr:spPr>
        <a:xfrm>
          <a:off x="9639300" y="13298968"/>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41721</xdr:rowOff>
    </xdr:from>
    <xdr:to>
      <xdr:col>50</xdr:col>
      <xdr:colOff>114300</xdr:colOff>
      <xdr:row>77</xdr:row>
      <xdr:rowOff>97318</xdr:rowOff>
    </xdr:to>
    <xdr:cxnSp macro="">
      <xdr:nvCxnSpPr>
        <xdr:cNvPr id="411" name="直線コネクタ 410"/>
        <xdr:cNvCxnSpPr/>
      </xdr:nvCxnSpPr>
      <xdr:spPr>
        <a:xfrm>
          <a:off x="8750300" y="13243371"/>
          <a:ext cx="889000" cy="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41721</xdr:rowOff>
    </xdr:from>
    <xdr:to>
      <xdr:col>45</xdr:col>
      <xdr:colOff>177800</xdr:colOff>
      <xdr:row>77</xdr:row>
      <xdr:rowOff>89271</xdr:rowOff>
    </xdr:to>
    <xdr:cxnSp macro="">
      <xdr:nvCxnSpPr>
        <xdr:cNvPr id="414" name="直線コネクタ 413"/>
        <xdr:cNvCxnSpPr/>
      </xdr:nvCxnSpPr>
      <xdr:spPr>
        <a:xfrm flipV="1">
          <a:off x="7861300" y="13243371"/>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89271</xdr:rowOff>
    </xdr:from>
    <xdr:to>
      <xdr:col>41</xdr:col>
      <xdr:colOff>50800</xdr:colOff>
      <xdr:row>77</xdr:row>
      <xdr:rowOff>97089</xdr:rowOff>
    </xdr:to>
    <xdr:cxnSp macro="">
      <xdr:nvCxnSpPr>
        <xdr:cNvPr id="417" name="直線コネクタ 416"/>
        <xdr:cNvCxnSpPr/>
      </xdr:nvCxnSpPr>
      <xdr:spPr>
        <a:xfrm flipV="1">
          <a:off x="6972300" y="13290921"/>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53741</xdr:rowOff>
    </xdr:from>
    <xdr:to>
      <xdr:col>55</xdr:col>
      <xdr:colOff>50800</xdr:colOff>
      <xdr:row>77</xdr:row>
      <xdr:rowOff>155341</xdr:rowOff>
    </xdr:to>
    <xdr:sp macro="" textlink="">
      <xdr:nvSpPr>
        <xdr:cNvPr id="427" name="楕円 426"/>
        <xdr:cNvSpPr/>
      </xdr:nvSpPr>
      <xdr:spPr>
        <a:xfrm>
          <a:off x="104267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32168</xdr:rowOff>
    </xdr:from>
    <xdr:ext cx="469744" cy="259045"/>
    <xdr:sp macro="" textlink="">
      <xdr:nvSpPr>
        <xdr:cNvPr id="428" name="商工費該当値テキスト"/>
        <xdr:cNvSpPr txBox="1"/>
      </xdr:nvSpPr>
      <xdr:spPr>
        <a:xfrm>
          <a:off x="10528300" y="1323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46518</xdr:rowOff>
    </xdr:from>
    <xdr:to>
      <xdr:col>50</xdr:col>
      <xdr:colOff>165100</xdr:colOff>
      <xdr:row>77</xdr:row>
      <xdr:rowOff>148118</xdr:rowOff>
    </xdr:to>
    <xdr:sp macro="" textlink="">
      <xdr:nvSpPr>
        <xdr:cNvPr id="429" name="楕円 428"/>
        <xdr:cNvSpPr/>
      </xdr:nvSpPr>
      <xdr:spPr>
        <a:xfrm>
          <a:off x="95885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139245</xdr:rowOff>
    </xdr:from>
    <xdr:ext cx="469744" cy="259045"/>
    <xdr:sp macro="" textlink="">
      <xdr:nvSpPr>
        <xdr:cNvPr id="430" name="テキスト ボックス 429"/>
        <xdr:cNvSpPr txBox="1"/>
      </xdr:nvSpPr>
      <xdr:spPr>
        <a:xfrm>
          <a:off x="9404428" y="1334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162371</xdr:rowOff>
    </xdr:from>
    <xdr:to>
      <xdr:col>46</xdr:col>
      <xdr:colOff>38100</xdr:colOff>
      <xdr:row>77</xdr:row>
      <xdr:rowOff>92521</xdr:rowOff>
    </xdr:to>
    <xdr:sp macro="" textlink="">
      <xdr:nvSpPr>
        <xdr:cNvPr id="431" name="楕円 430"/>
        <xdr:cNvSpPr/>
      </xdr:nvSpPr>
      <xdr:spPr>
        <a:xfrm>
          <a:off x="8699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83648</xdr:rowOff>
    </xdr:from>
    <xdr:ext cx="469744" cy="259045"/>
    <xdr:sp macro="" textlink="">
      <xdr:nvSpPr>
        <xdr:cNvPr id="432" name="テキスト ボックス 431"/>
        <xdr:cNvSpPr txBox="1"/>
      </xdr:nvSpPr>
      <xdr:spPr>
        <a:xfrm>
          <a:off x="8515428" y="132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38471</xdr:rowOff>
    </xdr:from>
    <xdr:to>
      <xdr:col>41</xdr:col>
      <xdr:colOff>101600</xdr:colOff>
      <xdr:row>77</xdr:row>
      <xdr:rowOff>140071</xdr:rowOff>
    </xdr:to>
    <xdr:sp macro="" textlink="">
      <xdr:nvSpPr>
        <xdr:cNvPr id="433" name="楕円 432"/>
        <xdr:cNvSpPr/>
      </xdr:nvSpPr>
      <xdr:spPr>
        <a:xfrm>
          <a:off x="7810500" y="132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131198</xdr:rowOff>
    </xdr:from>
    <xdr:ext cx="469744" cy="259045"/>
    <xdr:sp macro="" textlink="">
      <xdr:nvSpPr>
        <xdr:cNvPr id="434" name="テキスト ボックス 433"/>
        <xdr:cNvSpPr txBox="1"/>
      </xdr:nvSpPr>
      <xdr:spPr>
        <a:xfrm>
          <a:off x="7626428" y="133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46289</xdr:rowOff>
    </xdr:from>
    <xdr:to>
      <xdr:col>36</xdr:col>
      <xdr:colOff>165100</xdr:colOff>
      <xdr:row>77</xdr:row>
      <xdr:rowOff>147889</xdr:rowOff>
    </xdr:to>
    <xdr:sp macro="" textlink="">
      <xdr:nvSpPr>
        <xdr:cNvPr id="435" name="楕円 434"/>
        <xdr:cNvSpPr/>
      </xdr:nvSpPr>
      <xdr:spPr>
        <a:xfrm>
          <a:off x="6921500" y="13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139016</xdr:rowOff>
    </xdr:from>
    <xdr:ext cx="469744" cy="259045"/>
    <xdr:sp macro="" textlink="">
      <xdr:nvSpPr>
        <xdr:cNvPr id="436" name="テキスト ボックス 435"/>
        <xdr:cNvSpPr txBox="1"/>
      </xdr:nvSpPr>
      <xdr:spPr>
        <a:xfrm>
          <a:off x="6737428" y="1334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60082</xdr:rowOff>
    </xdr:from>
    <xdr:to>
      <xdr:col>54</xdr:col>
      <xdr:colOff>189865</xdr:colOff>
      <xdr:row>98</xdr:row>
      <xdr:rowOff>72841</xdr:rowOff>
    </xdr:to>
    <xdr:cxnSp macro="">
      <xdr:nvCxnSpPr>
        <xdr:cNvPr id="462" name="直線コネクタ 461"/>
        <xdr:cNvCxnSpPr/>
      </xdr:nvCxnSpPr>
      <xdr:spPr>
        <a:xfrm flipV="1">
          <a:off x="10475595" y="16347832"/>
          <a:ext cx="1270" cy="527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76668</xdr:rowOff>
    </xdr:from>
    <xdr:ext cx="534377" cy="259045"/>
    <xdr:sp macro="" textlink="">
      <xdr:nvSpPr>
        <xdr:cNvPr id="463" name="土木費最小値テキスト"/>
        <xdr:cNvSpPr txBox="1"/>
      </xdr:nvSpPr>
      <xdr:spPr>
        <a:xfrm>
          <a:off x="10528300"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72841</xdr:rowOff>
    </xdr:from>
    <xdr:to>
      <xdr:col>55</xdr:col>
      <xdr:colOff>88900</xdr:colOff>
      <xdr:row>98</xdr:row>
      <xdr:rowOff>72841</xdr:rowOff>
    </xdr:to>
    <xdr:cxnSp macro="">
      <xdr:nvCxnSpPr>
        <xdr:cNvPr id="464" name="直線コネクタ 463"/>
        <xdr:cNvCxnSpPr/>
      </xdr:nvCxnSpPr>
      <xdr:spPr>
        <a:xfrm>
          <a:off x="10388600" y="168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6759</xdr:rowOff>
    </xdr:from>
    <xdr:ext cx="534377" cy="259045"/>
    <xdr:sp macro="" textlink="">
      <xdr:nvSpPr>
        <xdr:cNvPr id="465" name="土木費最大値テキスト"/>
        <xdr:cNvSpPr txBox="1"/>
      </xdr:nvSpPr>
      <xdr:spPr>
        <a:xfrm>
          <a:off x="10528300" y="161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60082</xdr:rowOff>
    </xdr:from>
    <xdr:to>
      <xdr:col>55</xdr:col>
      <xdr:colOff>88900</xdr:colOff>
      <xdr:row>95</xdr:row>
      <xdr:rowOff>60082</xdr:rowOff>
    </xdr:to>
    <xdr:cxnSp macro="">
      <xdr:nvCxnSpPr>
        <xdr:cNvPr id="466" name="直線コネクタ 465"/>
        <xdr:cNvCxnSpPr/>
      </xdr:nvCxnSpPr>
      <xdr:spPr>
        <a:xfrm>
          <a:off x="10388600" y="163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112540</xdr:rowOff>
    </xdr:from>
    <xdr:to>
      <xdr:col>55</xdr:col>
      <xdr:colOff>0</xdr:colOff>
      <xdr:row>97</xdr:row>
      <xdr:rowOff>71338</xdr:rowOff>
    </xdr:to>
    <xdr:cxnSp macro="">
      <xdr:nvCxnSpPr>
        <xdr:cNvPr id="467" name="直線コネクタ 466"/>
        <xdr:cNvCxnSpPr/>
      </xdr:nvCxnSpPr>
      <xdr:spPr>
        <a:xfrm flipV="1">
          <a:off x="9639300" y="16400290"/>
          <a:ext cx="8382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151931</xdr:rowOff>
    </xdr:from>
    <xdr:ext cx="534377" cy="259045"/>
    <xdr:sp macro="" textlink="">
      <xdr:nvSpPr>
        <xdr:cNvPr id="468" name="土木費平均値テキスト"/>
        <xdr:cNvSpPr txBox="1"/>
      </xdr:nvSpPr>
      <xdr:spPr>
        <a:xfrm>
          <a:off x="10528300" y="16611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2054</xdr:rowOff>
    </xdr:from>
    <xdr:to>
      <xdr:col>55</xdr:col>
      <xdr:colOff>50800</xdr:colOff>
      <xdr:row>97</xdr:row>
      <xdr:rowOff>103654</xdr:rowOff>
    </xdr:to>
    <xdr:sp macro="" textlink="">
      <xdr:nvSpPr>
        <xdr:cNvPr id="469" name="フローチャート: 判断 468"/>
        <xdr:cNvSpPr/>
      </xdr:nvSpPr>
      <xdr:spPr>
        <a:xfrm>
          <a:off x="104267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110657</xdr:rowOff>
    </xdr:from>
    <xdr:to>
      <xdr:col>50</xdr:col>
      <xdr:colOff>114300</xdr:colOff>
      <xdr:row>97</xdr:row>
      <xdr:rowOff>71338</xdr:rowOff>
    </xdr:to>
    <xdr:cxnSp macro="">
      <xdr:nvCxnSpPr>
        <xdr:cNvPr id="470" name="直線コネクタ 469"/>
        <xdr:cNvCxnSpPr/>
      </xdr:nvCxnSpPr>
      <xdr:spPr>
        <a:xfrm>
          <a:off x="8750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168115</xdr:rowOff>
    </xdr:from>
    <xdr:to>
      <xdr:col>50</xdr:col>
      <xdr:colOff>165100</xdr:colOff>
      <xdr:row>97</xdr:row>
      <xdr:rowOff>98265</xdr:rowOff>
    </xdr:to>
    <xdr:sp macro="" textlink="">
      <xdr:nvSpPr>
        <xdr:cNvPr id="471" name="フローチャート: 判断 470"/>
        <xdr:cNvSpPr/>
      </xdr:nvSpPr>
      <xdr:spPr>
        <a:xfrm>
          <a:off x="9588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114792</xdr:rowOff>
    </xdr:from>
    <xdr:ext cx="534377" cy="259045"/>
    <xdr:sp macro="" textlink="">
      <xdr:nvSpPr>
        <xdr:cNvPr id="472" name="テキスト ボックス 471"/>
        <xdr:cNvSpPr txBox="1"/>
      </xdr:nvSpPr>
      <xdr:spPr>
        <a:xfrm>
          <a:off x="9372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79459</xdr:rowOff>
    </xdr:from>
    <xdr:to>
      <xdr:col>45</xdr:col>
      <xdr:colOff>177800</xdr:colOff>
      <xdr:row>95</xdr:row>
      <xdr:rowOff>110657</xdr:rowOff>
    </xdr:to>
    <xdr:cxnSp macro="">
      <xdr:nvCxnSpPr>
        <xdr:cNvPr id="473" name="直線コネクタ 472"/>
        <xdr:cNvCxnSpPr/>
      </xdr:nvCxnSpPr>
      <xdr:spPr>
        <a:xfrm>
          <a:off x="7861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152908</xdr:rowOff>
    </xdr:from>
    <xdr:to>
      <xdr:col>46</xdr:col>
      <xdr:colOff>38100</xdr:colOff>
      <xdr:row>97</xdr:row>
      <xdr:rowOff>83058</xdr:rowOff>
    </xdr:to>
    <xdr:sp macro="" textlink="">
      <xdr:nvSpPr>
        <xdr:cNvPr id="474" name="フローチャート: 判断 473"/>
        <xdr:cNvSpPr/>
      </xdr:nvSpPr>
      <xdr:spPr>
        <a:xfrm>
          <a:off x="8699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74185</xdr:rowOff>
    </xdr:from>
    <xdr:ext cx="534377" cy="259045"/>
    <xdr:sp macro="" textlink="">
      <xdr:nvSpPr>
        <xdr:cNvPr id="475" name="テキスト ボックス 474"/>
        <xdr:cNvSpPr txBox="1"/>
      </xdr:nvSpPr>
      <xdr:spPr>
        <a:xfrm>
          <a:off x="8483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79459</xdr:rowOff>
    </xdr:from>
    <xdr:to>
      <xdr:col>41</xdr:col>
      <xdr:colOff>50800</xdr:colOff>
      <xdr:row>97</xdr:row>
      <xdr:rowOff>74299</xdr:rowOff>
    </xdr:to>
    <xdr:cxnSp macro="">
      <xdr:nvCxnSpPr>
        <xdr:cNvPr id="476" name="直線コネクタ 475"/>
        <xdr:cNvCxnSpPr/>
      </xdr:nvCxnSpPr>
      <xdr:spPr>
        <a:xfrm flipV="1">
          <a:off x="6972300" y="15509959"/>
          <a:ext cx="889000" cy="11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146681</xdr:rowOff>
    </xdr:from>
    <xdr:to>
      <xdr:col>41</xdr:col>
      <xdr:colOff>101600</xdr:colOff>
      <xdr:row>97</xdr:row>
      <xdr:rowOff>76831</xdr:rowOff>
    </xdr:to>
    <xdr:sp macro="" textlink="">
      <xdr:nvSpPr>
        <xdr:cNvPr id="477" name="フローチャート: 判断 476"/>
        <xdr:cNvSpPr/>
      </xdr:nvSpPr>
      <xdr:spPr>
        <a:xfrm>
          <a:off x="7810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67958</xdr:rowOff>
    </xdr:from>
    <xdr:ext cx="534377" cy="259045"/>
    <xdr:sp macro="" textlink="">
      <xdr:nvSpPr>
        <xdr:cNvPr id="478" name="テキスト ボックス 477"/>
        <xdr:cNvSpPr txBox="1"/>
      </xdr:nvSpPr>
      <xdr:spPr>
        <a:xfrm>
          <a:off x="7594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131234</xdr:rowOff>
    </xdr:from>
    <xdr:to>
      <xdr:col>36</xdr:col>
      <xdr:colOff>165100</xdr:colOff>
      <xdr:row>97</xdr:row>
      <xdr:rowOff>61384</xdr:rowOff>
    </xdr:to>
    <xdr:sp macro="" textlink="">
      <xdr:nvSpPr>
        <xdr:cNvPr id="479" name="フローチャート: 判断 478"/>
        <xdr:cNvSpPr/>
      </xdr:nvSpPr>
      <xdr:spPr>
        <a:xfrm>
          <a:off x="6921500" y="1659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77911</xdr:rowOff>
    </xdr:from>
    <xdr:ext cx="534377" cy="259045"/>
    <xdr:sp macro="" textlink="">
      <xdr:nvSpPr>
        <xdr:cNvPr id="480" name="テキスト ボックス 479"/>
        <xdr:cNvSpPr txBox="1"/>
      </xdr:nvSpPr>
      <xdr:spPr>
        <a:xfrm>
          <a:off x="6705111" y="163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61740</xdr:rowOff>
    </xdr:from>
    <xdr:to>
      <xdr:col>55</xdr:col>
      <xdr:colOff>50800</xdr:colOff>
      <xdr:row>95</xdr:row>
      <xdr:rowOff>163340</xdr:rowOff>
    </xdr:to>
    <xdr:sp macro="" textlink="">
      <xdr:nvSpPr>
        <xdr:cNvPr id="486" name="楕円 485"/>
        <xdr:cNvSpPr/>
      </xdr:nvSpPr>
      <xdr:spPr>
        <a:xfrm>
          <a:off x="104267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148117</xdr:rowOff>
    </xdr:from>
    <xdr:ext cx="534377" cy="259045"/>
    <xdr:sp macro="" textlink="">
      <xdr:nvSpPr>
        <xdr:cNvPr id="487" name="土木費該当値テキスト"/>
        <xdr:cNvSpPr txBox="1"/>
      </xdr:nvSpPr>
      <xdr:spPr>
        <a:xfrm>
          <a:off x="10528300" y="162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20538</xdr:rowOff>
    </xdr:from>
    <xdr:to>
      <xdr:col>50</xdr:col>
      <xdr:colOff>165100</xdr:colOff>
      <xdr:row>97</xdr:row>
      <xdr:rowOff>122138</xdr:rowOff>
    </xdr:to>
    <xdr:sp macro="" textlink="">
      <xdr:nvSpPr>
        <xdr:cNvPr id="488" name="楕円 487"/>
        <xdr:cNvSpPr/>
      </xdr:nvSpPr>
      <xdr:spPr>
        <a:xfrm>
          <a:off x="9588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113265</xdr:rowOff>
    </xdr:from>
    <xdr:ext cx="534377" cy="259045"/>
    <xdr:sp macro="" textlink="">
      <xdr:nvSpPr>
        <xdr:cNvPr id="489" name="テキスト ボックス 488"/>
        <xdr:cNvSpPr txBox="1"/>
      </xdr:nvSpPr>
      <xdr:spPr>
        <a:xfrm>
          <a:off x="9372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59857</xdr:rowOff>
    </xdr:from>
    <xdr:to>
      <xdr:col>46</xdr:col>
      <xdr:colOff>38100</xdr:colOff>
      <xdr:row>95</xdr:row>
      <xdr:rowOff>161457</xdr:rowOff>
    </xdr:to>
    <xdr:sp macro="" textlink="">
      <xdr:nvSpPr>
        <xdr:cNvPr id="490" name="楕円 489"/>
        <xdr:cNvSpPr/>
      </xdr:nvSpPr>
      <xdr:spPr>
        <a:xfrm>
          <a:off x="8699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6534</xdr:rowOff>
    </xdr:from>
    <xdr:ext cx="534377" cy="259045"/>
    <xdr:sp macro="" textlink="">
      <xdr:nvSpPr>
        <xdr:cNvPr id="491" name="テキスト ボックス 490"/>
        <xdr:cNvSpPr txBox="1"/>
      </xdr:nvSpPr>
      <xdr:spPr>
        <a:xfrm>
          <a:off x="8483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28659</xdr:rowOff>
    </xdr:from>
    <xdr:to>
      <xdr:col>41</xdr:col>
      <xdr:colOff>101600</xdr:colOff>
      <xdr:row>90</xdr:row>
      <xdr:rowOff>130259</xdr:rowOff>
    </xdr:to>
    <xdr:sp macro="" textlink="">
      <xdr:nvSpPr>
        <xdr:cNvPr id="492" name="楕円 491"/>
        <xdr:cNvSpPr/>
      </xdr:nvSpPr>
      <xdr:spPr>
        <a:xfrm>
          <a:off x="7810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146786</xdr:rowOff>
    </xdr:from>
    <xdr:ext cx="599010" cy="259045"/>
    <xdr:sp macro="" textlink="">
      <xdr:nvSpPr>
        <xdr:cNvPr id="493" name="テキスト ボックス 492"/>
        <xdr:cNvSpPr txBox="1"/>
      </xdr:nvSpPr>
      <xdr:spPr>
        <a:xfrm>
          <a:off x="7561795"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23499</xdr:rowOff>
    </xdr:from>
    <xdr:to>
      <xdr:col>36</xdr:col>
      <xdr:colOff>165100</xdr:colOff>
      <xdr:row>97</xdr:row>
      <xdr:rowOff>125099</xdr:rowOff>
    </xdr:to>
    <xdr:sp macro="" textlink="">
      <xdr:nvSpPr>
        <xdr:cNvPr id="494" name="楕円 493"/>
        <xdr:cNvSpPr/>
      </xdr:nvSpPr>
      <xdr:spPr>
        <a:xfrm>
          <a:off x="6921500" y="166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116226</xdr:rowOff>
    </xdr:from>
    <xdr:ext cx="534377" cy="259045"/>
    <xdr:sp macro="" textlink="">
      <xdr:nvSpPr>
        <xdr:cNvPr id="495" name="テキスト ボックス 494"/>
        <xdr:cNvSpPr txBox="1"/>
      </xdr:nvSpPr>
      <xdr:spPr>
        <a:xfrm>
          <a:off x="6705111" y="167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8" name="テキスト ボックス 507"/>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2" name="直線コネクタ 521"/>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3"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4" name="直線コネクタ 523"/>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5"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6" name="直線コネクタ 525"/>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26543</xdr:rowOff>
    </xdr:from>
    <xdr:to>
      <xdr:col>85</xdr:col>
      <xdr:colOff>127000</xdr:colOff>
      <xdr:row>35</xdr:row>
      <xdr:rowOff>28013</xdr:rowOff>
    </xdr:to>
    <xdr:cxnSp macro="">
      <xdr:nvCxnSpPr>
        <xdr:cNvPr id="527" name="直線コネクタ 526"/>
        <xdr:cNvCxnSpPr/>
      </xdr:nvCxnSpPr>
      <xdr:spPr>
        <a:xfrm>
          <a:off x="15481300" y="602729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8"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9" name="フローチャート: 判断 528"/>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26543</xdr:rowOff>
    </xdr:from>
    <xdr:to>
      <xdr:col>81</xdr:col>
      <xdr:colOff>50800</xdr:colOff>
      <xdr:row>35</xdr:row>
      <xdr:rowOff>55445</xdr:rowOff>
    </xdr:to>
    <xdr:cxnSp macro="">
      <xdr:nvCxnSpPr>
        <xdr:cNvPr id="530" name="直線コネクタ 529"/>
        <xdr:cNvCxnSpPr/>
      </xdr:nvCxnSpPr>
      <xdr:spPr>
        <a:xfrm flipV="1">
          <a:off x="14592300" y="602729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1" name="フローチャート: 判断 530"/>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2" name="テキスト ボックス 531"/>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24094</xdr:rowOff>
    </xdr:from>
    <xdr:to>
      <xdr:col>76</xdr:col>
      <xdr:colOff>114300</xdr:colOff>
      <xdr:row>35</xdr:row>
      <xdr:rowOff>55445</xdr:rowOff>
    </xdr:to>
    <xdr:cxnSp macro="">
      <xdr:nvCxnSpPr>
        <xdr:cNvPr id="533" name="直線コネクタ 532"/>
        <xdr:cNvCxnSpPr/>
      </xdr:nvCxnSpPr>
      <xdr:spPr>
        <a:xfrm>
          <a:off x="13703300" y="5510494"/>
          <a:ext cx="889000" cy="5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4" name="フローチャート: 判断 533"/>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5" name="テキスト ボックス 534"/>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24094</xdr:rowOff>
    </xdr:from>
    <xdr:to>
      <xdr:col>71</xdr:col>
      <xdr:colOff>177800</xdr:colOff>
      <xdr:row>35</xdr:row>
      <xdr:rowOff>1070</xdr:rowOff>
    </xdr:to>
    <xdr:cxnSp macro="">
      <xdr:nvCxnSpPr>
        <xdr:cNvPr id="536" name="直線コネクタ 535"/>
        <xdr:cNvCxnSpPr/>
      </xdr:nvCxnSpPr>
      <xdr:spPr>
        <a:xfrm flipV="1">
          <a:off x="12814300" y="5510494"/>
          <a:ext cx="889000" cy="4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7" name="フローチャート: 判断 536"/>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8" name="テキスト ボックス 537"/>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9" name="フローチャート: 判断 538"/>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0" name="テキスト ボックス 539"/>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148663</xdr:rowOff>
    </xdr:from>
    <xdr:to>
      <xdr:col>85</xdr:col>
      <xdr:colOff>177800</xdr:colOff>
      <xdr:row>35</xdr:row>
      <xdr:rowOff>78813</xdr:rowOff>
    </xdr:to>
    <xdr:sp macro="" textlink="">
      <xdr:nvSpPr>
        <xdr:cNvPr id="546" name="楕円 545"/>
        <xdr:cNvSpPr/>
      </xdr:nvSpPr>
      <xdr:spPr>
        <a:xfrm>
          <a:off x="162687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xdr:rowOff>
    </xdr:from>
    <xdr:ext cx="534377" cy="259045"/>
    <xdr:sp macro="" textlink="">
      <xdr:nvSpPr>
        <xdr:cNvPr id="547" name="消防費該当値テキスト"/>
        <xdr:cNvSpPr txBox="1"/>
      </xdr:nvSpPr>
      <xdr:spPr>
        <a:xfrm>
          <a:off x="16370300" y="5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147193</xdr:rowOff>
    </xdr:from>
    <xdr:to>
      <xdr:col>81</xdr:col>
      <xdr:colOff>101600</xdr:colOff>
      <xdr:row>35</xdr:row>
      <xdr:rowOff>77343</xdr:rowOff>
    </xdr:to>
    <xdr:sp macro="" textlink="">
      <xdr:nvSpPr>
        <xdr:cNvPr id="548" name="楕円 547"/>
        <xdr:cNvSpPr/>
      </xdr:nvSpPr>
      <xdr:spPr>
        <a:xfrm>
          <a:off x="15430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93870</xdr:rowOff>
    </xdr:from>
    <xdr:ext cx="534377" cy="259045"/>
    <xdr:sp macro="" textlink="">
      <xdr:nvSpPr>
        <xdr:cNvPr id="549" name="テキスト ボックス 548"/>
        <xdr:cNvSpPr txBox="1"/>
      </xdr:nvSpPr>
      <xdr:spPr>
        <a:xfrm>
          <a:off x="15214111" y="57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4645</xdr:rowOff>
    </xdr:from>
    <xdr:to>
      <xdr:col>76</xdr:col>
      <xdr:colOff>165100</xdr:colOff>
      <xdr:row>35</xdr:row>
      <xdr:rowOff>106245</xdr:rowOff>
    </xdr:to>
    <xdr:sp macro="" textlink="">
      <xdr:nvSpPr>
        <xdr:cNvPr id="550" name="楕円 549"/>
        <xdr:cNvSpPr/>
      </xdr:nvSpPr>
      <xdr:spPr>
        <a:xfrm>
          <a:off x="14541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97372</xdr:rowOff>
    </xdr:from>
    <xdr:ext cx="534377" cy="259045"/>
    <xdr:sp macro="" textlink="">
      <xdr:nvSpPr>
        <xdr:cNvPr id="551" name="テキスト ボックス 550"/>
        <xdr:cNvSpPr txBox="1"/>
      </xdr:nvSpPr>
      <xdr:spPr>
        <a:xfrm>
          <a:off x="14325111" y="6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144744</xdr:rowOff>
    </xdr:from>
    <xdr:to>
      <xdr:col>72</xdr:col>
      <xdr:colOff>38100</xdr:colOff>
      <xdr:row>32</xdr:row>
      <xdr:rowOff>74894</xdr:rowOff>
    </xdr:to>
    <xdr:sp macro="" textlink="">
      <xdr:nvSpPr>
        <xdr:cNvPr id="552" name="楕円 551"/>
        <xdr:cNvSpPr/>
      </xdr:nvSpPr>
      <xdr:spPr>
        <a:xfrm>
          <a:off x="13652500" y="54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91421</xdr:rowOff>
    </xdr:from>
    <xdr:ext cx="534377" cy="259045"/>
    <xdr:sp macro="" textlink="">
      <xdr:nvSpPr>
        <xdr:cNvPr id="553" name="テキスト ボックス 552"/>
        <xdr:cNvSpPr txBox="1"/>
      </xdr:nvSpPr>
      <xdr:spPr>
        <a:xfrm>
          <a:off x="13436111" y="52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121720</xdr:rowOff>
    </xdr:from>
    <xdr:to>
      <xdr:col>67</xdr:col>
      <xdr:colOff>101600</xdr:colOff>
      <xdr:row>35</xdr:row>
      <xdr:rowOff>51870</xdr:rowOff>
    </xdr:to>
    <xdr:sp macro="" textlink="">
      <xdr:nvSpPr>
        <xdr:cNvPr id="554" name="楕円 553"/>
        <xdr:cNvSpPr/>
      </xdr:nvSpPr>
      <xdr:spPr>
        <a:xfrm>
          <a:off x="12763500" y="59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42997</xdr:rowOff>
    </xdr:from>
    <xdr:ext cx="534377" cy="259045"/>
    <xdr:sp macro="" textlink="">
      <xdr:nvSpPr>
        <xdr:cNvPr id="555" name="テキスト ボックス 554"/>
        <xdr:cNvSpPr txBox="1"/>
      </xdr:nvSpPr>
      <xdr:spPr>
        <a:xfrm>
          <a:off x="12547111" y="60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93294</xdr:rowOff>
    </xdr:from>
    <xdr:to>
      <xdr:col>85</xdr:col>
      <xdr:colOff>126364</xdr:colOff>
      <xdr:row>59</xdr:row>
      <xdr:rowOff>31686</xdr:rowOff>
    </xdr:to>
    <xdr:cxnSp macro="">
      <xdr:nvCxnSpPr>
        <xdr:cNvPr id="580" name="直線コネクタ 579"/>
        <xdr:cNvCxnSpPr/>
      </xdr:nvCxnSpPr>
      <xdr:spPr>
        <a:xfrm flipV="1">
          <a:off x="16317595" y="9180144"/>
          <a:ext cx="1269" cy="967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35513</xdr:rowOff>
    </xdr:from>
    <xdr:ext cx="534377" cy="259045"/>
    <xdr:sp macro="" textlink="">
      <xdr:nvSpPr>
        <xdr:cNvPr id="581" name="教育費最小値テキスト"/>
        <xdr:cNvSpPr txBox="1"/>
      </xdr:nvSpPr>
      <xdr:spPr>
        <a:xfrm>
          <a:off x="16370300" y="101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31686</xdr:rowOff>
    </xdr:from>
    <xdr:to>
      <xdr:col>86</xdr:col>
      <xdr:colOff>25400</xdr:colOff>
      <xdr:row>59</xdr:row>
      <xdr:rowOff>31686</xdr:rowOff>
    </xdr:to>
    <xdr:cxnSp macro="">
      <xdr:nvCxnSpPr>
        <xdr:cNvPr id="582" name="直線コネクタ 581"/>
        <xdr:cNvCxnSpPr/>
      </xdr:nvCxnSpPr>
      <xdr:spPr>
        <a:xfrm>
          <a:off x="16230600" y="1014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39971</xdr:rowOff>
    </xdr:from>
    <xdr:ext cx="534377" cy="259045"/>
    <xdr:sp macro="" textlink="">
      <xdr:nvSpPr>
        <xdr:cNvPr id="583" name="教育費最大値テキスト"/>
        <xdr:cNvSpPr txBox="1"/>
      </xdr:nvSpPr>
      <xdr:spPr>
        <a:xfrm>
          <a:off x="16370300" y="89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93294</xdr:rowOff>
    </xdr:from>
    <xdr:to>
      <xdr:col>86</xdr:col>
      <xdr:colOff>25400</xdr:colOff>
      <xdr:row>53</xdr:row>
      <xdr:rowOff>93294</xdr:rowOff>
    </xdr:to>
    <xdr:cxnSp macro="">
      <xdr:nvCxnSpPr>
        <xdr:cNvPr id="584" name="直線コネクタ 583"/>
        <xdr:cNvCxnSpPr/>
      </xdr:nvCxnSpPr>
      <xdr:spPr>
        <a:xfrm>
          <a:off x="16230600" y="91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156216</xdr:rowOff>
    </xdr:from>
    <xdr:to>
      <xdr:col>85</xdr:col>
      <xdr:colOff>127000</xdr:colOff>
      <xdr:row>53</xdr:row>
      <xdr:rowOff>93294</xdr:rowOff>
    </xdr:to>
    <xdr:cxnSp macro="">
      <xdr:nvCxnSpPr>
        <xdr:cNvPr id="585" name="直線コネクタ 584"/>
        <xdr:cNvCxnSpPr/>
      </xdr:nvCxnSpPr>
      <xdr:spPr>
        <a:xfrm>
          <a:off x="15481300" y="8900166"/>
          <a:ext cx="8382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126916</xdr:rowOff>
    </xdr:from>
    <xdr:ext cx="534377" cy="259045"/>
    <xdr:sp macro="" textlink="">
      <xdr:nvSpPr>
        <xdr:cNvPr id="586" name="教育費平均値テキスト"/>
        <xdr:cNvSpPr txBox="1"/>
      </xdr:nvSpPr>
      <xdr:spPr>
        <a:xfrm>
          <a:off x="16370300" y="972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148489</xdr:rowOff>
    </xdr:from>
    <xdr:to>
      <xdr:col>85</xdr:col>
      <xdr:colOff>177800</xdr:colOff>
      <xdr:row>57</xdr:row>
      <xdr:rowOff>78639</xdr:rowOff>
    </xdr:to>
    <xdr:sp macro="" textlink="">
      <xdr:nvSpPr>
        <xdr:cNvPr id="587" name="フローチャート: 判断 586"/>
        <xdr:cNvSpPr/>
      </xdr:nvSpPr>
      <xdr:spPr>
        <a:xfrm>
          <a:off x="162687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156216</xdr:rowOff>
    </xdr:from>
    <xdr:to>
      <xdr:col>81</xdr:col>
      <xdr:colOff>50800</xdr:colOff>
      <xdr:row>52</xdr:row>
      <xdr:rowOff>25781</xdr:rowOff>
    </xdr:to>
    <xdr:cxnSp macro="">
      <xdr:nvCxnSpPr>
        <xdr:cNvPr id="588" name="直線コネクタ 587"/>
        <xdr:cNvCxnSpPr/>
      </xdr:nvCxnSpPr>
      <xdr:spPr>
        <a:xfrm flipV="1">
          <a:off x="14592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160280</xdr:rowOff>
    </xdr:from>
    <xdr:to>
      <xdr:col>81</xdr:col>
      <xdr:colOff>101600</xdr:colOff>
      <xdr:row>57</xdr:row>
      <xdr:rowOff>90430</xdr:rowOff>
    </xdr:to>
    <xdr:sp macro="" textlink="">
      <xdr:nvSpPr>
        <xdr:cNvPr id="589" name="フローチャート: 判断 588"/>
        <xdr:cNvSpPr/>
      </xdr:nvSpPr>
      <xdr:spPr>
        <a:xfrm>
          <a:off x="15430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81557</xdr:rowOff>
    </xdr:from>
    <xdr:ext cx="534377" cy="259045"/>
    <xdr:sp macro="" textlink="">
      <xdr:nvSpPr>
        <xdr:cNvPr id="590" name="テキスト ボックス 589"/>
        <xdr:cNvSpPr txBox="1"/>
      </xdr:nvSpPr>
      <xdr:spPr>
        <a:xfrm>
          <a:off x="15214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84227</xdr:rowOff>
    </xdr:from>
    <xdr:to>
      <xdr:col>76</xdr:col>
      <xdr:colOff>114300</xdr:colOff>
      <xdr:row>52</xdr:row>
      <xdr:rowOff>25781</xdr:rowOff>
    </xdr:to>
    <xdr:cxnSp macro="">
      <xdr:nvCxnSpPr>
        <xdr:cNvPr id="591" name="直線コネクタ 590"/>
        <xdr:cNvCxnSpPr/>
      </xdr:nvCxnSpPr>
      <xdr:spPr>
        <a:xfrm>
          <a:off x="13703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160013</xdr:rowOff>
    </xdr:from>
    <xdr:to>
      <xdr:col>76</xdr:col>
      <xdr:colOff>165100</xdr:colOff>
      <xdr:row>57</xdr:row>
      <xdr:rowOff>90163</xdr:rowOff>
    </xdr:to>
    <xdr:sp macro="" textlink="">
      <xdr:nvSpPr>
        <xdr:cNvPr id="592" name="フローチャート: 判断 591"/>
        <xdr:cNvSpPr/>
      </xdr:nvSpPr>
      <xdr:spPr>
        <a:xfrm>
          <a:off x="14541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81290</xdr:rowOff>
    </xdr:from>
    <xdr:ext cx="534377" cy="259045"/>
    <xdr:sp macro="" textlink="">
      <xdr:nvSpPr>
        <xdr:cNvPr id="593" name="テキスト ボックス 592"/>
        <xdr:cNvSpPr txBox="1"/>
      </xdr:nvSpPr>
      <xdr:spPr>
        <a:xfrm>
          <a:off x="14325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84227</xdr:rowOff>
    </xdr:from>
    <xdr:to>
      <xdr:col>71</xdr:col>
      <xdr:colOff>177800</xdr:colOff>
      <xdr:row>53</xdr:row>
      <xdr:rowOff>66910</xdr:rowOff>
    </xdr:to>
    <xdr:cxnSp macro="">
      <xdr:nvCxnSpPr>
        <xdr:cNvPr id="594" name="直線コネクタ 593"/>
        <xdr:cNvCxnSpPr/>
      </xdr:nvCxnSpPr>
      <xdr:spPr>
        <a:xfrm flipV="1">
          <a:off x="12814300" y="8656727"/>
          <a:ext cx="889000" cy="4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125095</xdr:rowOff>
    </xdr:from>
    <xdr:to>
      <xdr:col>72</xdr:col>
      <xdr:colOff>38100</xdr:colOff>
      <xdr:row>57</xdr:row>
      <xdr:rowOff>55245</xdr:rowOff>
    </xdr:to>
    <xdr:sp macro="" textlink="">
      <xdr:nvSpPr>
        <xdr:cNvPr id="595" name="フローチャート: 判断 594"/>
        <xdr:cNvSpPr/>
      </xdr:nvSpPr>
      <xdr:spPr>
        <a:xfrm>
          <a:off x="13652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46372</xdr:rowOff>
    </xdr:from>
    <xdr:ext cx="534377" cy="259045"/>
    <xdr:sp macro="" textlink="">
      <xdr:nvSpPr>
        <xdr:cNvPr id="596" name="テキスト ボックス 595"/>
        <xdr:cNvSpPr txBox="1"/>
      </xdr:nvSpPr>
      <xdr:spPr>
        <a:xfrm>
          <a:off x="13436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1918</xdr:rowOff>
    </xdr:from>
    <xdr:to>
      <xdr:col>67</xdr:col>
      <xdr:colOff>101600</xdr:colOff>
      <xdr:row>57</xdr:row>
      <xdr:rowOff>103518</xdr:rowOff>
    </xdr:to>
    <xdr:sp macro="" textlink="">
      <xdr:nvSpPr>
        <xdr:cNvPr id="597" name="フローチャート: 判断 596"/>
        <xdr:cNvSpPr/>
      </xdr:nvSpPr>
      <xdr:spPr>
        <a:xfrm>
          <a:off x="12763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94645</xdr:rowOff>
    </xdr:from>
    <xdr:ext cx="534377" cy="259045"/>
    <xdr:sp macro="" textlink="">
      <xdr:nvSpPr>
        <xdr:cNvPr id="598" name="テキスト ボックス 597"/>
        <xdr:cNvSpPr txBox="1"/>
      </xdr:nvSpPr>
      <xdr:spPr>
        <a:xfrm>
          <a:off x="12547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42494</xdr:rowOff>
    </xdr:from>
    <xdr:to>
      <xdr:col>85</xdr:col>
      <xdr:colOff>177800</xdr:colOff>
      <xdr:row>53</xdr:row>
      <xdr:rowOff>144094</xdr:rowOff>
    </xdr:to>
    <xdr:sp macro="" textlink="">
      <xdr:nvSpPr>
        <xdr:cNvPr id="604" name="楕円 603"/>
        <xdr:cNvSpPr/>
      </xdr:nvSpPr>
      <xdr:spPr>
        <a:xfrm>
          <a:off x="162687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166971</xdr:rowOff>
    </xdr:from>
    <xdr:ext cx="534377" cy="259045"/>
    <xdr:sp macro="" textlink="">
      <xdr:nvSpPr>
        <xdr:cNvPr id="605" name="教育費該当値テキスト"/>
        <xdr:cNvSpPr txBox="1"/>
      </xdr:nvSpPr>
      <xdr:spPr>
        <a:xfrm>
          <a:off x="16370300" y="90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105416</xdr:rowOff>
    </xdr:from>
    <xdr:to>
      <xdr:col>81</xdr:col>
      <xdr:colOff>101600</xdr:colOff>
      <xdr:row>52</xdr:row>
      <xdr:rowOff>35566</xdr:rowOff>
    </xdr:to>
    <xdr:sp macro="" textlink="">
      <xdr:nvSpPr>
        <xdr:cNvPr id="606" name="楕円 605"/>
        <xdr:cNvSpPr/>
      </xdr:nvSpPr>
      <xdr:spPr>
        <a:xfrm>
          <a:off x="15430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52093</xdr:rowOff>
    </xdr:from>
    <xdr:ext cx="534377" cy="259045"/>
    <xdr:sp macro="" textlink="">
      <xdr:nvSpPr>
        <xdr:cNvPr id="607" name="テキスト ボックス 606"/>
        <xdr:cNvSpPr txBox="1"/>
      </xdr:nvSpPr>
      <xdr:spPr>
        <a:xfrm>
          <a:off x="15214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146431</xdr:rowOff>
    </xdr:from>
    <xdr:to>
      <xdr:col>76</xdr:col>
      <xdr:colOff>165100</xdr:colOff>
      <xdr:row>52</xdr:row>
      <xdr:rowOff>76581</xdr:rowOff>
    </xdr:to>
    <xdr:sp macro="" textlink="">
      <xdr:nvSpPr>
        <xdr:cNvPr id="608" name="楕円 607"/>
        <xdr:cNvSpPr/>
      </xdr:nvSpPr>
      <xdr:spPr>
        <a:xfrm>
          <a:off x="14541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93108</xdr:rowOff>
    </xdr:from>
    <xdr:ext cx="534377" cy="259045"/>
    <xdr:sp macro="" textlink="">
      <xdr:nvSpPr>
        <xdr:cNvPr id="609" name="テキスト ボックス 608"/>
        <xdr:cNvSpPr txBox="1"/>
      </xdr:nvSpPr>
      <xdr:spPr>
        <a:xfrm>
          <a:off x="14325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33427</xdr:rowOff>
    </xdr:from>
    <xdr:to>
      <xdr:col>72</xdr:col>
      <xdr:colOff>38100</xdr:colOff>
      <xdr:row>50</xdr:row>
      <xdr:rowOff>135027</xdr:rowOff>
    </xdr:to>
    <xdr:sp macro="" textlink="">
      <xdr:nvSpPr>
        <xdr:cNvPr id="610" name="楕円 609"/>
        <xdr:cNvSpPr/>
      </xdr:nvSpPr>
      <xdr:spPr>
        <a:xfrm>
          <a:off x="13652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151554</xdr:rowOff>
    </xdr:from>
    <xdr:ext cx="534377" cy="259045"/>
    <xdr:sp macro="" textlink="">
      <xdr:nvSpPr>
        <xdr:cNvPr id="611" name="テキスト ボックス 610"/>
        <xdr:cNvSpPr txBox="1"/>
      </xdr:nvSpPr>
      <xdr:spPr>
        <a:xfrm>
          <a:off x="13436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16110</xdr:rowOff>
    </xdr:from>
    <xdr:to>
      <xdr:col>67</xdr:col>
      <xdr:colOff>101600</xdr:colOff>
      <xdr:row>53</xdr:row>
      <xdr:rowOff>117710</xdr:rowOff>
    </xdr:to>
    <xdr:sp macro="" textlink="">
      <xdr:nvSpPr>
        <xdr:cNvPr id="612" name="楕円 611"/>
        <xdr:cNvSpPr/>
      </xdr:nvSpPr>
      <xdr:spPr>
        <a:xfrm>
          <a:off x="12763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134237</xdr:rowOff>
    </xdr:from>
    <xdr:ext cx="534377" cy="259045"/>
    <xdr:sp macro="" textlink="">
      <xdr:nvSpPr>
        <xdr:cNvPr id="613" name="テキスト ボックス 612"/>
        <xdr:cNvSpPr txBox="1"/>
      </xdr:nvSpPr>
      <xdr:spPr>
        <a:xfrm>
          <a:off x="12547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5" name="テキスト ボックス 63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14558</xdr:rowOff>
    </xdr:from>
    <xdr:to>
      <xdr:col>85</xdr:col>
      <xdr:colOff>126364</xdr:colOff>
      <xdr:row>79</xdr:row>
      <xdr:rowOff>98879</xdr:rowOff>
    </xdr:to>
    <xdr:cxnSp macro="">
      <xdr:nvCxnSpPr>
        <xdr:cNvPr id="639" name="直線コネクタ 638"/>
        <xdr:cNvCxnSpPr/>
      </xdr:nvCxnSpPr>
      <xdr:spPr>
        <a:xfrm flipV="1">
          <a:off x="16317595" y="12701858"/>
          <a:ext cx="1269" cy="94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132685</xdr:rowOff>
    </xdr:from>
    <xdr:ext cx="534377" cy="259045"/>
    <xdr:sp macro="" textlink="">
      <xdr:nvSpPr>
        <xdr:cNvPr id="642" name="災害復旧費最大値テキスト"/>
        <xdr:cNvSpPr txBox="1"/>
      </xdr:nvSpPr>
      <xdr:spPr>
        <a:xfrm>
          <a:off x="16370300" y="124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14558</xdr:rowOff>
    </xdr:from>
    <xdr:to>
      <xdr:col>86</xdr:col>
      <xdr:colOff>25400</xdr:colOff>
      <xdr:row>74</xdr:row>
      <xdr:rowOff>14558</xdr:rowOff>
    </xdr:to>
    <xdr:cxnSp macro="">
      <xdr:nvCxnSpPr>
        <xdr:cNvPr id="643" name="直線コネクタ 642"/>
        <xdr:cNvCxnSpPr/>
      </xdr:nvCxnSpPr>
      <xdr:spPr>
        <a:xfrm>
          <a:off x="16230600" y="127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2213</xdr:rowOff>
    </xdr:from>
    <xdr:to>
      <xdr:col>85</xdr:col>
      <xdr:colOff>127000</xdr:colOff>
      <xdr:row>76</xdr:row>
      <xdr:rowOff>52995</xdr:rowOff>
    </xdr:to>
    <xdr:cxnSp macro="">
      <xdr:nvCxnSpPr>
        <xdr:cNvPr id="644" name="直線コネクタ 643"/>
        <xdr:cNvCxnSpPr/>
      </xdr:nvCxnSpPr>
      <xdr:spPr>
        <a:xfrm>
          <a:off x="15481300" y="12175163"/>
          <a:ext cx="8382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141557</xdr:rowOff>
    </xdr:from>
    <xdr:ext cx="469744" cy="259045"/>
    <xdr:sp macro="" textlink="">
      <xdr:nvSpPr>
        <xdr:cNvPr id="645" name="災害復旧費平均値テキスト"/>
        <xdr:cNvSpPr txBox="1"/>
      </xdr:nvSpPr>
      <xdr:spPr>
        <a:xfrm>
          <a:off x="16370300" y="1351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163130</xdr:rowOff>
    </xdr:from>
    <xdr:to>
      <xdr:col>85</xdr:col>
      <xdr:colOff>177800</xdr:colOff>
      <xdr:row>79</xdr:row>
      <xdr:rowOff>93280</xdr:rowOff>
    </xdr:to>
    <xdr:sp macro="" textlink="">
      <xdr:nvSpPr>
        <xdr:cNvPr id="646" name="フローチャート: 判断 645"/>
        <xdr:cNvSpPr/>
      </xdr:nvSpPr>
      <xdr:spPr>
        <a:xfrm>
          <a:off x="162687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2213</xdr:rowOff>
    </xdr:from>
    <xdr:to>
      <xdr:col>81</xdr:col>
      <xdr:colOff>50800</xdr:colOff>
      <xdr:row>72</xdr:row>
      <xdr:rowOff>11978</xdr:rowOff>
    </xdr:to>
    <xdr:cxnSp macro="">
      <xdr:nvCxnSpPr>
        <xdr:cNvPr id="647" name="直線コネクタ 646"/>
        <xdr:cNvCxnSpPr/>
      </xdr:nvCxnSpPr>
      <xdr:spPr>
        <a:xfrm flipV="1">
          <a:off x="14592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125084</xdr:rowOff>
    </xdr:from>
    <xdr:to>
      <xdr:col>81</xdr:col>
      <xdr:colOff>101600</xdr:colOff>
      <xdr:row>79</xdr:row>
      <xdr:rowOff>55234</xdr:rowOff>
    </xdr:to>
    <xdr:sp macro="" textlink="">
      <xdr:nvSpPr>
        <xdr:cNvPr id="648" name="フローチャート: 判断 647"/>
        <xdr:cNvSpPr/>
      </xdr:nvSpPr>
      <xdr:spPr>
        <a:xfrm>
          <a:off x="15430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46361</xdr:rowOff>
    </xdr:from>
    <xdr:ext cx="469744" cy="259045"/>
    <xdr:sp macro="" textlink="">
      <xdr:nvSpPr>
        <xdr:cNvPr id="649" name="テキスト ボックス 648"/>
        <xdr:cNvSpPr txBox="1"/>
      </xdr:nvSpPr>
      <xdr:spPr>
        <a:xfrm>
          <a:off x="15246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11978</xdr:rowOff>
    </xdr:from>
    <xdr:to>
      <xdr:col>76</xdr:col>
      <xdr:colOff>114300</xdr:colOff>
      <xdr:row>74</xdr:row>
      <xdr:rowOff>135520</xdr:rowOff>
    </xdr:to>
    <xdr:cxnSp macro="">
      <xdr:nvCxnSpPr>
        <xdr:cNvPr id="650" name="直線コネクタ 649"/>
        <xdr:cNvCxnSpPr/>
      </xdr:nvCxnSpPr>
      <xdr:spPr>
        <a:xfrm flipV="1">
          <a:off x="13703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107612</xdr:rowOff>
    </xdr:from>
    <xdr:to>
      <xdr:col>76</xdr:col>
      <xdr:colOff>165100</xdr:colOff>
      <xdr:row>79</xdr:row>
      <xdr:rowOff>37762</xdr:rowOff>
    </xdr:to>
    <xdr:sp macro="" textlink="">
      <xdr:nvSpPr>
        <xdr:cNvPr id="651" name="フローチャート: 判断 650"/>
        <xdr:cNvSpPr/>
      </xdr:nvSpPr>
      <xdr:spPr>
        <a:xfrm>
          <a:off x="14541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28889</xdr:rowOff>
    </xdr:from>
    <xdr:ext cx="469744" cy="259045"/>
    <xdr:sp macro="" textlink="">
      <xdr:nvSpPr>
        <xdr:cNvPr id="652" name="テキスト ボックス 651"/>
        <xdr:cNvSpPr txBox="1"/>
      </xdr:nvSpPr>
      <xdr:spPr>
        <a:xfrm>
          <a:off x="14357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135520</xdr:rowOff>
    </xdr:from>
    <xdr:to>
      <xdr:col>71</xdr:col>
      <xdr:colOff>177800</xdr:colOff>
      <xdr:row>75</xdr:row>
      <xdr:rowOff>46954</xdr:rowOff>
    </xdr:to>
    <xdr:cxnSp macro="">
      <xdr:nvCxnSpPr>
        <xdr:cNvPr id="653" name="直線コネクタ 652"/>
        <xdr:cNvCxnSpPr/>
      </xdr:nvCxnSpPr>
      <xdr:spPr>
        <a:xfrm flipV="1">
          <a:off x="12814300" y="1282282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158525</xdr:rowOff>
    </xdr:from>
    <xdr:to>
      <xdr:col>72</xdr:col>
      <xdr:colOff>38100</xdr:colOff>
      <xdr:row>79</xdr:row>
      <xdr:rowOff>88675</xdr:rowOff>
    </xdr:to>
    <xdr:sp macro="" textlink="">
      <xdr:nvSpPr>
        <xdr:cNvPr id="654" name="フローチャート: 判断 653"/>
        <xdr:cNvSpPr/>
      </xdr:nvSpPr>
      <xdr:spPr>
        <a:xfrm>
          <a:off x="13652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79802</xdr:rowOff>
    </xdr:from>
    <xdr:ext cx="469744" cy="259045"/>
    <xdr:sp macro="" textlink="">
      <xdr:nvSpPr>
        <xdr:cNvPr id="655" name="テキスト ボックス 654"/>
        <xdr:cNvSpPr txBox="1"/>
      </xdr:nvSpPr>
      <xdr:spPr>
        <a:xfrm>
          <a:off x="13468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115450</xdr:rowOff>
    </xdr:from>
    <xdr:to>
      <xdr:col>67</xdr:col>
      <xdr:colOff>101600</xdr:colOff>
      <xdr:row>79</xdr:row>
      <xdr:rowOff>45600</xdr:rowOff>
    </xdr:to>
    <xdr:sp macro="" textlink="">
      <xdr:nvSpPr>
        <xdr:cNvPr id="656" name="フローチャート: 判断 655"/>
        <xdr:cNvSpPr/>
      </xdr:nvSpPr>
      <xdr:spPr>
        <a:xfrm>
          <a:off x="12763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36727</xdr:rowOff>
    </xdr:from>
    <xdr:ext cx="469744" cy="259045"/>
    <xdr:sp macro="" textlink="">
      <xdr:nvSpPr>
        <xdr:cNvPr id="657" name="テキスト ボックス 656"/>
        <xdr:cNvSpPr txBox="1"/>
      </xdr:nvSpPr>
      <xdr:spPr>
        <a:xfrm>
          <a:off x="12579428"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2195</xdr:rowOff>
    </xdr:from>
    <xdr:to>
      <xdr:col>85</xdr:col>
      <xdr:colOff>177800</xdr:colOff>
      <xdr:row>76</xdr:row>
      <xdr:rowOff>103795</xdr:rowOff>
    </xdr:to>
    <xdr:sp macro="" textlink="">
      <xdr:nvSpPr>
        <xdr:cNvPr id="663" name="楕円 662"/>
        <xdr:cNvSpPr/>
      </xdr:nvSpPr>
      <xdr:spPr>
        <a:xfrm>
          <a:off x="162687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25072</xdr:rowOff>
    </xdr:from>
    <xdr:ext cx="534377" cy="259045"/>
    <xdr:sp macro="" textlink="">
      <xdr:nvSpPr>
        <xdr:cNvPr id="664" name="災害復旧費該当値テキスト"/>
        <xdr:cNvSpPr txBox="1"/>
      </xdr:nvSpPr>
      <xdr:spPr>
        <a:xfrm>
          <a:off x="16370300" y="128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122863</xdr:rowOff>
    </xdr:from>
    <xdr:to>
      <xdr:col>81</xdr:col>
      <xdr:colOff>101600</xdr:colOff>
      <xdr:row>71</xdr:row>
      <xdr:rowOff>53013</xdr:rowOff>
    </xdr:to>
    <xdr:sp macro="" textlink="">
      <xdr:nvSpPr>
        <xdr:cNvPr id="665" name="楕円 664"/>
        <xdr:cNvSpPr/>
      </xdr:nvSpPr>
      <xdr:spPr>
        <a:xfrm>
          <a:off x="15430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69540</xdr:rowOff>
    </xdr:from>
    <xdr:ext cx="534377" cy="259045"/>
    <xdr:sp macro="" textlink="">
      <xdr:nvSpPr>
        <xdr:cNvPr id="666" name="テキスト ボックス 665"/>
        <xdr:cNvSpPr txBox="1"/>
      </xdr:nvSpPr>
      <xdr:spPr>
        <a:xfrm>
          <a:off x="15214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132628</xdr:rowOff>
    </xdr:from>
    <xdr:to>
      <xdr:col>76</xdr:col>
      <xdr:colOff>165100</xdr:colOff>
      <xdr:row>72</xdr:row>
      <xdr:rowOff>62778</xdr:rowOff>
    </xdr:to>
    <xdr:sp macro="" textlink="">
      <xdr:nvSpPr>
        <xdr:cNvPr id="667" name="楕円 666"/>
        <xdr:cNvSpPr/>
      </xdr:nvSpPr>
      <xdr:spPr>
        <a:xfrm>
          <a:off x="14541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79305</xdr:rowOff>
    </xdr:from>
    <xdr:ext cx="534377" cy="259045"/>
    <xdr:sp macro="" textlink="">
      <xdr:nvSpPr>
        <xdr:cNvPr id="668" name="テキスト ボックス 667"/>
        <xdr:cNvSpPr txBox="1"/>
      </xdr:nvSpPr>
      <xdr:spPr>
        <a:xfrm>
          <a:off x="14325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84720</xdr:rowOff>
    </xdr:from>
    <xdr:to>
      <xdr:col>72</xdr:col>
      <xdr:colOff>38100</xdr:colOff>
      <xdr:row>75</xdr:row>
      <xdr:rowOff>14870</xdr:rowOff>
    </xdr:to>
    <xdr:sp macro="" textlink="">
      <xdr:nvSpPr>
        <xdr:cNvPr id="669" name="楕円 668"/>
        <xdr:cNvSpPr/>
      </xdr:nvSpPr>
      <xdr:spPr>
        <a:xfrm>
          <a:off x="13652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31397</xdr:rowOff>
    </xdr:from>
    <xdr:ext cx="534377" cy="259045"/>
    <xdr:sp macro="" textlink="">
      <xdr:nvSpPr>
        <xdr:cNvPr id="670" name="テキスト ボックス 669"/>
        <xdr:cNvSpPr txBox="1"/>
      </xdr:nvSpPr>
      <xdr:spPr>
        <a:xfrm>
          <a:off x="13436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167604</xdr:rowOff>
    </xdr:from>
    <xdr:to>
      <xdr:col>67</xdr:col>
      <xdr:colOff>101600</xdr:colOff>
      <xdr:row>75</xdr:row>
      <xdr:rowOff>97754</xdr:rowOff>
    </xdr:to>
    <xdr:sp macro="" textlink="">
      <xdr:nvSpPr>
        <xdr:cNvPr id="671" name="楕円 670"/>
        <xdr:cNvSpPr/>
      </xdr:nvSpPr>
      <xdr:spPr>
        <a:xfrm>
          <a:off x="12763500" y="12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114281</xdr:rowOff>
    </xdr:from>
    <xdr:ext cx="534377" cy="259045"/>
    <xdr:sp macro="" textlink="">
      <xdr:nvSpPr>
        <xdr:cNvPr id="672" name="テキスト ボックス 671"/>
        <xdr:cNvSpPr txBox="1"/>
      </xdr:nvSpPr>
      <xdr:spPr>
        <a:xfrm>
          <a:off x="12547111" y="126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3" name="テキスト ボックス 68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4" name="直線コネクタ 68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5" name="テキスト ボックス 68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6" name="直線コネクタ 68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7" name="テキスト ボックス 68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8" name="直線コネクタ 68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9" name="テキスト ボックス 68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0" name="直線コネクタ 68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1" name="テキスト ボックス 69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5" name="直線コネクタ 694"/>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6"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7" name="直線コネクタ 696"/>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8"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9" name="直線コネクタ 698"/>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112748</xdr:rowOff>
    </xdr:from>
    <xdr:to>
      <xdr:col>85</xdr:col>
      <xdr:colOff>127000</xdr:colOff>
      <xdr:row>99</xdr:row>
      <xdr:rowOff>10906</xdr:rowOff>
    </xdr:to>
    <xdr:cxnSp macro="">
      <xdr:nvCxnSpPr>
        <xdr:cNvPr id="700" name="直線コネクタ 699"/>
        <xdr:cNvCxnSpPr/>
      </xdr:nvCxnSpPr>
      <xdr:spPr>
        <a:xfrm flipV="1">
          <a:off x="15481300" y="16914848"/>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701"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702" name="フローチャート: 判断 701"/>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8987</xdr:rowOff>
    </xdr:from>
    <xdr:to>
      <xdr:col>81</xdr:col>
      <xdr:colOff>50800</xdr:colOff>
      <xdr:row>99</xdr:row>
      <xdr:rowOff>10906</xdr:rowOff>
    </xdr:to>
    <xdr:cxnSp macro="">
      <xdr:nvCxnSpPr>
        <xdr:cNvPr id="703" name="直線コネクタ 702"/>
        <xdr:cNvCxnSpPr/>
      </xdr:nvCxnSpPr>
      <xdr:spPr>
        <a:xfrm>
          <a:off x="14592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704" name="フローチャート: 判断 703"/>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5" name="テキスト ボックス 704"/>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148410</xdr:rowOff>
    </xdr:from>
    <xdr:to>
      <xdr:col>76</xdr:col>
      <xdr:colOff>114300</xdr:colOff>
      <xdr:row>99</xdr:row>
      <xdr:rowOff>8987</xdr:rowOff>
    </xdr:to>
    <xdr:cxnSp macro="">
      <xdr:nvCxnSpPr>
        <xdr:cNvPr id="706" name="直線コネクタ 705"/>
        <xdr:cNvCxnSpPr/>
      </xdr:nvCxnSpPr>
      <xdr:spPr>
        <a:xfrm>
          <a:off x="13703300" y="16950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7" name="フローチャート: 判断 706"/>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8" name="テキスト ボックス 707"/>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91832</xdr:rowOff>
    </xdr:from>
    <xdr:to>
      <xdr:col>71</xdr:col>
      <xdr:colOff>177800</xdr:colOff>
      <xdr:row>98</xdr:row>
      <xdr:rowOff>148410</xdr:rowOff>
    </xdr:to>
    <xdr:cxnSp macro="">
      <xdr:nvCxnSpPr>
        <xdr:cNvPr id="709" name="直線コネクタ 708"/>
        <xdr:cNvCxnSpPr/>
      </xdr:nvCxnSpPr>
      <xdr:spPr>
        <a:xfrm>
          <a:off x="12814300" y="1689393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10" name="フローチャート: 判断 709"/>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11" name="テキスト ボックス 710"/>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12" name="フローチャート: 判断 711"/>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13" name="テキスト ボックス 712"/>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61948</xdr:rowOff>
    </xdr:from>
    <xdr:to>
      <xdr:col>85</xdr:col>
      <xdr:colOff>177800</xdr:colOff>
      <xdr:row>98</xdr:row>
      <xdr:rowOff>163548</xdr:rowOff>
    </xdr:to>
    <xdr:sp macro="" textlink="">
      <xdr:nvSpPr>
        <xdr:cNvPr id="719" name="楕円 718"/>
        <xdr:cNvSpPr/>
      </xdr:nvSpPr>
      <xdr:spPr>
        <a:xfrm>
          <a:off x="162687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40375</xdr:rowOff>
    </xdr:from>
    <xdr:ext cx="534377" cy="259045"/>
    <xdr:sp macro="" textlink="">
      <xdr:nvSpPr>
        <xdr:cNvPr id="720" name="公債費該当値テキスト"/>
        <xdr:cNvSpPr txBox="1"/>
      </xdr:nvSpPr>
      <xdr:spPr>
        <a:xfrm>
          <a:off x="16370300" y="168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131556</xdr:rowOff>
    </xdr:from>
    <xdr:to>
      <xdr:col>81</xdr:col>
      <xdr:colOff>101600</xdr:colOff>
      <xdr:row>99</xdr:row>
      <xdr:rowOff>61706</xdr:rowOff>
    </xdr:to>
    <xdr:sp macro="" textlink="">
      <xdr:nvSpPr>
        <xdr:cNvPr id="721" name="楕円 720"/>
        <xdr:cNvSpPr/>
      </xdr:nvSpPr>
      <xdr:spPr>
        <a:xfrm>
          <a:off x="15430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52833</xdr:rowOff>
    </xdr:from>
    <xdr:ext cx="534377" cy="259045"/>
    <xdr:sp macro="" textlink="">
      <xdr:nvSpPr>
        <xdr:cNvPr id="722" name="テキスト ボックス 721"/>
        <xdr:cNvSpPr txBox="1"/>
      </xdr:nvSpPr>
      <xdr:spPr>
        <a:xfrm>
          <a:off x="15214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129637</xdr:rowOff>
    </xdr:from>
    <xdr:to>
      <xdr:col>76</xdr:col>
      <xdr:colOff>165100</xdr:colOff>
      <xdr:row>99</xdr:row>
      <xdr:rowOff>59787</xdr:rowOff>
    </xdr:to>
    <xdr:sp macro="" textlink="">
      <xdr:nvSpPr>
        <xdr:cNvPr id="723" name="楕円 722"/>
        <xdr:cNvSpPr/>
      </xdr:nvSpPr>
      <xdr:spPr>
        <a:xfrm>
          <a:off x="14541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50914</xdr:rowOff>
    </xdr:from>
    <xdr:ext cx="534377" cy="259045"/>
    <xdr:sp macro="" textlink="">
      <xdr:nvSpPr>
        <xdr:cNvPr id="724" name="テキスト ボックス 723"/>
        <xdr:cNvSpPr txBox="1"/>
      </xdr:nvSpPr>
      <xdr:spPr>
        <a:xfrm>
          <a:off x="14325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97610</xdr:rowOff>
    </xdr:from>
    <xdr:to>
      <xdr:col>72</xdr:col>
      <xdr:colOff>38100</xdr:colOff>
      <xdr:row>99</xdr:row>
      <xdr:rowOff>27760</xdr:rowOff>
    </xdr:to>
    <xdr:sp macro="" textlink="">
      <xdr:nvSpPr>
        <xdr:cNvPr id="725" name="楕円 724"/>
        <xdr:cNvSpPr/>
      </xdr:nvSpPr>
      <xdr:spPr>
        <a:xfrm>
          <a:off x="13652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18887</xdr:rowOff>
    </xdr:from>
    <xdr:ext cx="534377" cy="259045"/>
    <xdr:sp macro="" textlink="">
      <xdr:nvSpPr>
        <xdr:cNvPr id="726" name="テキスト ボックス 725"/>
        <xdr:cNvSpPr txBox="1"/>
      </xdr:nvSpPr>
      <xdr:spPr>
        <a:xfrm>
          <a:off x="13436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41032</xdr:rowOff>
    </xdr:from>
    <xdr:to>
      <xdr:col>67</xdr:col>
      <xdr:colOff>101600</xdr:colOff>
      <xdr:row>98</xdr:row>
      <xdr:rowOff>142632</xdr:rowOff>
    </xdr:to>
    <xdr:sp macro="" textlink="">
      <xdr:nvSpPr>
        <xdr:cNvPr id="727" name="楕円 726"/>
        <xdr:cNvSpPr/>
      </xdr:nvSpPr>
      <xdr:spPr>
        <a:xfrm>
          <a:off x="12763500" y="16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133759</xdr:rowOff>
    </xdr:from>
    <xdr:ext cx="534377" cy="259045"/>
    <xdr:sp macro="" textlink="">
      <xdr:nvSpPr>
        <xdr:cNvPr id="728" name="テキスト ボックス 727"/>
        <xdr:cNvSpPr txBox="1"/>
      </xdr:nvSpPr>
      <xdr:spPr>
        <a:xfrm>
          <a:off x="12547111" y="169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52" name="直線コネクタ 751"/>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5"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6" name="直線コネクタ 755"/>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8"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9" name="フローチャート: 判断 758"/>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61" name="フローチャート: 判断 760"/>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62" name="テキスト ボックス 761"/>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64" name="フローチャート: 判断 763"/>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5" name="テキスト ボックス 764"/>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7" name="フローチャート: 判断 766"/>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8" name="テキスト ボックス 767"/>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9" name="フローチャート: 判断 768"/>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70" name="テキスト ボックス 769"/>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主な特徴として、総務費では、財政調整基金積立金の増加があった一方で、市庁舎の建替事業や新浦安駅前文化施設整備事業が完了したことなどにより、前年度と比べ大きく減少しております。</a:t>
          </a:r>
        </a:p>
        <a:p>
          <a:r>
            <a:rPr kumimoji="1" lang="ja-JP" altLang="en-US" sz="1300">
              <a:latin typeface="ＭＳ Ｐゴシック" panose="020B0600070205080204" pitchFamily="50" charset="-128"/>
              <a:ea typeface="ＭＳ Ｐゴシック" panose="020B0600070205080204" pitchFamily="50" charset="-128"/>
            </a:rPr>
            <a:t>　教育費においては、小中学校体育館のエアコン整備などのハード面、少人数教育の推進などのソフト面など、これまでも重点的に実施してきています。さらに、ここ数年、施設の老朽化などにより、小中学校施設や公民館などの大規模改修事業などを計画的に実施しており、全国平均、千葉県平均、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また災害復旧費についても、東日本大震災による液状化被害対策によるもので、道路と宅地の一体的な液状化対策（市街地液状化対策事業）が、前年度に比べて減少しましたが、全国平均、千葉県平均、類似団体平均を上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実質収支比率は、前年度に比べ、</a:t>
          </a:r>
          <a:r>
            <a:rPr kumimoji="1" lang="en-US" altLang="ja-JP" sz="1200">
              <a:latin typeface="ＭＳ ゴシック" pitchFamily="49" charset="-128"/>
              <a:ea typeface="ＭＳ ゴシック" pitchFamily="49" charset="-128"/>
            </a:rPr>
            <a:t>7.39</a:t>
          </a:r>
          <a:r>
            <a:rPr kumimoji="1" lang="ja-JP" altLang="en-US" sz="1200">
              <a:latin typeface="ＭＳ ゴシック" pitchFamily="49" charset="-128"/>
              <a:ea typeface="ＭＳ ゴシック" pitchFamily="49" charset="-128"/>
            </a:rPr>
            <a:t>ポイント減となりました。その主な要因は、平成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年度に、前年度からの繰越事業として実施した市街地液状化対策事業において、繰越後の未執行により生じた実質収支額が一時的に大きくなったことによるものです。</a:t>
          </a:r>
          <a:endParaRPr kumimoji="1" lang="ja-JP" altLang="en-US"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効率的な予算執行により繰入を行わなかったことに加え、積立を実施したこと、さらに例年に比べ、前年度繰越金からの直接積立が多かったことにより増加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34" sqref="W34:AK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75475332</v>
      </c>
      <c r="BO4" s="441"/>
      <c r="BP4" s="441"/>
      <c r="BQ4" s="441"/>
      <c r="BR4" s="441"/>
      <c r="BS4" s="441"/>
      <c r="BT4" s="441"/>
      <c r="BU4" s="442"/>
      <c r="BV4" s="440">
        <v>89320786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v>
      </c>
      <c r="CU4" s="622"/>
      <c r="CV4" s="622"/>
      <c r="CW4" s="622"/>
      <c r="CX4" s="622"/>
      <c r="CY4" s="622"/>
      <c r="CZ4" s="622"/>
      <c r="DA4" s="623"/>
      <c r="DB4" s="621">
        <v>14.3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71389002</v>
      </c>
      <c r="BO5" s="446"/>
      <c r="BP5" s="446"/>
      <c r="BQ5" s="446"/>
      <c r="BR5" s="446"/>
      <c r="BS5" s="446"/>
      <c r="BT5" s="446"/>
      <c r="BU5" s="447"/>
      <c r="BV5" s="445">
        <v>79772613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84.8</v>
      </c>
      <c r="CU5" s="416"/>
      <c r="CV5" s="416"/>
      <c r="CW5" s="416"/>
      <c r="CX5" s="416"/>
      <c r="CY5" s="416"/>
      <c r="CZ5" s="416"/>
      <c r="DA5" s="417"/>
      <c r="DB5" s="415">
        <v>85.1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4086330</v>
      </c>
      <c r="BO6" s="446"/>
      <c r="BP6" s="446"/>
      <c r="BQ6" s="446"/>
      <c r="BR6" s="446"/>
      <c r="BS6" s="446"/>
      <c r="BT6" s="446"/>
      <c r="BU6" s="447"/>
      <c r="BV6" s="445">
        <v>9548173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84.8</v>
      </c>
      <c r="CU6" s="596"/>
      <c r="CV6" s="596"/>
      <c r="CW6" s="596"/>
      <c r="CX6" s="596"/>
      <c r="CY6" s="596"/>
      <c r="CZ6" s="596"/>
      <c r="DA6" s="597"/>
      <c r="DB6" s="595">
        <v>85.1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1040916</v>
      </c>
      <c r="BO7" s="446"/>
      <c r="BP7" s="446"/>
      <c r="BQ7" s="446"/>
      <c r="BR7" s="446"/>
      <c r="BS7" s="446"/>
      <c r="BT7" s="446"/>
      <c r="BU7" s="447"/>
      <c r="BV7" s="445">
        <v>3259742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43749688</v>
      </c>
      <c r="CU7" s="446"/>
      <c r="CV7" s="446"/>
      <c r="CW7" s="446"/>
      <c r="CX7" s="446"/>
      <c r="CY7" s="446"/>
      <c r="CZ7" s="446"/>
      <c r="DA7" s="447"/>
      <c r="DB7" s="445">
        <v>43826839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3045414</v>
      </c>
      <c r="BO8" s="446"/>
      <c r="BP8" s="446"/>
      <c r="BQ8" s="446"/>
      <c r="BR8" s="446"/>
      <c r="BS8" s="446"/>
      <c r="BT8" s="446"/>
      <c r="BU8" s="447"/>
      <c r="BV8" s="445">
        <v>6288431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1.52</v>
      </c>
      <c r="CU8" s="559"/>
      <c r="CV8" s="559"/>
      <c r="CW8" s="559"/>
      <c r="CX8" s="559"/>
      <c r="CY8" s="559"/>
      <c r="CZ8" s="559"/>
      <c r="DA8" s="560"/>
      <c r="DB8" s="558">
        <v>1.52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164024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-3243017</v>
      </c>
      <c r="BO9" s="446"/>
      <c r="BP9" s="446"/>
      <c r="BQ9" s="446"/>
      <c r="BR9" s="446"/>
      <c r="BS9" s="446"/>
      <c r="BT9" s="446"/>
      <c r="BU9" s="447"/>
      <c r="BV9" s="445">
        <v>3855155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6.2</v>
      </c>
      <c r="CU9" s="416"/>
      <c r="CV9" s="416"/>
      <c r="CW9" s="416"/>
      <c r="CX9" s="416"/>
      <c r="CY9" s="416"/>
      <c r="CZ9" s="416"/>
      <c r="DA9" s="417"/>
      <c r="DB9" s="415">
        <v>5.2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164877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1774642</v>
      </c>
      <c r="BO10" s="446"/>
      <c r="BP10" s="446"/>
      <c r="BQ10" s="446"/>
      <c r="BR10" s="446"/>
      <c r="BS10" s="446"/>
      <c r="BT10" s="446"/>
      <c r="BU10" s="447"/>
      <c r="BV10" s="445">
        <v>19955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167938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2291630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164107</v>
      </c>
      <c r="S13" s="549"/>
      <c r="T13" s="549"/>
      <c r="U13" s="549"/>
      <c r="V13" s="550"/>
      <c r="W13" s="536" t="s">
        <v>132</v>
      </c>
      <c r="X13" s="458"/>
      <c r="Y13" s="458"/>
      <c r="Z13" s="458"/>
      <c r="AA13" s="458"/>
      <c r="AB13" s="459"/>
      <c r="AC13" s="421">
        <v>117</v>
      </c>
      <c r="AD13" s="422"/>
      <c r="AE13" s="422"/>
      <c r="AF13" s="422"/>
      <c r="AG13" s="423"/>
      <c r="AH13" s="421">
        <v>81</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-1468375</v>
      </c>
      <c r="BO13" s="446"/>
      <c r="BP13" s="446"/>
      <c r="BQ13" s="446"/>
      <c r="BR13" s="446"/>
      <c r="BS13" s="446"/>
      <c r="BT13" s="446"/>
      <c r="BU13" s="447"/>
      <c r="BV13" s="445">
        <v>1583480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6.6</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166551</v>
      </c>
      <c r="S14" s="549"/>
      <c r="T14" s="549"/>
      <c r="U14" s="549"/>
      <c r="V14" s="550"/>
      <c r="W14" s="551"/>
      <c r="X14" s="461"/>
      <c r="Y14" s="461"/>
      <c r="Z14" s="461"/>
      <c r="AA14" s="461"/>
      <c r="AB14" s="462"/>
      <c r="AC14" s="541">
        <v>0.2</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4.8</v>
      </c>
      <c r="CU14" s="553"/>
      <c r="CV14" s="553"/>
      <c r="CW14" s="553"/>
      <c r="CX14" s="553"/>
      <c r="CY14" s="553"/>
      <c r="CZ14" s="553"/>
      <c r="DA14" s="554"/>
      <c r="DB14" s="552">
        <v>12.9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162981</v>
      </c>
      <c r="S15" s="549"/>
      <c r="T15" s="549"/>
      <c r="U15" s="549"/>
      <c r="V15" s="550"/>
      <c r="W15" s="536" t="s">
        <v>140</v>
      </c>
      <c r="X15" s="458"/>
      <c r="Y15" s="458"/>
      <c r="Z15" s="458"/>
      <c r="AA15" s="458"/>
      <c r="AB15" s="459"/>
      <c r="AC15" s="421">
        <v>10283</v>
      </c>
      <c r="AD15" s="422"/>
      <c r="AE15" s="422"/>
      <c r="AF15" s="422"/>
      <c r="AG15" s="423"/>
      <c r="AH15" s="421">
        <v>9681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33250930</v>
      </c>
      <c r="BO15" s="441"/>
      <c r="BP15" s="441"/>
      <c r="BQ15" s="441"/>
      <c r="BR15" s="441"/>
      <c r="BS15" s="441"/>
      <c r="BT15" s="441"/>
      <c r="BU15" s="442"/>
      <c r="BV15" s="440">
        <v>33153290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14</v>
      </c>
      <c r="AD16" s="542"/>
      <c r="AE16" s="542"/>
      <c r="AF16" s="542"/>
      <c r="AG16" s="543"/>
      <c r="AH16" s="541">
        <v>13.2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22018716</v>
      </c>
      <c r="BO16" s="446"/>
      <c r="BP16" s="446"/>
      <c r="BQ16" s="446"/>
      <c r="BR16" s="446"/>
      <c r="BS16" s="446"/>
      <c r="BT16" s="446"/>
      <c r="BU16" s="447"/>
      <c r="BV16" s="445">
        <v>21800741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63259</v>
      </c>
      <c r="AD17" s="422"/>
      <c r="AE17" s="422"/>
      <c r="AF17" s="422"/>
      <c r="AG17" s="423"/>
      <c r="AH17" s="421">
        <v>63844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43749688</v>
      </c>
      <c r="BO17" s="446"/>
      <c r="BP17" s="446"/>
      <c r="BQ17" s="446"/>
      <c r="BR17" s="446"/>
      <c r="BS17" s="446"/>
      <c r="BT17" s="446"/>
      <c r="BU17" s="447"/>
      <c r="BV17" s="445">
        <v>43826839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17.3</v>
      </c>
      <c r="M18" s="510"/>
      <c r="N18" s="510"/>
      <c r="O18" s="510"/>
      <c r="P18" s="510"/>
      <c r="Q18" s="510"/>
      <c r="R18" s="511"/>
      <c r="S18" s="511"/>
      <c r="T18" s="511"/>
      <c r="U18" s="511"/>
      <c r="V18" s="512"/>
      <c r="W18" s="526"/>
      <c r="X18" s="527"/>
      <c r="Y18" s="527"/>
      <c r="Z18" s="527"/>
      <c r="AA18" s="527"/>
      <c r="AB18" s="537"/>
      <c r="AC18" s="409">
        <v>85.9</v>
      </c>
      <c r="AD18" s="410"/>
      <c r="AE18" s="410"/>
      <c r="AF18" s="410"/>
      <c r="AG18" s="513"/>
      <c r="AH18" s="409">
        <v>86.7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38695430</v>
      </c>
      <c r="BO18" s="446"/>
      <c r="BP18" s="446"/>
      <c r="BQ18" s="446"/>
      <c r="BR18" s="446"/>
      <c r="BS18" s="446"/>
      <c r="BT18" s="446"/>
      <c r="BU18" s="447"/>
      <c r="BV18" s="445">
        <v>37934021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9481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57091510</v>
      </c>
      <c r="BO19" s="446"/>
      <c r="BP19" s="446"/>
      <c r="BQ19" s="446"/>
      <c r="BR19" s="446"/>
      <c r="BS19" s="446"/>
      <c r="BT19" s="446"/>
      <c r="BU19" s="447"/>
      <c r="BV19" s="445">
        <v>57951663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74229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23309550</v>
      </c>
      <c r="BO23" s="446"/>
      <c r="BP23" s="446"/>
      <c r="BQ23" s="446"/>
      <c r="BR23" s="446"/>
      <c r="BS23" s="446"/>
      <c r="BT23" s="446"/>
      <c r="BU23" s="447"/>
      <c r="BV23" s="445">
        <v>24238420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10000</v>
      </c>
      <c r="R24" s="422"/>
      <c r="S24" s="422"/>
      <c r="T24" s="422"/>
      <c r="U24" s="422"/>
      <c r="V24" s="423"/>
      <c r="W24" s="487"/>
      <c r="X24" s="478"/>
      <c r="Y24" s="479"/>
      <c r="Z24" s="418" t="s">
        <v>164</v>
      </c>
      <c r="AA24" s="419"/>
      <c r="AB24" s="419"/>
      <c r="AC24" s="419"/>
      <c r="AD24" s="419"/>
      <c r="AE24" s="419"/>
      <c r="AF24" s="419"/>
      <c r="AG24" s="420"/>
      <c r="AH24" s="421">
        <v>1196</v>
      </c>
      <c r="AI24" s="422"/>
      <c r="AJ24" s="422"/>
      <c r="AK24" s="422"/>
      <c r="AL24" s="423"/>
      <c r="AM24" s="421">
        <v>3875040</v>
      </c>
      <c r="AN24" s="422"/>
      <c r="AO24" s="422"/>
      <c r="AP24" s="422"/>
      <c r="AQ24" s="422"/>
      <c r="AR24" s="423"/>
      <c r="AS24" s="421">
        <v>3240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5907154</v>
      </c>
      <c r="BO24" s="446"/>
      <c r="BP24" s="446"/>
      <c r="BQ24" s="446"/>
      <c r="BR24" s="446"/>
      <c r="BS24" s="446"/>
      <c r="BT24" s="446"/>
      <c r="BU24" s="447"/>
      <c r="BV24" s="445">
        <v>5940163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8300</v>
      </c>
      <c r="R25" s="422"/>
      <c r="S25" s="422"/>
      <c r="T25" s="422"/>
      <c r="U25" s="422"/>
      <c r="V25" s="423"/>
      <c r="W25" s="487"/>
      <c r="X25" s="478"/>
      <c r="Y25" s="479"/>
      <c r="Z25" s="418" t="s">
        <v>167</v>
      </c>
      <c r="AA25" s="419"/>
      <c r="AB25" s="419"/>
      <c r="AC25" s="419"/>
      <c r="AD25" s="419"/>
      <c r="AE25" s="419"/>
      <c r="AF25" s="419"/>
      <c r="AG25" s="420"/>
      <c r="AH25" s="421">
        <v>181</v>
      </c>
      <c r="AI25" s="422"/>
      <c r="AJ25" s="422"/>
      <c r="AK25" s="422"/>
      <c r="AL25" s="423"/>
      <c r="AM25" s="421">
        <v>578476</v>
      </c>
      <c r="AN25" s="422"/>
      <c r="AO25" s="422"/>
      <c r="AP25" s="422"/>
      <c r="AQ25" s="422"/>
      <c r="AR25" s="423"/>
      <c r="AS25" s="421">
        <v>3196</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38776585</v>
      </c>
      <c r="BO25" s="441"/>
      <c r="BP25" s="441"/>
      <c r="BQ25" s="441"/>
      <c r="BR25" s="441"/>
      <c r="BS25" s="441"/>
      <c r="BT25" s="441"/>
      <c r="BU25" s="442"/>
      <c r="BV25" s="440">
        <v>44025778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7500</v>
      </c>
      <c r="R26" s="422"/>
      <c r="S26" s="422"/>
      <c r="T26" s="422"/>
      <c r="U26" s="422"/>
      <c r="V26" s="423"/>
      <c r="W26" s="487"/>
      <c r="X26" s="478"/>
      <c r="Y26" s="479"/>
      <c r="Z26" s="418" t="s">
        <v>170</v>
      </c>
      <c r="AA26" s="500"/>
      <c r="AB26" s="500"/>
      <c r="AC26" s="500"/>
      <c r="AD26" s="500"/>
      <c r="AE26" s="500"/>
      <c r="AF26" s="500"/>
      <c r="AG26" s="501"/>
      <c r="AH26" s="421">
        <v>41</v>
      </c>
      <c r="AI26" s="422"/>
      <c r="AJ26" s="422"/>
      <c r="AK26" s="422"/>
      <c r="AL26" s="423"/>
      <c r="AM26" s="421">
        <v>144607</v>
      </c>
      <c r="AN26" s="422"/>
      <c r="AO26" s="422"/>
      <c r="AP26" s="422"/>
      <c r="AQ26" s="422"/>
      <c r="AR26" s="423"/>
      <c r="AS26" s="421">
        <v>3527</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6300</v>
      </c>
      <c r="R27" s="422"/>
      <c r="S27" s="422"/>
      <c r="T27" s="422"/>
      <c r="U27" s="422"/>
      <c r="V27" s="423"/>
      <c r="W27" s="487"/>
      <c r="X27" s="478"/>
      <c r="Y27" s="479"/>
      <c r="Z27" s="418" t="s">
        <v>174</v>
      </c>
      <c r="AA27" s="419"/>
      <c r="AB27" s="419"/>
      <c r="AC27" s="419"/>
      <c r="AD27" s="419"/>
      <c r="AE27" s="419"/>
      <c r="AF27" s="419"/>
      <c r="AG27" s="420"/>
      <c r="AH27" s="421">
        <v>102</v>
      </c>
      <c r="AI27" s="422"/>
      <c r="AJ27" s="422"/>
      <c r="AK27" s="422"/>
      <c r="AL27" s="423"/>
      <c r="AM27" s="421">
        <v>351426</v>
      </c>
      <c r="AN27" s="422"/>
      <c r="AO27" s="422"/>
      <c r="AP27" s="422"/>
      <c r="AQ27" s="422"/>
      <c r="AR27" s="423"/>
      <c r="AS27" s="421">
        <v>3445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5863551</v>
      </c>
      <c r="BO27" s="449"/>
      <c r="BP27" s="449"/>
      <c r="BQ27" s="449"/>
      <c r="BR27" s="449"/>
      <c r="BS27" s="449"/>
      <c r="BT27" s="449"/>
      <c r="BU27" s="450"/>
      <c r="BV27" s="448">
        <v>5863055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5600</v>
      </c>
      <c r="R28" s="422"/>
      <c r="S28" s="422"/>
      <c r="T28" s="422"/>
      <c r="U28" s="422"/>
      <c r="V28" s="423"/>
      <c r="W28" s="487"/>
      <c r="X28" s="478"/>
      <c r="Y28" s="479"/>
      <c r="Z28" s="418" t="s">
        <v>177</v>
      </c>
      <c r="AA28" s="419"/>
      <c r="AB28" s="419"/>
      <c r="AC28" s="419"/>
      <c r="AD28" s="419"/>
      <c r="AE28" s="419"/>
      <c r="AF28" s="419"/>
      <c r="AG28" s="420"/>
      <c r="AH28" s="421" t="s">
        <v>172</v>
      </c>
      <c r="AI28" s="422"/>
      <c r="AJ28" s="422"/>
      <c r="AK28" s="422"/>
      <c r="AL28" s="423"/>
      <c r="AM28" s="421" t="s">
        <v>172</v>
      </c>
      <c r="AN28" s="422"/>
      <c r="AO28" s="422"/>
      <c r="AP28" s="422"/>
      <c r="AQ28" s="422"/>
      <c r="AR28" s="423"/>
      <c r="AS28" s="421" t="s">
        <v>121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14128007</v>
      </c>
      <c r="BO28" s="441"/>
      <c r="BP28" s="441"/>
      <c r="BQ28" s="441"/>
      <c r="BR28" s="441"/>
      <c r="BS28" s="441"/>
      <c r="BT28" s="441"/>
      <c r="BU28" s="442"/>
      <c r="BV28" s="440">
        <v>10939765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19</v>
      </c>
      <c r="M29" s="422"/>
      <c r="N29" s="422"/>
      <c r="O29" s="422"/>
      <c r="P29" s="423"/>
      <c r="Q29" s="421">
        <v>5200</v>
      </c>
      <c r="R29" s="422"/>
      <c r="S29" s="422"/>
      <c r="T29" s="422"/>
      <c r="U29" s="422"/>
      <c r="V29" s="423"/>
      <c r="W29" s="488"/>
      <c r="X29" s="489"/>
      <c r="Y29" s="490"/>
      <c r="Z29" s="418" t="s">
        <v>180</v>
      </c>
      <c r="AA29" s="419"/>
      <c r="AB29" s="419"/>
      <c r="AC29" s="419"/>
      <c r="AD29" s="419"/>
      <c r="AE29" s="419"/>
      <c r="AF29" s="419"/>
      <c r="AG29" s="420"/>
      <c r="AH29" s="421">
        <v>1298</v>
      </c>
      <c r="AI29" s="422"/>
      <c r="AJ29" s="422"/>
      <c r="AK29" s="422"/>
      <c r="AL29" s="423"/>
      <c r="AM29" s="421">
        <v>4226466</v>
      </c>
      <c r="AN29" s="422"/>
      <c r="AO29" s="422"/>
      <c r="AP29" s="422"/>
      <c r="AQ29" s="422"/>
      <c r="AR29" s="423"/>
      <c r="AS29" s="421">
        <v>3256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5082</v>
      </c>
      <c r="BO29" s="446"/>
      <c r="BP29" s="446"/>
      <c r="BQ29" s="446"/>
      <c r="BR29" s="446"/>
      <c r="BS29" s="446"/>
      <c r="BT29" s="446"/>
      <c r="BU29" s="447"/>
      <c r="BV29" s="445">
        <v>5082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25000453</v>
      </c>
      <c r="BO30" s="449"/>
      <c r="BP30" s="449"/>
      <c r="BQ30" s="449"/>
      <c r="BR30" s="449"/>
      <c r="BS30" s="449"/>
      <c r="BT30" s="449"/>
      <c r="BU30" s="450"/>
      <c r="BV30" s="448">
        <v>22539331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浦安市国民健康保険特別会計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浦安市公共下水道事業特別会計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うらやす財団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浦安市墓地公園事業特別会計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浦安市介護保険特別会計（保険事業勘定）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浦安市土地開発公社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浦安市介護保険特別会計（介護サービス事業勘定）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浦安市後期高齢者医療特別会計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iD7x34gNCz8UKuhmHULFlXcs9akmt99hBKopSR8xV403e6qSfj/h6ZK9350B2EJd0baaQTmjYOUgT+P9SJIFvg==" saltValue="POWpIljtu5jN+y8hY67e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W34" sqref="W34:A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554</v>
      </c>
      <c r="D34" s="1224"/>
      <c r="E34" s="1225"/>
      <c r="F34" s="32">
        <v>3.98</v>
      </c>
      <c r="G34" s="33">
        <v>2.93</v>
      </c>
      <c r="H34" s="33">
        <v>5.46</v>
      </c>
      <c r="I34" s="33">
        <v>14.33</v>
      </c>
      <c r="J34" s="34">
        <v>6.95</v>
      </c>
      <c r="K34" s="22"/>
      <c r="L34" s="22"/>
      <c r="M34" s="22"/>
      <c r="N34" s="22"/>
      <c r="O34" s="22"/>
      <c r="P34" s="22"/>
    </row>
    <row r="35" spans="1:16" ht="39" customHeight="1">
      <c r="A35" s="22"/>
      <c r="B35" s="35"/>
      <c r="C35" s="1218" t="s">
        <v>555</v>
      </c>
      <c r="D35" s="1219"/>
      <c r="E35" s="1220"/>
      <c r="F35" s="36">
        <v>2.0499999999999998</v>
      </c>
      <c r="G35" s="37">
        <v>2.06</v>
      </c>
      <c r="H35" s="37">
        <v>0.98</v>
      </c>
      <c r="I35" s="37">
        <v>0.42</v>
      </c>
      <c r="J35" s="38">
        <v>1.04</v>
      </c>
      <c r="K35" s="22"/>
      <c r="L35" s="22"/>
      <c r="M35" s="22"/>
      <c r="N35" s="22"/>
      <c r="O35" s="22"/>
      <c r="P35" s="22"/>
    </row>
    <row r="36" spans="1:16" ht="39" customHeight="1">
      <c r="A36" s="22"/>
      <c r="B36" s="35"/>
      <c r="C36" s="1218" t="s">
        <v>556</v>
      </c>
      <c r="D36" s="1219"/>
      <c r="E36" s="1220"/>
      <c r="F36" s="36">
        <v>0.26</v>
      </c>
      <c r="G36" s="37">
        <v>0.46</v>
      </c>
      <c r="H36" s="37">
        <v>0.52</v>
      </c>
      <c r="I36" s="37">
        <v>0.35</v>
      </c>
      <c r="J36" s="38">
        <v>0.56000000000000005</v>
      </c>
      <c r="K36" s="22"/>
      <c r="L36" s="22"/>
      <c r="M36" s="22"/>
      <c r="N36" s="22"/>
      <c r="O36" s="22"/>
      <c r="P36" s="22"/>
    </row>
    <row r="37" spans="1:16" ht="39" customHeight="1">
      <c r="A37" s="22"/>
      <c r="B37" s="35"/>
      <c r="C37" s="1218" t="s">
        <v>557</v>
      </c>
      <c r="D37" s="1219"/>
      <c r="E37" s="1220"/>
      <c r="F37" s="36">
        <v>0.1</v>
      </c>
      <c r="G37" s="37">
        <v>0.15</v>
      </c>
      <c r="H37" s="37">
        <v>0.16</v>
      </c>
      <c r="I37" s="37">
        <v>0.17</v>
      </c>
      <c r="J37" s="38">
        <v>0.21</v>
      </c>
      <c r="K37" s="22"/>
      <c r="L37" s="22"/>
      <c r="M37" s="22"/>
      <c r="N37" s="22"/>
      <c r="O37" s="22"/>
      <c r="P37" s="22"/>
    </row>
    <row r="38" spans="1:16" ht="39" customHeight="1">
      <c r="A38" s="22"/>
      <c r="B38" s="35"/>
      <c r="C38" s="1218" t="s">
        <v>558</v>
      </c>
      <c r="D38" s="1219"/>
      <c r="E38" s="1220"/>
      <c r="F38" s="36">
        <v>1.28</v>
      </c>
      <c r="G38" s="37">
        <v>0.12</v>
      </c>
      <c r="H38" s="37">
        <v>0.32</v>
      </c>
      <c r="I38" s="37">
        <v>0.12</v>
      </c>
      <c r="J38" s="38">
        <v>0.13</v>
      </c>
      <c r="K38" s="22"/>
      <c r="L38" s="22"/>
      <c r="M38" s="22"/>
      <c r="N38" s="22"/>
      <c r="O38" s="22"/>
      <c r="P38" s="22"/>
    </row>
    <row r="39" spans="1:16" ht="39" customHeight="1">
      <c r="A39" s="22"/>
      <c r="B39" s="35"/>
      <c r="C39" s="1218" t="s">
        <v>559</v>
      </c>
      <c r="D39" s="1219"/>
      <c r="E39" s="1220"/>
      <c r="F39" s="36">
        <v>0.02</v>
      </c>
      <c r="G39" s="37">
        <v>0.01</v>
      </c>
      <c r="H39" s="37">
        <v>0.01</v>
      </c>
      <c r="I39" s="37">
        <v>0.01</v>
      </c>
      <c r="J39" s="38">
        <v>0.01</v>
      </c>
      <c r="K39" s="22"/>
      <c r="L39" s="22"/>
      <c r="M39" s="22"/>
      <c r="N39" s="22"/>
      <c r="O39" s="22"/>
      <c r="P39" s="22"/>
    </row>
    <row r="40" spans="1:16" ht="39" customHeight="1">
      <c r="A40" s="22"/>
      <c r="B40" s="35"/>
      <c r="C40" s="1218" t="s">
        <v>560</v>
      </c>
      <c r="D40" s="1219"/>
      <c r="E40" s="1220"/>
      <c r="F40" s="36">
        <v>0.01</v>
      </c>
      <c r="G40" s="37">
        <v>0.02</v>
      </c>
      <c r="H40" s="37">
        <v>0.01</v>
      </c>
      <c r="I40" s="37">
        <v>0.01</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562</v>
      </c>
      <c r="D43" s="1222"/>
      <c r="E43" s="122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3GjFEbxZKWOrA4rn+bVedjjoNGAcGv8po574FDf5zOohilnzLQbBxmmmWgpFIVJO38tkqQrB5wDtQnigfSv/Q==" saltValue="fRkvuK0Bf+NLY7HAt65d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M43" sqref="M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3588</v>
      </c>
      <c r="L45" s="60">
        <v>3196</v>
      </c>
      <c r="M45" s="60">
        <v>2988</v>
      </c>
      <c r="N45" s="60">
        <v>3020</v>
      </c>
      <c r="O45" s="61">
        <v>3557</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v>20</v>
      </c>
      <c r="L47" s="64">
        <v>10</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626</v>
      </c>
      <c r="L48" s="64">
        <v>592</v>
      </c>
      <c r="M48" s="64">
        <v>585</v>
      </c>
      <c r="N48" s="64">
        <v>688</v>
      </c>
      <c r="O48" s="65">
        <v>553</v>
      </c>
      <c r="P48" s="48"/>
      <c r="Q48" s="48"/>
      <c r="R48" s="48"/>
      <c r="S48" s="48"/>
      <c r="T48" s="48"/>
      <c r="U48" s="48"/>
    </row>
    <row r="49" spans="1:21" ht="30.75" customHeight="1">
      <c r="A49" s="48"/>
      <c r="B49" s="1236"/>
      <c r="C49" s="1237"/>
      <c r="D49" s="62"/>
      <c r="E49" s="1228" t="s">
        <v>16</v>
      </c>
      <c r="F49" s="1228"/>
      <c r="G49" s="1228"/>
      <c r="H49" s="1228"/>
      <c r="I49" s="1228"/>
      <c r="J49" s="1229"/>
      <c r="K49" s="63" t="s">
        <v>503</v>
      </c>
      <c r="L49" s="64" t="s">
        <v>503</v>
      </c>
      <c r="M49" s="64" t="s">
        <v>503</v>
      </c>
      <c r="N49" s="64" t="s">
        <v>503</v>
      </c>
      <c r="O49" s="65" t="s">
        <v>503</v>
      </c>
      <c r="P49" s="48"/>
      <c r="Q49" s="48"/>
      <c r="R49" s="48"/>
      <c r="S49" s="48"/>
      <c r="T49" s="48"/>
      <c r="U49" s="48"/>
    </row>
    <row r="50" spans="1:21" ht="30.75" customHeight="1">
      <c r="A50" s="48"/>
      <c r="B50" s="1236"/>
      <c r="C50" s="1237"/>
      <c r="D50" s="62"/>
      <c r="E50" s="1228" t="s">
        <v>17</v>
      </c>
      <c r="F50" s="1228"/>
      <c r="G50" s="1228"/>
      <c r="H50" s="1228"/>
      <c r="I50" s="1228"/>
      <c r="J50" s="1229"/>
      <c r="K50" s="63">
        <v>600</v>
      </c>
      <c r="L50" s="64">
        <v>582</v>
      </c>
      <c r="M50" s="64">
        <v>775</v>
      </c>
      <c r="N50" s="64">
        <v>1104</v>
      </c>
      <c r="O50" s="65">
        <v>1705</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2570</v>
      </c>
      <c r="L52" s="64">
        <v>2608</v>
      </c>
      <c r="M52" s="64">
        <v>2222</v>
      </c>
      <c r="N52" s="64">
        <v>2213</v>
      </c>
      <c r="O52" s="65">
        <v>2151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2264</v>
      </c>
      <c r="L53" s="69">
        <v>1772</v>
      </c>
      <c r="M53" s="69">
        <v>2126</v>
      </c>
      <c r="N53" s="69">
        <v>2599</v>
      </c>
      <c r="O53" s="70">
        <v>3664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rjHjH8gNbpHdKxrURx9L11uh2iC5M4MXBQv8PhGklmzbOWpaV2owlcBUBrNUOB1Hq6BWUHGz3zXYENS+3M+Jg==" saltValue="1jq0WnNld0KJJict159O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W34" sqref="W34:AK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16676</v>
      </c>
      <c r="J41" s="83">
        <v>17590</v>
      </c>
      <c r="K41" s="83">
        <v>19598</v>
      </c>
      <c r="L41" s="83">
        <v>24238</v>
      </c>
      <c r="M41" s="84">
        <v>23310</v>
      </c>
    </row>
    <row r="42" spans="2:13" ht="27.75" customHeight="1">
      <c r="B42" s="1244"/>
      <c r="C42" s="1245"/>
      <c r="D42" s="85"/>
      <c r="E42" s="1248" t="s">
        <v>26</v>
      </c>
      <c r="F42" s="1248"/>
      <c r="G42" s="1248"/>
      <c r="H42" s="1249"/>
      <c r="I42" s="86">
        <v>5681</v>
      </c>
      <c r="J42" s="87">
        <v>4923</v>
      </c>
      <c r="K42" s="87">
        <v>4484</v>
      </c>
      <c r="L42" s="87">
        <v>4029</v>
      </c>
      <c r="M42" s="88">
        <v>2776</v>
      </c>
    </row>
    <row r="43" spans="2:13" ht="27.75" customHeight="1">
      <c r="B43" s="1244"/>
      <c r="C43" s="1245"/>
      <c r="D43" s="85"/>
      <c r="E43" s="1248" t="s">
        <v>27</v>
      </c>
      <c r="F43" s="1248"/>
      <c r="G43" s="1248"/>
      <c r="H43" s="1249"/>
      <c r="I43" s="86">
        <v>5308</v>
      </c>
      <c r="J43" s="87">
        <v>5066</v>
      </c>
      <c r="K43" s="87">
        <v>4823</v>
      </c>
      <c r="L43" s="87">
        <v>5080</v>
      </c>
      <c r="M43" s="88">
        <v>4496</v>
      </c>
    </row>
    <row r="44" spans="2:13" ht="27.75" customHeight="1">
      <c r="B44" s="1244"/>
      <c r="C44" s="1245"/>
      <c r="D44" s="85"/>
      <c r="E44" s="1248" t="s">
        <v>28</v>
      </c>
      <c r="F44" s="1248"/>
      <c r="G44" s="1248"/>
      <c r="H44" s="1249"/>
      <c r="I44" s="86" t="s">
        <v>503</v>
      </c>
      <c r="J44" s="87" t="s">
        <v>503</v>
      </c>
      <c r="K44" s="87" t="s">
        <v>503</v>
      </c>
      <c r="L44" s="87" t="s">
        <v>503</v>
      </c>
      <c r="M44" s="88" t="s">
        <v>503</v>
      </c>
    </row>
    <row r="45" spans="2:13" ht="27.75" customHeight="1">
      <c r="B45" s="1244"/>
      <c r="C45" s="1245"/>
      <c r="D45" s="85"/>
      <c r="E45" s="1248" t="s">
        <v>29</v>
      </c>
      <c r="F45" s="1248"/>
      <c r="G45" s="1248"/>
      <c r="H45" s="1249"/>
      <c r="I45" s="86">
        <v>4484</v>
      </c>
      <c r="J45" s="87">
        <v>4988</v>
      </c>
      <c r="K45" s="87">
        <v>5388</v>
      </c>
      <c r="L45" s="87">
        <v>6491</v>
      </c>
      <c r="M45" s="88">
        <v>7780</v>
      </c>
    </row>
    <row r="46" spans="2:13" ht="27.75" customHeight="1">
      <c r="B46" s="1244"/>
      <c r="C46" s="1245"/>
      <c r="D46" s="89"/>
      <c r="E46" s="1248" t="s">
        <v>30</v>
      </c>
      <c r="F46" s="1248"/>
      <c r="G46" s="1248"/>
      <c r="H46" s="1249"/>
      <c r="I46" s="86" t="s">
        <v>503</v>
      </c>
      <c r="J46" s="87" t="s">
        <v>503</v>
      </c>
      <c r="K46" s="87" t="s">
        <v>503</v>
      </c>
      <c r="L46" s="87" t="s">
        <v>503</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31834</v>
      </c>
      <c r="J50" s="87">
        <v>29155</v>
      </c>
      <c r="K50" s="87">
        <v>19585</v>
      </c>
      <c r="L50" s="87">
        <v>16816</v>
      </c>
      <c r="M50" s="88">
        <v>19917</v>
      </c>
    </row>
    <row r="51" spans="2:13" ht="27.75" customHeight="1">
      <c r="B51" s="1244"/>
      <c r="C51" s="1245"/>
      <c r="D51" s="85"/>
      <c r="E51" s="1248" t="s">
        <v>36</v>
      </c>
      <c r="F51" s="1248"/>
      <c r="G51" s="1248"/>
      <c r="H51" s="1249"/>
      <c r="I51" s="86" t="s">
        <v>503</v>
      </c>
      <c r="J51" s="87" t="s">
        <v>503</v>
      </c>
      <c r="K51" s="87" t="s">
        <v>503</v>
      </c>
      <c r="L51" s="87" t="s">
        <v>503</v>
      </c>
      <c r="M51" s="88" t="s">
        <v>503</v>
      </c>
    </row>
    <row r="52" spans="2:13" ht="27.75" customHeight="1">
      <c r="B52" s="1246"/>
      <c r="C52" s="1247"/>
      <c r="D52" s="85"/>
      <c r="E52" s="1248" t="s">
        <v>37</v>
      </c>
      <c r="F52" s="1248"/>
      <c r="G52" s="1248"/>
      <c r="H52" s="1249"/>
      <c r="I52" s="86">
        <v>23680</v>
      </c>
      <c r="J52" s="87">
        <v>21622</v>
      </c>
      <c r="K52" s="87">
        <v>20183</v>
      </c>
      <c r="L52" s="87">
        <v>17633</v>
      </c>
      <c r="M52" s="88">
        <v>16441</v>
      </c>
    </row>
    <row r="53" spans="2:13" ht="27.75" customHeight="1" thickBot="1">
      <c r="B53" s="1250" t="s">
        <v>38</v>
      </c>
      <c r="C53" s="1251"/>
      <c r="D53" s="92"/>
      <c r="E53" s="1252" t="s">
        <v>39</v>
      </c>
      <c r="F53" s="1252"/>
      <c r="G53" s="1252"/>
      <c r="H53" s="1253"/>
      <c r="I53" s="93">
        <v>-23365</v>
      </c>
      <c r="J53" s="94">
        <v>-18209</v>
      </c>
      <c r="K53" s="94">
        <v>-5475</v>
      </c>
      <c r="L53" s="94">
        <v>5390</v>
      </c>
      <c r="M53" s="95">
        <v>2003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ngGI5XJXkHXIzuAh0w+7BogckdmOIxZ8arVqAbTHklvS6DMglV7Do8amB+KVsTKg4gsku9Q/CBpMj1lqxPAFA==" saltValue="kxaWRPFNeTatPS2MsrbM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55" zoomScaleNormal="55" zoomScaleSheetLayoutView="100" workbookViewId="0">
      <selection activeCell="W34" sqref="W34:AK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11991</v>
      </c>
      <c r="G55" s="107">
        <v>10940</v>
      </c>
      <c r="H55" s="108">
        <v>14128</v>
      </c>
    </row>
    <row r="56" spans="2:8" ht="52.5" customHeight="1">
      <c r="B56" s="109"/>
      <c r="C56" s="1271" t="s">
        <v>43</v>
      </c>
      <c r="D56" s="1271"/>
      <c r="E56" s="1272"/>
      <c r="F56" s="110">
        <v>5</v>
      </c>
      <c r="G56" s="110">
        <v>5</v>
      </c>
      <c r="H56" s="111">
        <v>5</v>
      </c>
    </row>
    <row r="57" spans="2:8" ht="53.25" customHeight="1">
      <c r="B57" s="109"/>
      <c r="C57" s="1273" t="s">
        <v>44</v>
      </c>
      <c r="D57" s="1273"/>
      <c r="E57" s="1274"/>
      <c r="F57" s="112">
        <v>26649</v>
      </c>
      <c r="G57" s="112">
        <v>22539</v>
      </c>
      <c r="H57" s="113">
        <v>25000</v>
      </c>
    </row>
    <row r="58" spans="2:8" ht="45.75" customHeight="1">
      <c r="B58" s="114"/>
      <c r="C58" s="1261" t="s">
        <v>575</v>
      </c>
      <c r="D58" s="1262"/>
      <c r="E58" s="1263"/>
      <c r="F58" s="115">
        <v>20440</v>
      </c>
      <c r="G58" s="115">
        <v>18018</v>
      </c>
      <c r="H58" s="116">
        <v>21228</v>
      </c>
    </row>
    <row r="59" spans="2:8" ht="45.75" customHeight="1">
      <c r="B59" s="114"/>
      <c r="C59" s="1261" t="s">
        <v>576</v>
      </c>
      <c r="D59" s="1262"/>
      <c r="E59" s="1263"/>
      <c r="F59" s="115">
        <v>2545</v>
      </c>
      <c r="G59" s="115">
        <v>2113</v>
      </c>
      <c r="H59" s="116">
        <v>1575</v>
      </c>
    </row>
    <row r="60" spans="2:8" ht="45.75" customHeight="1">
      <c r="B60" s="114"/>
      <c r="C60" s="1261" t="s">
        <v>577</v>
      </c>
      <c r="D60" s="1262"/>
      <c r="E60" s="1263"/>
      <c r="F60" s="115">
        <v>1150</v>
      </c>
      <c r="G60" s="115">
        <v>1263</v>
      </c>
      <c r="H60" s="116">
        <v>1172</v>
      </c>
    </row>
    <row r="61" spans="2:8" ht="45.75" customHeight="1">
      <c r="B61" s="114"/>
      <c r="C61" s="1261" t="s">
        <v>578</v>
      </c>
      <c r="D61" s="1262"/>
      <c r="E61" s="1263"/>
      <c r="F61" s="115">
        <v>880</v>
      </c>
      <c r="G61" s="115">
        <v>528</v>
      </c>
      <c r="H61" s="116">
        <v>429</v>
      </c>
    </row>
    <row r="62" spans="2:8" ht="45.75" customHeight="1" thickBot="1">
      <c r="B62" s="117"/>
      <c r="C62" s="1264" t="s">
        <v>579</v>
      </c>
      <c r="D62" s="1265"/>
      <c r="E62" s="1266"/>
      <c r="F62" s="118">
        <v>278</v>
      </c>
      <c r="G62" s="118">
        <v>273</v>
      </c>
      <c r="H62" s="119">
        <v>268</v>
      </c>
    </row>
    <row r="63" spans="2:8" ht="52.5" customHeight="1" thickBot="1">
      <c r="B63" s="120"/>
      <c r="C63" s="1267" t="s">
        <v>45</v>
      </c>
      <c r="D63" s="1267"/>
      <c r="E63" s="1268"/>
      <c r="F63" s="121">
        <v>38646</v>
      </c>
      <c r="G63" s="121">
        <v>33484</v>
      </c>
      <c r="H63" s="122">
        <v>39134</v>
      </c>
    </row>
    <row r="64" spans="2:8" ht="15" customHeight="1"/>
    <row r="65" ht="0" hidden="1" customHeight="1"/>
    <row r="66" ht="0" hidden="1" customHeight="1"/>
  </sheetData>
  <sheetProtection algorithmName="SHA-512" hashValue="8aanWTA45nUmGw8o1KCiFbJGd3AHBPURjdrmLUVNP5XPgtyhSNE1gXPobVHbJpVyHgRGlCKYD+gKt9m02HK1mg==" saltValue="Un82LcQYaDWcyschOzCE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546</v>
      </c>
      <c r="BQ50" s="1279"/>
      <c r="BR50" s="1279"/>
      <c r="BS50" s="1279"/>
      <c r="BT50" s="1279"/>
      <c r="BU50" s="1279"/>
      <c r="BV50" s="1279"/>
      <c r="BW50" s="1279"/>
      <c r="BX50" s="1279" t="s">
        <v>547</v>
      </c>
      <c r="BY50" s="1279"/>
      <c r="BZ50" s="1279"/>
      <c r="CA50" s="1279"/>
      <c r="CB50" s="1279"/>
      <c r="CC50" s="1279"/>
      <c r="CD50" s="1279"/>
      <c r="CE50" s="1279"/>
      <c r="CF50" s="1279" t="s">
        <v>548</v>
      </c>
      <c r="CG50" s="1279"/>
      <c r="CH50" s="1279"/>
      <c r="CI50" s="1279"/>
      <c r="CJ50" s="1279"/>
      <c r="CK50" s="1279"/>
      <c r="CL50" s="1279"/>
      <c r="CM50" s="1279"/>
      <c r="CN50" s="1279" t="s">
        <v>549</v>
      </c>
      <c r="CO50" s="1279"/>
      <c r="CP50" s="1279"/>
      <c r="CQ50" s="1279"/>
      <c r="CR50" s="1279"/>
      <c r="CS50" s="1279"/>
      <c r="CT50" s="1279"/>
      <c r="CU50" s="1279"/>
      <c r="CV50" s="1279" t="s">
        <v>550</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584</v>
      </c>
      <c r="AO51" s="1282"/>
      <c r="AP51" s="1282"/>
      <c r="AQ51" s="1282"/>
      <c r="AR51" s="1282"/>
      <c r="AS51" s="1282"/>
      <c r="AT51" s="1282"/>
      <c r="AU51" s="1282"/>
      <c r="AV51" s="1282"/>
      <c r="AW51" s="1282"/>
      <c r="AX51" s="1282"/>
      <c r="AY51" s="1282"/>
      <c r="AZ51" s="1282"/>
      <c r="BA51" s="1282"/>
      <c r="BB51" s="1282" t="s">
        <v>585</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12.9</v>
      </c>
      <c r="CO51" s="1281"/>
      <c r="CP51" s="1281"/>
      <c r="CQ51" s="1281"/>
      <c r="CR51" s="1281"/>
      <c r="CS51" s="1281"/>
      <c r="CT51" s="1281"/>
      <c r="CU51" s="1281"/>
      <c r="CV51" s="1280"/>
      <c r="CW51" s="1281"/>
      <c r="CX51" s="1281"/>
      <c r="CY51" s="1281"/>
      <c r="CZ51" s="1281"/>
      <c r="DA51" s="1281"/>
      <c r="DB51" s="1281"/>
      <c r="DC51" s="1281"/>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586</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65.7</v>
      </c>
      <c r="CO53" s="1281"/>
      <c r="CP53" s="1281"/>
      <c r="CQ53" s="1281"/>
      <c r="CR53" s="1281"/>
      <c r="CS53" s="1281"/>
      <c r="CT53" s="1281"/>
      <c r="CU53" s="1281"/>
      <c r="CV53" s="1280"/>
      <c r="CW53" s="1281"/>
      <c r="CX53" s="1281"/>
      <c r="CY53" s="1281"/>
      <c r="CZ53" s="1281"/>
      <c r="DA53" s="1281"/>
      <c r="DB53" s="1281"/>
      <c r="DC53" s="1281"/>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5"/>
      <c r="H55" s="1275"/>
      <c r="I55" s="1275"/>
      <c r="J55" s="1275"/>
      <c r="K55" s="1292"/>
      <c r="L55" s="1292"/>
      <c r="M55" s="1292"/>
      <c r="N55" s="1292"/>
      <c r="AN55" s="1279" t="s">
        <v>587</v>
      </c>
      <c r="AO55" s="1279"/>
      <c r="AP55" s="1279"/>
      <c r="AQ55" s="1279"/>
      <c r="AR55" s="1279"/>
      <c r="AS55" s="1279"/>
      <c r="AT55" s="1279"/>
      <c r="AU55" s="1279"/>
      <c r="AV55" s="1279"/>
      <c r="AW55" s="1279"/>
      <c r="AX55" s="1279"/>
      <c r="AY55" s="1279"/>
      <c r="AZ55" s="1279"/>
      <c r="BA55" s="1279"/>
      <c r="BB55" s="1282" t="s">
        <v>585</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16.600000000000001</v>
      </c>
      <c r="CO55" s="1281"/>
      <c r="CP55" s="1281"/>
      <c r="CQ55" s="1281"/>
      <c r="CR55" s="1281"/>
      <c r="CS55" s="1281"/>
      <c r="CT55" s="1281"/>
      <c r="CU55" s="1281"/>
      <c r="CV55" s="1280"/>
      <c r="CW55" s="1281"/>
      <c r="CX55" s="1281"/>
      <c r="CY55" s="1281"/>
      <c r="CZ55" s="1281"/>
      <c r="DA55" s="1281"/>
      <c r="DB55" s="1281"/>
      <c r="DC55" s="1281"/>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586</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58.6</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546</v>
      </c>
      <c r="BQ72" s="1279"/>
      <c r="BR72" s="1279"/>
      <c r="BS72" s="1279"/>
      <c r="BT72" s="1279"/>
      <c r="BU72" s="1279"/>
      <c r="BV72" s="1279"/>
      <c r="BW72" s="1279"/>
      <c r="BX72" s="1279" t="s">
        <v>547</v>
      </c>
      <c r="BY72" s="1279"/>
      <c r="BZ72" s="1279"/>
      <c r="CA72" s="1279"/>
      <c r="CB72" s="1279"/>
      <c r="CC72" s="1279"/>
      <c r="CD72" s="1279"/>
      <c r="CE72" s="1279"/>
      <c r="CF72" s="1279" t="s">
        <v>548</v>
      </c>
      <c r="CG72" s="1279"/>
      <c r="CH72" s="1279"/>
      <c r="CI72" s="1279"/>
      <c r="CJ72" s="1279"/>
      <c r="CK72" s="1279"/>
      <c r="CL72" s="1279"/>
      <c r="CM72" s="1279"/>
      <c r="CN72" s="1279" t="s">
        <v>549</v>
      </c>
      <c r="CO72" s="1279"/>
      <c r="CP72" s="1279"/>
      <c r="CQ72" s="1279"/>
      <c r="CR72" s="1279"/>
      <c r="CS72" s="1279"/>
      <c r="CT72" s="1279"/>
      <c r="CU72" s="1279"/>
      <c r="CV72" s="1279" t="s">
        <v>550</v>
      </c>
      <c r="CW72" s="1279"/>
      <c r="CX72" s="1279"/>
      <c r="CY72" s="1279"/>
      <c r="CZ72" s="1279"/>
      <c r="DA72" s="1279"/>
      <c r="DB72" s="1279"/>
      <c r="DC72" s="1279"/>
    </row>
    <row r="73" spans="2:107">
      <c r="B73" s="374"/>
      <c r="G73" s="1293"/>
      <c r="H73" s="1293"/>
      <c r="I73" s="1293"/>
      <c r="J73" s="1293"/>
      <c r="K73" s="1296"/>
      <c r="L73" s="1296"/>
      <c r="M73" s="1296"/>
      <c r="N73" s="1296"/>
      <c r="AM73" s="383"/>
      <c r="AN73" s="1282" t="s">
        <v>584</v>
      </c>
      <c r="AO73" s="1282"/>
      <c r="AP73" s="1282"/>
      <c r="AQ73" s="1282"/>
      <c r="AR73" s="1282"/>
      <c r="AS73" s="1282"/>
      <c r="AT73" s="1282"/>
      <c r="AU73" s="1282"/>
      <c r="AV73" s="1282"/>
      <c r="AW73" s="1282"/>
      <c r="AX73" s="1282"/>
      <c r="AY73" s="1282"/>
      <c r="AZ73" s="1282"/>
      <c r="BA73" s="1282"/>
      <c r="BB73" s="1282" t="s">
        <v>585</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v>12.9</v>
      </c>
      <c r="CO73" s="1281"/>
      <c r="CP73" s="1281"/>
      <c r="CQ73" s="1281"/>
      <c r="CR73" s="1281"/>
      <c r="CS73" s="1281"/>
      <c r="CT73" s="1281"/>
      <c r="CU73" s="1281"/>
      <c r="CV73" s="1281">
        <v>4.8</v>
      </c>
      <c r="CW73" s="1281"/>
      <c r="CX73" s="1281"/>
      <c r="CY73" s="1281"/>
      <c r="CZ73" s="1281"/>
      <c r="DA73" s="1281"/>
      <c r="DB73" s="1281"/>
      <c r="DC73" s="1281"/>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589</v>
      </c>
      <c r="BC75" s="1282"/>
      <c r="BD75" s="1282"/>
      <c r="BE75" s="1282"/>
      <c r="BF75" s="1282"/>
      <c r="BG75" s="1282"/>
      <c r="BH75" s="1282"/>
      <c r="BI75" s="1282"/>
      <c r="BJ75" s="1282"/>
      <c r="BK75" s="1282"/>
      <c r="BL75" s="1282"/>
      <c r="BM75" s="1282"/>
      <c r="BN75" s="1282"/>
      <c r="BO75" s="1282"/>
      <c r="BP75" s="1281">
        <v>6.5</v>
      </c>
      <c r="BQ75" s="1281"/>
      <c r="BR75" s="1281"/>
      <c r="BS75" s="1281"/>
      <c r="BT75" s="1281"/>
      <c r="BU75" s="1281"/>
      <c r="BV75" s="1281"/>
      <c r="BW75" s="1281"/>
      <c r="BX75" s="1281">
        <v>5.5</v>
      </c>
      <c r="BY75" s="1281"/>
      <c r="BZ75" s="1281"/>
      <c r="CA75" s="1281"/>
      <c r="CB75" s="1281"/>
      <c r="CC75" s="1281"/>
      <c r="CD75" s="1281"/>
      <c r="CE75" s="1281"/>
      <c r="CF75" s="1281">
        <v>5</v>
      </c>
      <c r="CG75" s="1281"/>
      <c r="CH75" s="1281"/>
      <c r="CI75" s="1281"/>
      <c r="CJ75" s="1281"/>
      <c r="CK75" s="1281"/>
      <c r="CL75" s="1281"/>
      <c r="CM75" s="1281"/>
      <c r="CN75" s="1281">
        <v>5.2</v>
      </c>
      <c r="CO75" s="1281"/>
      <c r="CP75" s="1281"/>
      <c r="CQ75" s="1281"/>
      <c r="CR75" s="1281"/>
      <c r="CS75" s="1281"/>
      <c r="CT75" s="1281"/>
      <c r="CU75" s="1281"/>
      <c r="CV75" s="1281">
        <v>6.6</v>
      </c>
      <c r="CW75" s="1281"/>
      <c r="CX75" s="1281"/>
      <c r="CY75" s="1281"/>
      <c r="CZ75" s="1281"/>
      <c r="DA75" s="1281"/>
      <c r="DB75" s="1281"/>
      <c r="DC75" s="1281"/>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5"/>
      <c r="H77" s="1275"/>
      <c r="I77" s="1275"/>
      <c r="J77" s="1275"/>
      <c r="K77" s="1296"/>
      <c r="L77" s="1296"/>
      <c r="M77" s="1296"/>
      <c r="N77" s="1296"/>
      <c r="AN77" s="1279" t="s">
        <v>587</v>
      </c>
      <c r="AO77" s="1279"/>
      <c r="AP77" s="1279"/>
      <c r="AQ77" s="1279"/>
      <c r="AR77" s="1279"/>
      <c r="AS77" s="1279"/>
      <c r="AT77" s="1279"/>
      <c r="AU77" s="1279"/>
      <c r="AV77" s="1279"/>
      <c r="AW77" s="1279"/>
      <c r="AX77" s="1279"/>
      <c r="AY77" s="1279"/>
      <c r="AZ77" s="1279"/>
      <c r="BA77" s="1279"/>
      <c r="BB77" s="1282" t="s">
        <v>585</v>
      </c>
      <c r="BC77" s="1282"/>
      <c r="BD77" s="1282"/>
      <c r="BE77" s="1282"/>
      <c r="BF77" s="1282"/>
      <c r="BG77" s="1282"/>
      <c r="BH77" s="1282"/>
      <c r="BI77" s="1282"/>
      <c r="BJ77" s="1282"/>
      <c r="BK77" s="1282"/>
      <c r="BL77" s="1282"/>
      <c r="BM77" s="1282"/>
      <c r="BN77" s="1282"/>
      <c r="BO77" s="1282"/>
      <c r="BP77" s="1281">
        <v>32.6</v>
      </c>
      <c r="BQ77" s="1281"/>
      <c r="BR77" s="1281"/>
      <c r="BS77" s="1281"/>
      <c r="BT77" s="1281"/>
      <c r="BU77" s="1281"/>
      <c r="BV77" s="1281"/>
      <c r="BW77" s="1281"/>
      <c r="BX77" s="1281">
        <v>30.5</v>
      </c>
      <c r="BY77" s="1281"/>
      <c r="BZ77" s="1281"/>
      <c r="CA77" s="1281"/>
      <c r="CB77" s="1281"/>
      <c r="CC77" s="1281"/>
      <c r="CD77" s="1281"/>
      <c r="CE77" s="1281"/>
      <c r="CF77" s="1281">
        <v>25.4</v>
      </c>
      <c r="CG77" s="1281"/>
      <c r="CH77" s="1281"/>
      <c r="CI77" s="1281"/>
      <c r="CJ77" s="1281"/>
      <c r="CK77" s="1281"/>
      <c r="CL77" s="1281"/>
      <c r="CM77" s="1281"/>
      <c r="CN77" s="1281">
        <v>16.600000000000001</v>
      </c>
      <c r="CO77" s="1281"/>
      <c r="CP77" s="1281"/>
      <c r="CQ77" s="1281"/>
      <c r="CR77" s="1281"/>
      <c r="CS77" s="1281"/>
      <c r="CT77" s="1281"/>
      <c r="CU77" s="1281"/>
      <c r="CV77" s="1281">
        <v>17.399999999999999</v>
      </c>
      <c r="CW77" s="1281"/>
      <c r="CX77" s="1281"/>
      <c r="CY77" s="1281"/>
      <c r="CZ77" s="1281"/>
      <c r="DA77" s="1281"/>
      <c r="DB77" s="1281"/>
      <c r="DC77" s="1281"/>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589</v>
      </c>
      <c r="BC79" s="1282"/>
      <c r="BD79" s="1282"/>
      <c r="BE79" s="1282"/>
      <c r="BF79" s="1282"/>
      <c r="BG79" s="1282"/>
      <c r="BH79" s="1282"/>
      <c r="BI79" s="1282"/>
      <c r="BJ79" s="1282"/>
      <c r="BK79" s="1282"/>
      <c r="BL79" s="1282"/>
      <c r="BM79" s="1282"/>
      <c r="BN79" s="1282"/>
      <c r="BO79" s="1282"/>
      <c r="BP79" s="1281">
        <v>5.9</v>
      </c>
      <c r="BQ79" s="1281"/>
      <c r="BR79" s="1281"/>
      <c r="BS79" s="1281"/>
      <c r="BT79" s="1281"/>
      <c r="BU79" s="1281"/>
      <c r="BV79" s="1281"/>
      <c r="BW79" s="1281"/>
      <c r="BX79" s="1281">
        <v>5.2</v>
      </c>
      <c r="BY79" s="1281"/>
      <c r="BZ79" s="1281"/>
      <c r="CA79" s="1281"/>
      <c r="CB79" s="1281"/>
      <c r="CC79" s="1281"/>
      <c r="CD79" s="1281"/>
      <c r="CE79" s="1281"/>
      <c r="CF79" s="1281">
        <v>4.8</v>
      </c>
      <c r="CG79" s="1281"/>
      <c r="CH79" s="1281"/>
      <c r="CI79" s="1281"/>
      <c r="CJ79" s="1281"/>
      <c r="CK79" s="1281"/>
      <c r="CL79" s="1281"/>
      <c r="CM79" s="1281"/>
      <c r="CN79" s="1281">
        <v>3.6</v>
      </c>
      <c r="CO79" s="1281"/>
      <c r="CP79" s="1281"/>
      <c r="CQ79" s="1281"/>
      <c r="CR79" s="1281"/>
      <c r="CS79" s="1281"/>
      <c r="CT79" s="1281"/>
      <c r="CU79" s="1281"/>
      <c r="CV79" s="1281">
        <v>3.6</v>
      </c>
      <c r="CW79" s="1281"/>
      <c r="CX79" s="1281"/>
      <c r="CY79" s="1281"/>
      <c r="CZ79" s="1281"/>
      <c r="DA79" s="1281"/>
      <c r="DB79" s="1281"/>
      <c r="DC79" s="1281"/>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D9QAufmo2xyMYikdvemaslvDw0O0n+qhVy+Z4htaKaELHPTI9s6/ZRs0gc9lEE1kjDcDRdfur3m/zhu2fuFhw==" saltValue="2J4wbk3xFUP8yFw+m/kG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85" zoomScaleNormal="85" zoomScaleSheetLayoutView="70" workbookViewId="0">
      <selection activeCell="AE109" sqref="AE10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u8Z7PgR+1euuUCPhZIIGxkuTvbzfRTbfJzQmGxsHOc4gQ24aw0GLjdWvGoJ0tICCm0qSsQZIjc/hguX02yKOg==" saltValue="Qx2N0PurdkGe3uPdsJO0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2" zoomScale="85" zoomScaleNormal="85" zoomScaleSheetLayoutView="55" workbookViewId="0">
      <selection activeCell="BJ108" sqref="BJ10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wV+DVd9SRrOPKLlnBkqBb4jOz3FuWXj/7eV5qYaQtgU5RWl07vO/EzQOtJ1LsoX7oMrZZRg6Dhbd07TeA1bNw==" saltValue="1P7o/m9OFoIJET7j/dx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30502</v>
      </c>
      <c r="E3" s="141"/>
      <c r="F3" s="142">
        <v>43141</v>
      </c>
      <c r="G3" s="143"/>
      <c r="H3" s="144"/>
    </row>
    <row r="4" spans="1:8">
      <c r="A4" s="145"/>
      <c r="B4" s="146"/>
      <c r="C4" s="147"/>
      <c r="D4" s="148">
        <v>21784</v>
      </c>
      <c r="E4" s="149"/>
      <c r="F4" s="150">
        <v>21887</v>
      </c>
      <c r="G4" s="151"/>
      <c r="H4" s="152"/>
    </row>
    <row r="5" spans="1:8">
      <c r="A5" s="133" t="s">
        <v>538</v>
      </c>
      <c r="B5" s="138"/>
      <c r="C5" s="139"/>
      <c r="D5" s="140">
        <v>76798</v>
      </c>
      <c r="E5" s="141"/>
      <c r="F5" s="142">
        <v>45117</v>
      </c>
      <c r="G5" s="143"/>
      <c r="H5" s="144"/>
    </row>
    <row r="6" spans="1:8">
      <c r="A6" s="145"/>
      <c r="B6" s="146"/>
      <c r="C6" s="147"/>
      <c r="D6" s="148">
        <v>65431</v>
      </c>
      <c r="E6" s="149"/>
      <c r="F6" s="150">
        <v>25589</v>
      </c>
      <c r="G6" s="151"/>
      <c r="H6" s="152"/>
    </row>
    <row r="7" spans="1:8">
      <c r="A7" s="133" t="s">
        <v>539</v>
      </c>
      <c r="B7" s="138"/>
      <c r="C7" s="139"/>
      <c r="D7" s="140">
        <v>60888</v>
      </c>
      <c r="E7" s="141"/>
      <c r="F7" s="142">
        <v>39951</v>
      </c>
      <c r="G7" s="143"/>
      <c r="H7" s="144"/>
    </row>
    <row r="8" spans="1:8">
      <c r="A8" s="145"/>
      <c r="B8" s="146"/>
      <c r="C8" s="147"/>
      <c r="D8" s="148">
        <v>57535</v>
      </c>
      <c r="E8" s="149"/>
      <c r="F8" s="150">
        <v>22555</v>
      </c>
      <c r="G8" s="151"/>
      <c r="H8" s="152"/>
    </row>
    <row r="9" spans="1:8">
      <c r="A9" s="133" t="s">
        <v>540</v>
      </c>
      <c r="B9" s="138"/>
      <c r="C9" s="139"/>
      <c r="D9" s="140">
        <v>103160</v>
      </c>
      <c r="E9" s="141"/>
      <c r="F9" s="142">
        <v>39893</v>
      </c>
      <c r="G9" s="143"/>
      <c r="H9" s="144"/>
    </row>
    <row r="10" spans="1:8">
      <c r="A10" s="145"/>
      <c r="B10" s="146"/>
      <c r="C10" s="147"/>
      <c r="D10" s="148">
        <v>99898</v>
      </c>
      <c r="E10" s="149"/>
      <c r="F10" s="150">
        <v>26170</v>
      </c>
      <c r="G10" s="151"/>
      <c r="H10" s="152"/>
    </row>
    <row r="11" spans="1:8">
      <c r="A11" s="133" t="s">
        <v>541</v>
      </c>
      <c r="B11" s="138"/>
      <c r="C11" s="139"/>
      <c r="D11" s="140">
        <v>45931</v>
      </c>
      <c r="E11" s="141"/>
      <c r="F11" s="142">
        <v>41080</v>
      </c>
      <c r="G11" s="143"/>
      <c r="H11" s="144"/>
    </row>
    <row r="12" spans="1:8">
      <c r="A12" s="145"/>
      <c r="B12" s="146"/>
      <c r="C12" s="153"/>
      <c r="D12" s="148">
        <v>40365</v>
      </c>
      <c r="E12" s="149"/>
      <c r="F12" s="150">
        <v>27265</v>
      </c>
      <c r="G12" s="151"/>
      <c r="H12" s="152"/>
    </row>
    <row r="13" spans="1:8">
      <c r="A13" s="133"/>
      <c r="B13" s="138"/>
      <c r="C13" s="154"/>
      <c r="D13" s="155">
        <v>63456</v>
      </c>
      <c r="E13" s="156"/>
      <c r="F13" s="157">
        <v>41836</v>
      </c>
      <c r="G13" s="158"/>
      <c r="H13" s="144"/>
    </row>
    <row r="14" spans="1:8">
      <c r="A14" s="145"/>
      <c r="B14" s="146"/>
      <c r="C14" s="147"/>
      <c r="D14" s="148">
        <v>57003</v>
      </c>
      <c r="E14" s="149"/>
      <c r="F14" s="150">
        <v>24693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v>
      </c>
      <c r="C19" s="159">
        <f>ROUND(VALUE(SUBSTITUTE(実質収支比率等に係る経年分析!G$48,"▲","-")),2)</f>
        <v>2.97</v>
      </c>
      <c r="D19" s="159">
        <f>ROUND(VALUE(SUBSTITUTE(実質収支比率等に係る経年分析!H$48,"▲","-")),2)</f>
        <v>5.48</v>
      </c>
      <c r="E19" s="159">
        <f>ROUND(VALUE(SUBSTITUTE(実質収支比率等に係る経年分析!I$48,"▲","-")),2)</f>
        <v>14.35</v>
      </c>
      <c r="F19" s="159">
        <f>ROUND(VALUE(SUBSTITUTE(実質収支比率等に係る経年分析!J$48,"▲","-")),2)</f>
        <v>6.96</v>
      </c>
    </row>
    <row r="20" spans="1:11">
      <c r="A20" s="159" t="s">
        <v>49</v>
      </c>
      <c r="B20" s="159">
        <f>ROUND(VALUE(SUBSTITUTE(実質収支比率等に係る経年分析!F$47,"▲","-")),2)</f>
        <v>44.49</v>
      </c>
      <c r="C20" s="159">
        <f>ROUND(VALUE(SUBSTITUTE(実質収支比率等に係る経年分析!G$47,"▲","-")),2)</f>
        <v>33.340000000000003</v>
      </c>
      <c r="D20" s="159">
        <f>ROUND(VALUE(SUBSTITUTE(実質収支比率等に係る経年分析!H$47,"▲","-")),2)</f>
        <v>27</v>
      </c>
      <c r="E20" s="159">
        <f>ROUND(VALUE(SUBSTITUTE(実質収支比率等に係る経年分析!I$47,"▲","-")),2)</f>
        <v>24.96</v>
      </c>
      <c r="F20" s="159">
        <f>ROUND(VALUE(SUBSTITUTE(実質収支比率等に係る経年分析!J$47,"▲","-")),2)</f>
        <v>32.29</v>
      </c>
    </row>
    <row r="21" spans="1:11">
      <c r="A21" s="159" t="s">
        <v>50</v>
      </c>
      <c r="B21" s="159">
        <f>IF(ISNUMBER(VALUE(SUBSTITUTE(実質収支比率等に係る経年分析!F$49,"▲","-"))),ROUND(VALUE(SUBSTITUTE(実質収支比率等に係る経年分析!F$49,"▲","-")),2),NA())</f>
        <v>5.39</v>
      </c>
      <c r="C21" s="159">
        <f>IF(ISNUMBER(VALUE(SUBSTITUTE(実質収支比率等に係る経年分析!G$49,"▲","-"))),ROUND(VALUE(SUBSTITUTE(実質収支比率等に係る経年分析!G$49,"▲","-")),2),NA())</f>
        <v>-12.95</v>
      </c>
      <c r="D21" s="159">
        <f>IF(ISNUMBER(VALUE(SUBSTITUTE(実質収支比率等に係る経年分析!H$49,"▲","-"))),ROUND(VALUE(SUBSTITUTE(実質収支比率等に係る経年分析!H$49,"▲","-")),2),NA())</f>
        <v>-2.17</v>
      </c>
      <c r="E21" s="159">
        <f>IF(ISNUMBER(VALUE(SUBSTITUTE(実質収支比率等に係る経年分析!I$49,"▲","-"))),ROUND(VALUE(SUBSTITUTE(実質収支比率等に係る経年分析!I$49,"▲","-")),2),NA())</f>
        <v>3.61</v>
      </c>
      <c r="F21" s="159">
        <f>IF(ISNUMBER(VALUE(SUBSTITUTE(実質収支比率等に係る経年分析!J$49,"▲","-"))),ROUND(VALUE(SUBSTITUTE(実質収支比率等に係る経年分析!J$49,"▲","-")),2),NA())</f>
        <v>-3.36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浦安市墓地公園事業特別会計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浦安市後期高齢者医療特別会計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浦安市公共下水道事業特別会計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浦安市介護保険特別会計（介護サービス事業勘定）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c r="A34" s="160" t="str">
        <f>IF(連結実質赤字比率に係る赤字・黒字の構成分析!C$36="",NA(),連結実質赤字比率に係る赤字・黒字の構成分析!C$36)</f>
        <v>浦安市介護保険特別会計（保険事業勘定）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0.56000000000000005</v>
      </c>
    </row>
    <row r="35" spans="1:16">
      <c r="A35" s="160" t="str">
        <f>IF(連結実質赤字比率に係る赤字・黒字の構成分析!C$35="",NA(),連結実質赤字比率に係る赤字・黒字の構成分析!C$35)</f>
        <v>浦安市国民健康保険特別会計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2.0499999999999998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2570</v>
      </c>
      <c r="E42" s="161"/>
      <c r="F42" s="161"/>
      <c r="G42" s="161">
        <f>'実質公債費比率（分子）の構造'!L$52</f>
        <v>2608</v>
      </c>
      <c r="H42" s="161"/>
      <c r="I42" s="161"/>
      <c r="J42" s="161">
        <f>'実質公債費比率（分子）の構造'!M$52</f>
        <v>2222</v>
      </c>
      <c r="K42" s="161"/>
      <c r="L42" s="161"/>
      <c r="M42" s="161">
        <f>'実質公債費比率（分子）の構造'!N$52</f>
        <v>2213</v>
      </c>
      <c r="N42" s="161"/>
      <c r="O42" s="161"/>
      <c r="P42" s="161">
        <f>'実質公債費比率（分子）の構造'!O$52</f>
        <v>2151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600</v>
      </c>
      <c r="C44" s="161"/>
      <c r="D44" s="161"/>
      <c r="E44" s="161">
        <f>'実質公債費比率（分子）の構造'!L$50</f>
        <v>582</v>
      </c>
      <c r="F44" s="161"/>
      <c r="G44" s="161"/>
      <c r="H44" s="161">
        <f>'実質公債費比率（分子）の構造'!M$50</f>
        <v>775</v>
      </c>
      <c r="I44" s="161"/>
      <c r="J44" s="161"/>
      <c r="K44" s="161">
        <f>'実質公債費比率（分子）の構造'!N$50</f>
        <v>1104</v>
      </c>
      <c r="L44" s="161"/>
      <c r="M44" s="161"/>
      <c r="N44" s="161">
        <f>'実質公債費比率（分子）の構造'!O$50</f>
        <v>1705</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626</v>
      </c>
      <c r="C46" s="161"/>
      <c r="D46" s="161"/>
      <c r="E46" s="161">
        <f>'実質公債費比率（分子）の構造'!L$48</f>
        <v>592</v>
      </c>
      <c r="F46" s="161"/>
      <c r="G46" s="161"/>
      <c r="H46" s="161">
        <f>'実質公債費比率（分子）の構造'!M$48</f>
        <v>585</v>
      </c>
      <c r="I46" s="161"/>
      <c r="J46" s="161"/>
      <c r="K46" s="161">
        <f>'実質公債費比率（分子）の構造'!N$48</f>
        <v>688</v>
      </c>
      <c r="L46" s="161"/>
      <c r="M46" s="161"/>
      <c r="N46" s="161">
        <f>'実質公債費比率（分子）の構造'!O$48</f>
        <v>553</v>
      </c>
      <c r="O46" s="161"/>
      <c r="P46" s="161"/>
    </row>
    <row r="47" spans="1:16">
      <c r="A47" s="161" t="s">
        <v>62</v>
      </c>
      <c r="B47" s="161">
        <f>'実質公債費比率（分子）の構造'!K$47</f>
        <v>20</v>
      </c>
      <c r="C47" s="161"/>
      <c r="D47" s="161"/>
      <c r="E47" s="161">
        <f>'実質公債費比率（分子）の構造'!L$47</f>
        <v>10</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3588</v>
      </c>
      <c r="C49" s="161"/>
      <c r="D49" s="161"/>
      <c r="E49" s="161">
        <f>'実質公債費比率（分子）の構造'!L$45</f>
        <v>3196</v>
      </c>
      <c r="F49" s="161"/>
      <c r="G49" s="161"/>
      <c r="H49" s="161">
        <f>'実質公債費比率（分子）の構造'!M$45</f>
        <v>2988</v>
      </c>
      <c r="I49" s="161"/>
      <c r="J49" s="161"/>
      <c r="K49" s="161">
        <f>'実質公債費比率（分子）の構造'!N$45</f>
        <v>3020</v>
      </c>
      <c r="L49" s="161"/>
      <c r="M49" s="161"/>
      <c r="N49" s="161">
        <f>'実質公債費比率（分子）の構造'!O$45</f>
        <v>3557</v>
      </c>
      <c r="O49" s="161"/>
      <c r="P49" s="161"/>
    </row>
    <row r="50" spans="1:16">
      <c r="A50" s="161" t="s">
        <v>65</v>
      </c>
      <c r="B50" s="161" t="e">
        <f>NA()</f>
        <v>#N/A</v>
      </c>
      <c r="C50" s="161">
        <f>IF(ISNUMBER('実質公債費比率（分子）の構造'!K$53),'実質公債費比率（分子）の構造'!K$53,NA())</f>
        <v>2264</v>
      </c>
      <c r="D50" s="161" t="e">
        <f>NA()</f>
        <v>#N/A</v>
      </c>
      <c r="E50" s="161" t="e">
        <f>NA()</f>
        <v>#N/A</v>
      </c>
      <c r="F50" s="161">
        <f>IF(ISNUMBER('実質公債費比率（分子）の構造'!L$53),'実質公債費比率（分子）の構造'!L$53,NA())</f>
        <v>1772</v>
      </c>
      <c r="G50" s="161" t="e">
        <f>NA()</f>
        <v>#N/A</v>
      </c>
      <c r="H50" s="161" t="e">
        <f>NA()</f>
        <v>#N/A</v>
      </c>
      <c r="I50" s="161">
        <f>IF(ISNUMBER('実質公債費比率（分子）の構造'!M$53),'実質公債費比率（分子）の構造'!M$53,NA())</f>
        <v>2126</v>
      </c>
      <c r="J50" s="161" t="e">
        <f>NA()</f>
        <v>#N/A</v>
      </c>
      <c r="K50" s="161" t="e">
        <f>NA()</f>
        <v>#N/A</v>
      </c>
      <c r="L50" s="161">
        <f>IF(ISNUMBER('実質公債費比率（分子）の構造'!N$53),'実質公債費比率（分子）の構造'!N$53,NA())</f>
        <v>2599</v>
      </c>
      <c r="M50" s="161" t="e">
        <f>NA()</f>
        <v>#N/A</v>
      </c>
      <c r="N50" s="161" t="e">
        <f>NA()</f>
        <v>#N/A</v>
      </c>
      <c r="O50" s="161">
        <f>IF(ISNUMBER('実質公債費比率（分子）の構造'!O$53),'実質公債費比率（分子）の構造'!O$53,NA())</f>
        <v>3664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23680</v>
      </c>
      <c r="E56" s="160"/>
      <c r="F56" s="160"/>
      <c r="G56" s="160">
        <f>'将来負担比率（分子）の構造'!J$52</f>
        <v>21622</v>
      </c>
      <c r="H56" s="160"/>
      <c r="I56" s="160"/>
      <c r="J56" s="160">
        <f>'将来負担比率（分子）の構造'!K$52</f>
        <v>20183</v>
      </c>
      <c r="K56" s="160"/>
      <c r="L56" s="160"/>
      <c r="M56" s="160">
        <f>'将来負担比率（分子）の構造'!L$52</f>
        <v>17633</v>
      </c>
      <c r="N56" s="160"/>
      <c r="O56" s="160"/>
      <c r="P56" s="160">
        <f>'将来負担比率（分子）の構造'!M$52</f>
        <v>16441</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31834</v>
      </c>
      <c r="E58" s="160"/>
      <c r="F58" s="160"/>
      <c r="G58" s="160">
        <f>'将来負担比率（分子）の構造'!J$50</f>
        <v>29155</v>
      </c>
      <c r="H58" s="160"/>
      <c r="I58" s="160"/>
      <c r="J58" s="160">
        <f>'将来負担比率（分子）の構造'!K$50</f>
        <v>19585</v>
      </c>
      <c r="K58" s="160"/>
      <c r="L58" s="160"/>
      <c r="M58" s="160">
        <f>'将来負担比率（分子）の構造'!L$50</f>
        <v>16816</v>
      </c>
      <c r="N58" s="160"/>
      <c r="O58" s="160"/>
      <c r="P58" s="160">
        <f>'将来負担比率（分子）の構造'!M$50</f>
        <v>19917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4484</v>
      </c>
      <c r="C62" s="160"/>
      <c r="D62" s="160"/>
      <c r="E62" s="160">
        <f>'将来負担比率（分子）の構造'!J$45</f>
        <v>4988</v>
      </c>
      <c r="F62" s="160"/>
      <c r="G62" s="160"/>
      <c r="H62" s="160">
        <f>'将来負担比率（分子）の構造'!K$45</f>
        <v>5388</v>
      </c>
      <c r="I62" s="160"/>
      <c r="J62" s="160"/>
      <c r="K62" s="160">
        <f>'将来負担比率（分子）の構造'!L$45</f>
        <v>6491</v>
      </c>
      <c r="L62" s="160"/>
      <c r="M62" s="160"/>
      <c r="N62" s="160">
        <f>'将来負担比率（分子）の構造'!M$45</f>
        <v>7780</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5308</v>
      </c>
      <c r="C64" s="160"/>
      <c r="D64" s="160"/>
      <c r="E64" s="160">
        <f>'将来負担比率（分子）の構造'!J$43</f>
        <v>5066</v>
      </c>
      <c r="F64" s="160"/>
      <c r="G64" s="160"/>
      <c r="H64" s="160">
        <f>'将来負担比率（分子）の構造'!K$43</f>
        <v>4823</v>
      </c>
      <c r="I64" s="160"/>
      <c r="J64" s="160"/>
      <c r="K64" s="160">
        <f>'将来負担比率（分子）の構造'!L$43</f>
        <v>5080</v>
      </c>
      <c r="L64" s="160"/>
      <c r="M64" s="160"/>
      <c r="N64" s="160">
        <f>'将来負担比率（分子）の構造'!M$43</f>
        <v>4496</v>
      </c>
      <c r="O64" s="160"/>
      <c r="P64" s="160"/>
    </row>
    <row r="65" spans="1:16">
      <c r="A65" s="160" t="s">
        <v>26</v>
      </c>
      <c r="B65" s="160">
        <f>'将来負担比率（分子）の構造'!I$42</f>
        <v>5681</v>
      </c>
      <c r="C65" s="160"/>
      <c r="D65" s="160"/>
      <c r="E65" s="160">
        <f>'将来負担比率（分子）の構造'!J$42</f>
        <v>4923</v>
      </c>
      <c r="F65" s="160"/>
      <c r="G65" s="160"/>
      <c r="H65" s="160">
        <f>'将来負担比率（分子）の構造'!K$42</f>
        <v>4484</v>
      </c>
      <c r="I65" s="160"/>
      <c r="J65" s="160"/>
      <c r="K65" s="160">
        <f>'将来負担比率（分子）の構造'!L$42</f>
        <v>4029</v>
      </c>
      <c r="L65" s="160"/>
      <c r="M65" s="160"/>
      <c r="N65" s="160">
        <f>'将来負担比率（分子）の構造'!M$42</f>
        <v>2776</v>
      </c>
      <c r="O65" s="160"/>
      <c r="P65" s="160"/>
    </row>
    <row r="66" spans="1:16">
      <c r="A66" s="160" t="s">
        <v>25</v>
      </c>
      <c r="B66" s="160">
        <f>'将来負担比率（分子）の構造'!I$41</f>
        <v>16676</v>
      </c>
      <c r="C66" s="160"/>
      <c r="D66" s="160"/>
      <c r="E66" s="160">
        <f>'将来負担比率（分子）の構造'!J$41</f>
        <v>17590</v>
      </c>
      <c r="F66" s="160"/>
      <c r="G66" s="160"/>
      <c r="H66" s="160">
        <f>'将来負担比率（分子）の構造'!K$41</f>
        <v>19598</v>
      </c>
      <c r="I66" s="160"/>
      <c r="J66" s="160"/>
      <c r="K66" s="160">
        <f>'将来負担比率（分子）の構造'!L$41</f>
        <v>24238</v>
      </c>
      <c r="L66" s="160"/>
      <c r="M66" s="160"/>
      <c r="N66" s="160">
        <f>'将来負担比率（分子）の構造'!M$41</f>
        <v>23310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5390</v>
      </c>
      <c r="M67" s="160" t="e">
        <f>NA()</f>
        <v>#N/A</v>
      </c>
      <c r="N67" s="160" t="e">
        <f>NA()</f>
        <v>#N/A</v>
      </c>
      <c r="O67" s="160">
        <f>IF(ISNUMBER('将来負担比率（分子）の構造'!M$53), IF('将来負担比率（分子）の構造'!M$53 &lt; 0, 0, '将来負担比率（分子）の構造'!M$53), NA())</f>
        <v>2003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11991</v>
      </c>
      <c r="C72" s="164">
        <f>基金残高に係る経年分析!G55</f>
        <v>10940</v>
      </c>
      <c r="D72" s="164">
        <f>基金残高に係る経年分析!H55</f>
        <v>14128</v>
      </c>
    </row>
    <row r="73" spans="1:16">
      <c r="A73" s="163" t="s">
        <v>72</v>
      </c>
      <c r="B73" s="164">
        <f>基金残高に係る経年分析!F56</f>
        <v>5</v>
      </c>
      <c r="C73" s="164">
        <f>基金残高に係る経年分析!G56</f>
        <v>5</v>
      </c>
      <c r="D73" s="164">
        <f>基金残高に係る経年分析!H56</f>
        <v>5</v>
      </c>
    </row>
    <row r="74" spans="1:16">
      <c r="A74" s="163" t="s">
        <v>73</v>
      </c>
      <c r="B74" s="164">
        <f>基金残高に係る経年分析!F57</f>
        <v>26649</v>
      </c>
      <c r="C74" s="164">
        <f>基金残高に係る経年分析!G57</f>
        <v>22539</v>
      </c>
      <c r="D74" s="164">
        <f>基金残高に係る経年分析!H57</f>
        <v>25000</v>
      </c>
    </row>
  </sheetData>
  <sheetProtection algorithmName="SHA-512" hashValue="6rZAXgr95491bjXMY+8zNsYnF+Ho+G/HYbAc9OU15czY+eziQ3Q2yVeTutcjqVkrS8pWtcK5U0XbN2KM4PRnrw==" saltValue="0CYf6Yp2ghIKrKgbLhod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4" sqref="R34:AK3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41039485</v>
      </c>
      <c r="S5" s="707"/>
      <c r="T5" s="707"/>
      <c r="U5" s="707"/>
      <c r="V5" s="707"/>
      <c r="W5" s="707"/>
      <c r="X5" s="707"/>
      <c r="Y5" s="753"/>
      <c r="Z5" s="771">
        <v>54.4</v>
      </c>
      <c r="AA5" s="771"/>
      <c r="AB5" s="771"/>
      <c r="AC5" s="771"/>
      <c r="AD5" s="772">
        <v>41039485</v>
      </c>
      <c r="AE5" s="772"/>
      <c r="AF5" s="772"/>
      <c r="AG5" s="772"/>
      <c r="AH5" s="772"/>
      <c r="AI5" s="772"/>
      <c r="AJ5" s="772"/>
      <c r="AK5" s="772"/>
      <c r="AL5" s="754">
        <v>89.9</v>
      </c>
      <c r="AM5" s="723"/>
      <c r="AN5" s="723"/>
      <c r="AO5" s="755"/>
      <c r="AP5" s="740" t="s">
        <v>221</v>
      </c>
      <c r="AQ5" s="741"/>
      <c r="AR5" s="741"/>
      <c r="AS5" s="741"/>
      <c r="AT5" s="741"/>
      <c r="AU5" s="741"/>
      <c r="AV5" s="741"/>
      <c r="AW5" s="741"/>
      <c r="AX5" s="741"/>
      <c r="AY5" s="741"/>
      <c r="AZ5" s="741"/>
      <c r="BA5" s="741"/>
      <c r="BB5" s="741"/>
      <c r="BC5" s="741"/>
      <c r="BD5" s="741"/>
      <c r="BE5" s="741"/>
      <c r="BF5" s="742"/>
      <c r="BG5" s="641">
        <v>40961061</v>
      </c>
      <c r="BH5" s="644"/>
      <c r="BI5" s="644"/>
      <c r="BJ5" s="644"/>
      <c r="BK5" s="644"/>
      <c r="BL5" s="644"/>
      <c r="BM5" s="644"/>
      <c r="BN5" s="645"/>
      <c r="BO5" s="703">
        <v>99.8</v>
      </c>
      <c r="BP5" s="703"/>
      <c r="BQ5" s="703"/>
      <c r="BR5" s="703"/>
      <c r="BS5" s="704">
        <v>727479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275055</v>
      </c>
      <c r="S6" s="644"/>
      <c r="T6" s="644"/>
      <c r="U6" s="644"/>
      <c r="V6" s="644"/>
      <c r="W6" s="644"/>
      <c r="X6" s="644"/>
      <c r="Y6" s="645"/>
      <c r="Z6" s="703">
        <v>0.4</v>
      </c>
      <c r="AA6" s="703"/>
      <c r="AB6" s="703"/>
      <c r="AC6" s="703"/>
      <c r="AD6" s="704">
        <v>275055</v>
      </c>
      <c r="AE6" s="704"/>
      <c r="AF6" s="704"/>
      <c r="AG6" s="704"/>
      <c r="AH6" s="704"/>
      <c r="AI6" s="704"/>
      <c r="AJ6" s="704"/>
      <c r="AK6" s="704"/>
      <c r="AL6" s="646">
        <v>0.6</v>
      </c>
      <c r="AM6" s="647"/>
      <c r="AN6" s="647"/>
      <c r="AO6" s="705"/>
      <c r="AP6" s="638" t="s">
        <v>226</v>
      </c>
      <c r="AQ6" s="639"/>
      <c r="AR6" s="639"/>
      <c r="AS6" s="639"/>
      <c r="AT6" s="639"/>
      <c r="AU6" s="639"/>
      <c r="AV6" s="639"/>
      <c r="AW6" s="639"/>
      <c r="AX6" s="639"/>
      <c r="AY6" s="639"/>
      <c r="AZ6" s="639"/>
      <c r="BA6" s="639"/>
      <c r="BB6" s="639"/>
      <c r="BC6" s="639"/>
      <c r="BD6" s="639"/>
      <c r="BE6" s="639"/>
      <c r="BF6" s="640"/>
      <c r="BG6" s="641">
        <v>40961061</v>
      </c>
      <c r="BH6" s="644"/>
      <c r="BI6" s="644"/>
      <c r="BJ6" s="644"/>
      <c r="BK6" s="644"/>
      <c r="BL6" s="644"/>
      <c r="BM6" s="644"/>
      <c r="BN6" s="645"/>
      <c r="BO6" s="703">
        <v>99.8</v>
      </c>
      <c r="BP6" s="703"/>
      <c r="BQ6" s="703"/>
      <c r="BR6" s="703"/>
      <c r="BS6" s="704">
        <v>727479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356705</v>
      </c>
      <c r="CS6" s="644"/>
      <c r="CT6" s="644"/>
      <c r="CU6" s="644"/>
      <c r="CV6" s="644"/>
      <c r="CW6" s="644"/>
      <c r="CX6" s="644"/>
      <c r="CY6" s="645"/>
      <c r="CZ6" s="754">
        <v>0.5</v>
      </c>
      <c r="DA6" s="723"/>
      <c r="DB6" s="723"/>
      <c r="DC6" s="757"/>
      <c r="DD6" s="649" t="s">
        <v>228</v>
      </c>
      <c r="DE6" s="644"/>
      <c r="DF6" s="644"/>
      <c r="DG6" s="644"/>
      <c r="DH6" s="644"/>
      <c r="DI6" s="644"/>
      <c r="DJ6" s="644"/>
      <c r="DK6" s="644"/>
      <c r="DL6" s="644"/>
      <c r="DM6" s="644"/>
      <c r="DN6" s="644"/>
      <c r="DO6" s="644"/>
      <c r="DP6" s="645"/>
      <c r="DQ6" s="649">
        <v>356705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58610</v>
      </c>
      <c r="S7" s="644"/>
      <c r="T7" s="644"/>
      <c r="U7" s="644"/>
      <c r="V7" s="644"/>
      <c r="W7" s="644"/>
      <c r="X7" s="644"/>
      <c r="Y7" s="645"/>
      <c r="Z7" s="703">
        <v>0.1</v>
      </c>
      <c r="AA7" s="703"/>
      <c r="AB7" s="703"/>
      <c r="AC7" s="703"/>
      <c r="AD7" s="704">
        <v>58610</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21647862</v>
      </c>
      <c r="BH7" s="644"/>
      <c r="BI7" s="644"/>
      <c r="BJ7" s="644"/>
      <c r="BK7" s="644"/>
      <c r="BL7" s="644"/>
      <c r="BM7" s="644"/>
      <c r="BN7" s="645"/>
      <c r="BO7" s="703">
        <v>52.7</v>
      </c>
      <c r="BP7" s="703"/>
      <c r="BQ7" s="703"/>
      <c r="BR7" s="703"/>
      <c r="BS7" s="704">
        <v>727479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8722407</v>
      </c>
      <c r="CS7" s="644"/>
      <c r="CT7" s="644"/>
      <c r="CU7" s="644"/>
      <c r="CV7" s="644"/>
      <c r="CW7" s="644"/>
      <c r="CX7" s="644"/>
      <c r="CY7" s="645"/>
      <c r="CZ7" s="703">
        <v>12.2</v>
      </c>
      <c r="DA7" s="703"/>
      <c r="DB7" s="703"/>
      <c r="DC7" s="703"/>
      <c r="DD7" s="649">
        <v>1352094</v>
      </c>
      <c r="DE7" s="644"/>
      <c r="DF7" s="644"/>
      <c r="DG7" s="644"/>
      <c r="DH7" s="644"/>
      <c r="DI7" s="644"/>
      <c r="DJ7" s="644"/>
      <c r="DK7" s="644"/>
      <c r="DL7" s="644"/>
      <c r="DM7" s="644"/>
      <c r="DN7" s="644"/>
      <c r="DO7" s="644"/>
      <c r="DP7" s="645"/>
      <c r="DQ7" s="649">
        <v>7334097</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225590</v>
      </c>
      <c r="S8" s="644"/>
      <c r="T8" s="644"/>
      <c r="U8" s="644"/>
      <c r="V8" s="644"/>
      <c r="W8" s="644"/>
      <c r="X8" s="644"/>
      <c r="Y8" s="645"/>
      <c r="Z8" s="703">
        <v>0.3</v>
      </c>
      <c r="AA8" s="703"/>
      <c r="AB8" s="703"/>
      <c r="AC8" s="703"/>
      <c r="AD8" s="704">
        <v>225590</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318633</v>
      </c>
      <c r="BH8" s="644"/>
      <c r="BI8" s="644"/>
      <c r="BJ8" s="644"/>
      <c r="BK8" s="644"/>
      <c r="BL8" s="644"/>
      <c r="BM8" s="644"/>
      <c r="BN8" s="645"/>
      <c r="BO8" s="703">
        <v>0.8</v>
      </c>
      <c r="BP8" s="703"/>
      <c r="BQ8" s="703"/>
      <c r="BR8" s="703"/>
      <c r="BS8" s="649" t="s">
        <v>121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24740441</v>
      </c>
      <c r="CS8" s="644"/>
      <c r="CT8" s="644"/>
      <c r="CU8" s="644"/>
      <c r="CV8" s="644"/>
      <c r="CW8" s="644"/>
      <c r="CX8" s="644"/>
      <c r="CY8" s="645"/>
      <c r="CZ8" s="703">
        <v>34.700000000000003</v>
      </c>
      <c r="DA8" s="703"/>
      <c r="DB8" s="703"/>
      <c r="DC8" s="703"/>
      <c r="DD8" s="649">
        <v>788605</v>
      </c>
      <c r="DE8" s="644"/>
      <c r="DF8" s="644"/>
      <c r="DG8" s="644"/>
      <c r="DH8" s="644"/>
      <c r="DI8" s="644"/>
      <c r="DJ8" s="644"/>
      <c r="DK8" s="644"/>
      <c r="DL8" s="644"/>
      <c r="DM8" s="644"/>
      <c r="DN8" s="644"/>
      <c r="DO8" s="644"/>
      <c r="DP8" s="645"/>
      <c r="DQ8" s="649">
        <v>14631267</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264164</v>
      </c>
      <c r="S9" s="644"/>
      <c r="T9" s="644"/>
      <c r="U9" s="644"/>
      <c r="V9" s="644"/>
      <c r="W9" s="644"/>
      <c r="X9" s="644"/>
      <c r="Y9" s="645"/>
      <c r="Z9" s="703">
        <v>0.4</v>
      </c>
      <c r="AA9" s="703"/>
      <c r="AB9" s="703"/>
      <c r="AC9" s="703"/>
      <c r="AD9" s="704">
        <v>264164</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16451517</v>
      </c>
      <c r="BH9" s="644"/>
      <c r="BI9" s="644"/>
      <c r="BJ9" s="644"/>
      <c r="BK9" s="644"/>
      <c r="BL9" s="644"/>
      <c r="BM9" s="644"/>
      <c r="BN9" s="645"/>
      <c r="BO9" s="703">
        <v>40.1</v>
      </c>
      <c r="BP9" s="703"/>
      <c r="BQ9" s="703"/>
      <c r="BR9" s="703"/>
      <c r="BS9" s="649" t="s">
        <v>121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5827462</v>
      </c>
      <c r="CS9" s="644"/>
      <c r="CT9" s="644"/>
      <c r="CU9" s="644"/>
      <c r="CV9" s="644"/>
      <c r="CW9" s="644"/>
      <c r="CX9" s="644"/>
      <c r="CY9" s="645"/>
      <c r="CZ9" s="703">
        <v>8.1999999999999993</v>
      </c>
      <c r="DA9" s="703"/>
      <c r="DB9" s="703"/>
      <c r="DC9" s="703"/>
      <c r="DD9" s="649">
        <v>448692</v>
      </c>
      <c r="DE9" s="644"/>
      <c r="DF9" s="644"/>
      <c r="DG9" s="644"/>
      <c r="DH9" s="644"/>
      <c r="DI9" s="644"/>
      <c r="DJ9" s="644"/>
      <c r="DK9" s="644"/>
      <c r="DL9" s="644"/>
      <c r="DM9" s="644"/>
      <c r="DN9" s="644"/>
      <c r="DO9" s="644"/>
      <c r="DP9" s="645"/>
      <c r="DQ9" s="649">
        <v>4273008</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497529</v>
      </c>
      <c r="BH10" s="644"/>
      <c r="BI10" s="644"/>
      <c r="BJ10" s="644"/>
      <c r="BK10" s="644"/>
      <c r="BL10" s="644"/>
      <c r="BM10" s="644"/>
      <c r="BN10" s="645"/>
      <c r="BO10" s="703">
        <v>1.2</v>
      </c>
      <c r="BP10" s="703"/>
      <c r="BQ10" s="703"/>
      <c r="BR10" s="703"/>
      <c r="BS10" s="649" t="s">
        <v>121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6595</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6595</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4380183</v>
      </c>
      <c r="BH11" s="644"/>
      <c r="BI11" s="644"/>
      <c r="BJ11" s="644"/>
      <c r="BK11" s="644"/>
      <c r="BL11" s="644"/>
      <c r="BM11" s="644"/>
      <c r="BN11" s="645"/>
      <c r="BO11" s="703">
        <v>10.7</v>
      </c>
      <c r="BP11" s="703"/>
      <c r="BQ11" s="703"/>
      <c r="BR11" s="703"/>
      <c r="BS11" s="649">
        <v>727479</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51023</v>
      </c>
      <c r="CS11" s="644"/>
      <c r="CT11" s="644"/>
      <c r="CU11" s="644"/>
      <c r="CV11" s="644"/>
      <c r="CW11" s="644"/>
      <c r="CX11" s="644"/>
      <c r="CY11" s="645"/>
      <c r="CZ11" s="703">
        <v>0.1</v>
      </c>
      <c r="DA11" s="703"/>
      <c r="DB11" s="703"/>
      <c r="DC11" s="703"/>
      <c r="DD11" s="649">
        <v>44275</v>
      </c>
      <c r="DE11" s="644"/>
      <c r="DF11" s="644"/>
      <c r="DG11" s="644"/>
      <c r="DH11" s="644"/>
      <c r="DI11" s="644"/>
      <c r="DJ11" s="644"/>
      <c r="DK11" s="644"/>
      <c r="DL11" s="644"/>
      <c r="DM11" s="644"/>
      <c r="DN11" s="644"/>
      <c r="DO11" s="644"/>
      <c r="DP11" s="645"/>
      <c r="DQ11" s="649">
        <v>8618</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3101978</v>
      </c>
      <c r="S12" s="644"/>
      <c r="T12" s="644"/>
      <c r="U12" s="644"/>
      <c r="V12" s="644"/>
      <c r="W12" s="644"/>
      <c r="X12" s="644"/>
      <c r="Y12" s="645"/>
      <c r="Z12" s="703">
        <v>4.0999999999999996</v>
      </c>
      <c r="AA12" s="703"/>
      <c r="AB12" s="703"/>
      <c r="AC12" s="703"/>
      <c r="AD12" s="704">
        <v>3101978</v>
      </c>
      <c r="AE12" s="704"/>
      <c r="AF12" s="704"/>
      <c r="AG12" s="704"/>
      <c r="AH12" s="704"/>
      <c r="AI12" s="704"/>
      <c r="AJ12" s="704"/>
      <c r="AK12" s="704"/>
      <c r="AL12" s="646">
        <v>6.8</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18349615</v>
      </c>
      <c r="BH12" s="644"/>
      <c r="BI12" s="644"/>
      <c r="BJ12" s="644"/>
      <c r="BK12" s="644"/>
      <c r="BL12" s="644"/>
      <c r="BM12" s="644"/>
      <c r="BN12" s="645"/>
      <c r="BO12" s="703">
        <v>44.7</v>
      </c>
      <c r="BP12" s="703"/>
      <c r="BQ12" s="703"/>
      <c r="BR12" s="703"/>
      <c r="BS12" s="649" t="s">
        <v>121</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758877</v>
      </c>
      <c r="CS12" s="644"/>
      <c r="CT12" s="644"/>
      <c r="CU12" s="644"/>
      <c r="CV12" s="644"/>
      <c r="CW12" s="644"/>
      <c r="CX12" s="644"/>
      <c r="CY12" s="645"/>
      <c r="CZ12" s="703">
        <v>1.1000000000000001</v>
      </c>
      <c r="DA12" s="703"/>
      <c r="DB12" s="703"/>
      <c r="DC12" s="703"/>
      <c r="DD12" s="649">
        <v>167</v>
      </c>
      <c r="DE12" s="644"/>
      <c r="DF12" s="644"/>
      <c r="DG12" s="644"/>
      <c r="DH12" s="644"/>
      <c r="DI12" s="644"/>
      <c r="DJ12" s="644"/>
      <c r="DK12" s="644"/>
      <c r="DL12" s="644"/>
      <c r="DM12" s="644"/>
      <c r="DN12" s="644"/>
      <c r="DO12" s="644"/>
      <c r="DP12" s="645"/>
      <c r="DQ12" s="649">
        <v>307557</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18292205</v>
      </c>
      <c r="BH13" s="644"/>
      <c r="BI13" s="644"/>
      <c r="BJ13" s="644"/>
      <c r="BK13" s="644"/>
      <c r="BL13" s="644"/>
      <c r="BM13" s="644"/>
      <c r="BN13" s="645"/>
      <c r="BO13" s="703">
        <v>44.6</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10369312</v>
      </c>
      <c r="CS13" s="644"/>
      <c r="CT13" s="644"/>
      <c r="CU13" s="644"/>
      <c r="CV13" s="644"/>
      <c r="CW13" s="644"/>
      <c r="CX13" s="644"/>
      <c r="CY13" s="645"/>
      <c r="CZ13" s="703">
        <v>14.5</v>
      </c>
      <c r="DA13" s="703"/>
      <c r="DB13" s="703"/>
      <c r="DC13" s="703"/>
      <c r="DD13" s="649">
        <v>2489306</v>
      </c>
      <c r="DE13" s="644"/>
      <c r="DF13" s="644"/>
      <c r="DG13" s="644"/>
      <c r="DH13" s="644"/>
      <c r="DI13" s="644"/>
      <c r="DJ13" s="644"/>
      <c r="DK13" s="644"/>
      <c r="DL13" s="644"/>
      <c r="DM13" s="644"/>
      <c r="DN13" s="644"/>
      <c r="DO13" s="644"/>
      <c r="DP13" s="645"/>
      <c r="DQ13" s="649">
        <v>9679649</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72510</v>
      </c>
      <c r="BH14" s="644"/>
      <c r="BI14" s="644"/>
      <c r="BJ14" s="644"/>
      <c r="BK14" s="644"/>
      <c r="BL14" s="644"/>
      <c r="BM14" s="644"/>
      <c r="BN14" s="645"/>
      <c r="BO14" s="703">
        <v>0.2</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2121709</v>
      </c>
      <c r="CS14" s="644"/>
      <c r="CT14" s="644"/>
      <c r="CU14" s="644"/>
      <c r="CV14" s="644"/>
      <c r="CW14" s="644"/>
      <c r="CX14" s="644"/>
      <c r="CY14" s="645"/>
      <c r="CZ14" s="703">
        <v>3</v>
      </c>
      <c r="DA14" s="703"/>
      <c r="DB14" s="703"/>
      <c r="DC14" s="703"/>
      <c r="DD14" s="649">
        <v>61817</v>
      </c>
      <c r="DE14" s="644"/>
      <c r="DF14" s="644"/>
      <c r="DG14" s="644"/>
      <c r="DH14" s="644"/>
      <c r="DI14" s="644"/>
      <c r="DJ14" s="644"/>
      <c r="DK14" s="644"/>
      <c r="DL14" s="644"/>
      <c r="DM14" s="644"/>
      <c r="DN14" s="644"/>
      <c r="DO14" s="644"/>
      <c r="DP14" s="645"/>
      <c r="DQ14" s="649">
        <v>2089429</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110288</v>
      </c>
      <c r="S15" s="644"/>
      <c r="T15" s="644"/>
      <c r="U15" s="644"/>
      <c r="V15" s="644"/>
      <c r="W15" s="644"/>
      <c r="X15" s="644"/>
      <c r="Y15" s="645"/>
      <c r="Z15" s="703">
        <v>0.1</v>
      </c>
      <c r="AA15" s="703"/>
      <c r="AB15" s="703"/>
      <c r="AC15" s="703"/>
      <c r="AD15" s="704">
        <v>110288</v>
      </c>
      <c r="AE15" s="704"/>
      <c r="AF15" s="704"/>
      <c r="AG15" s="704"/>
      <c r="AH15" s="704"/>
      <c r="AI15" s="704"/>
      <c r="AJ15" s="704"/>
      <c r="AK15" s="704"/>
      <c r="AL15" s="646">
        <v>0.2</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891074</v>
      </c>
      <c r="BH15" s="644"/>
      <c r="BI15" s="644"/>
      <c r="BJ15" s="644"/>
      <c r="BK15" s="644"/>
      <c r="BL15" s="644"/>
      <c r="BM15" s="644"/>
      <c r="BN15" s="645"/>
      <c r="BO15" s="703">
        <v>2.2000000000000002</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11996751</v>
      </c>
      <c r="CS15" s="644"/>
      <c r="CT15" s="644"/>
      <c r="CU15" s="644"/>
      <c r="CV15" s="644"/>
      <c r="CW15" s="644"/>
      <c r="CX15" s="644"/>
      <c r="CY15" s="645"/>
      <c r="CZ15" s="703">
        <v>16.8</v>
      </c>
      <c r="DA15" s="703"/>
      <c r="DB15" s="703"/>
      <c r="DC15" s="703"/>
      <c r="DD15" s="649">
        <v>2528668</v>
      </c>
      <c r="DE15" s="644"/>
      <c r="DF15" s="644"/>
      <c r="DG15" s="644"/>
      <c r="DH15" s="644"/>
      <c r="DI15" s="644"/>
      <c r="DJ15" s="644"/>
      <c r="DK15" s="644"/>
      <c r="DL15" s="644"/>
      <c r="DM15" s="644"/>
      <c r="DN15" s="644"/>
      <c r="DO15" s="644"/>
      <c r="DP15" s="645"/>
      <c r="DQ15" s="649">
        <v>9643364</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2880989</v>
      </c>
      <c r="CS16" s="644"/>
      <c r="CT16" s="644"/>
      <c r="CU16" s="644"/>
      <c r="CV16" s="644"/>
      <c r="CW16" s="644"/>
      <c r="CX16" s="644"/>
      <c r="CY16" s="645"/>
      <c r="CZ16" s="703">
        <v>4</v>
      </c>
      <c r="DA16" s="703"/>
      <c r="DB16" s="703"/>
      <c r="DC16" s="703"/>
      <c r="DD16" s="649" t="s">
        <v>121</v>
      </c>
      <c r="DE16" s="644"/>
      <c r="DF16" s="644"/>
      <c r="DG16" s="644"/>
      <c r="DH16" s="644"/>
      <c r="DI16" s="644"/>
      <c r="DJ16" s="644"/>
      <c r="DK16" s="644"/>
      <c r="DL16" s="644"/>
      <c r="DM16" s="644"/>
      <c r="DN16" s="644"/>
      <c r="DO16" s="644"/>
      <c r="DP16" s="645"/>
      <c r="DQ16" s="649">
        <v>1118160</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84746</v>
      </c>
      <c r="S17" s="644"/>
      <c r="T17" s="644"/>
      <c r="U17" s="644"/>
      <c r="V17" s="644"/>
      <c r="W17" s="644"/>
      <c r="X17" s="644"/>
      <c r="Y17" s="645"/>
      <c r="Z17" s="703">
        <v>0.1</v>
      </c>
      <c r="AA17" s="703"/>
      <c r="AB17" s="703"/>
      <c r="AC17" s="703"/>
      <c r="AD17" s="704">
        <v>84746</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3556731</v>
      </c>
      <c r="CS17" s="644"/>
      <c r="CT17" s="644"/>
      <c r="CU17" s="644"/>
      <c r="CV17" s="644"/>
      <c r="CW17" s="644"/>
      <c r="CX17" s="644"/>
      <c r="CY17" s="645"/>
      <c r="CZ17" s="703">
        <v>5</v>
      </c>
      <c r="DA17" s="703"/>
      <c r="DB17" s="703"/>
      <c r="DC17" s="703"/>
      <c r="DD17" s="649" t="s">
        <v>121</v>
      </c>
      <c r="DE17" s="644"/>
      <c r="DF17" s="644"/>
      <c r="DG17" s="644"/>
      <c r="DH17" s="644"/>
      <c r="DI17" s="644"/>
      <c r="DJ17" s="644"/>
      <c r="DK17" s="644"/>
      <c r="DL17" s="644"/>
      <c r="DM17" s="644"/>
      <c r="DN17" s="644"/>
      <c r="DO17" s="644"/>
      <c r="DP17" s="645"/>
      <c r="DQ17" s="649">
        <v>3556731</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424809</v>
      </c>
      <c r="S18" s="644"/>
      <c r="T18" s="644"/>
      <c r="U18" s="644"/>
      <c r="V18" s="644"/>
      <c r="W18" s="644"/>
      <c r="X18" s="644"/>
      <c r="Y18" s="645"/>
      <c r="Z18" s="703">
        <v>0.6</v>
      </c>
      <c r="AA18" s="703"/>
      <c r="AB18" s="703"/>
      <c r="AC18" s="703"/>
      <c r="AD18" s="704" t="s">
        <v>121</v>
      </c>
      <c r="AE18" s="704"/>
      <c r="AF18" s="704"/>
      <c r="AG18" s="704"/>
      <c r="AH18" s="704"/>
      <c r="AI18" s="704"/>
      <c r="AJ18" s="704"/>
      <c r="AK18" s="704"/>
      <c r="AL18" s="646" t="s">
        <v>121</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t="s">
        <v>121</v>
      </c>
      <c r="S19" s="644"/>
      <c r="T19" s="644"/>
      <c r="U19" s="644"/>
      <c r="V19" s="644"/>
      <c r="W19" s="644"/>
      <c r="X19" s="644"/>
      <c r="Y19" s="645"/>
      <c r="Z19" s="703" t="s">
        <v>121</v>
      </c>
      <c r="AA19" s="703"/>
      <c r="AB19" s="703"/>
      <c r="AC19" s="703"/>
      <c r="AD19" s="704" t="s">
        <v>121</v>
      </c>
      <c r="AE19" s="704"/>
      <c r="AF19" s="704"/>
      <c r="AG19" s="704"/>
      <c r="AH19" s="704"/>
      <c r="AI19" s="704"/>
      <c r="AJ19" s="704"/>
      <c r="AK19" s="704"/>
      <c r="AL19" s="646" t="s">
        <v>121</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78424</v>
      </c>
      <c r="BH19" s="644"/>
      <c r="BI19" s="644"/>
      <c r="BJ19" s="644"/>
      <c r="BK19" s="644"/>
      <c r="BL19" s="644"/>
      <c r="BM19" s="644"/>
      <c r="BN19" s="645"/>
      <c r="BO19" s="703">
        <v>0.2</v>
      </c>
      <c r="BP19" s="703"/>
      <c r="BQ19" s="703"/>
      <c r="BR19" s="703"/>
      <c r="BS19" s="649" t="s">
        <v>121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30627</v>
      </c>
      <c r="S20" s="644"/>
      <c r="T20" s="644"/>
      <c r="U20" s="644"/>
      <c r="V20" s="644"/>
      <c r="W20" s="644"/>
      <c r="X20" s="644"/>
      <c r="Y20" s="645"/>
      <c r="Z20" s="703">
        <v>0</v>
      </c>
      <c r="AA20" s="703"/>
      <c r="AB20" s="703"/>
      <c r="AC20" s="703"/>
      <c r="AD20" s="704" t="s">
        <v>121</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78424</v>
      </c>
      <c r="BH20" s="644"/>
      <c r="BI20" s="644"/>
      <c r="BJ20" s="644"/>
      <c r="BK20" s="644"/>
      <c r="BL20" s="644"/>
      <c r="BM20" s="644"/>
      <c r="BN20" s="645"/>
      <c r="BO20" s="703">
        <v>0.2</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71389002</v>
      </c>
      <c r="CS20" s="644"/>
      <c r="CT20" s="644"/>
      <c r="CU20" s="644"/>
      <c r="CV20" s="644"/>
      <c r="CW20" s="644"/>
      <c r="CX20" s="644"/>
      <c r="CY20" s="645"/>
      <c r="CZ20" s="703">
        <v>100</v>
      </c>
      <c r="DA20" s="703"/>
      <c r="DB20" s="703"/>
      <c r="DC20" s="703"/>
      <c r="DD20" s="649">
        <v>7713624</v>
      </c>
      <c r="DE20" s="644"/>
      <c r="DF20" s="644"/>
      <c r="DG20" s="644"/>
      <c r="DH20" s="644"/>
      <c r="DI20" s="644"/>
      <c r="DJ20" s="644"/>
      <c r="DK20" s="644"/>
      <c r="DL20" s="644"/>
      <c r="DM20" s="644"/>
      <c r="DN20" s="644"/>
      <c r="DO20" s="644"/>
      <c r="DP20" s="645"/>
      <c r="DQ20" s="649">
        <v>53005180</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394182</v>
      </c>
      <c r="S21" s="644"/>
      <c r="T21" s="644"/>
      <c r="U21" s="644"/>
      <c r="V21" s="644"/>
      <c r="W21" s="644"/>
      <c r="X21" s="644"/>
      <c r="Y21" s="645"/>
      <c r="Z21" s="703">
        <v>0.5</v>
      </c>
      <c r="AA21" s="703"/>
      <c r="AB21" s="703"/>
      <c r="AC21" s="703"/>
      <c r="AD21" s="704" t="s">
        <v>121</v>
      </c>
      <c r="AE21" s="704"/>
      <c r="AF21" s="704"/>
      <c r="AG21" s="704"/>
      <c r="AH21" s="704"/>
      <c r="AI21" s="704"/>
      <c r="AJ21" s="704"/>
      <c r="AK21" s="704"/>
      <c r="AL21" s="646" t="s">
        <v>121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78424</v>
      </c>
      <c r="BH21" s="644"/>
      <c r="BI21" s="644"/>
      <c r="BJ21" s="644"/>
      <c r="BK21" s="644"/>
      <c r="BL21" s="644"/>
      <c r="BM21" s="644"/>
      <c r="BN21" s="645"/>
      <c r="BO21" s="703">
        <v>0.2</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45584725</v>
      </c>
      <c r="S22" s="644"/>
      <c r="T22" s="644"/>
      <c r="U22" s="644"/>
      <c r="V22" s="644"/>
      <c r="W22" s="644"/>
      <c r="X22" s="644"/>
      <c r="Y22" s="645"/>
      <c r="Z22" s="703">
        <v>60.4</v>
      </c>
      <c r="AA22" s="703"/>
      <c r="AB22" s="703"/>
      <c r="AC22" s="703"/>
      <c r="AD22" s="704">
        <v>45159916</v>
      </c>
      <c r="AE22" s="704"/>
      <c r="AF22" s="704"/>
      <c r="AG22" s="704"/>
      <c r="AH22" s="704"/>
      <c r="AI22" s="704"/>
      <c r="AJ22" s="704"/>
      <c r="AK22" s="704"/>
      <c r="AL22" s="646">
        <v>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15546</v>
      </c>
      <c r="S23" s="644"/>
      <c r="T23" s="644"/>
      <c r="U23" s="644"/>
      <c r="V23" s="644"/>
      <c r="W23" s="644"/>
      <c r="X23" s="644"/>
      <c r="Y23" s="645"/>
      <c r="Z23" s="703">
        <v>0</v>
      </c>
      <c r="AA23" s="703"/>
      <c r="AB23" s="703"/>
      <c r="AC23" s="703"/>
      <c r="AD23" s="704">
        <v>15546</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285153</v>
      </c>
      <c r="S24" s="644"/>
      <c r="T24" s="644"/>
      <c r="U24" s="644"/>
      <c r="V24" s="644"/>
      <c r="W24" s="644"/>
      <c r="X24" s="644"/>
      <c r="Y24" s="645"/>
      <c r="Z24" s="703">
        <v>0.4</v>
      </c>
      <c r="AA24" s="703"/>
      <c r="AB24" s="703"/>
      <c r="AC24" s="703"/>
      <c r="AD24" s="704" t="s">
        <v>121</v>
      </c>
      <c r="AE24" s="704"/>
      <c r="AF24" s="704"/>
      <c r="AG24" s="704"/>
      <c r="AH24" s="704"/>
      <c r="AI24" s="704"/>
      <c r="AJ24" s="704"/>
      <c r="AK24" s="704"/>
      <c r="AL24" s="646" t="s">
        <v>121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26477089</v>
      </c>
      <c r="CS24" s="707"/>
      <c r="CT24" s="707"/>
      <c r="CU24" s="707"/>
      <c r="CV24" s="707"/>
      <c r="CW24" s="707"/>
      <c r="CX24" s="707"/>
      <c r="CY24" s="753"/>
      <c r="CZ24" s="754">
        <v>37.1</v>
      </c>
      <c r="DA24" s="723"/>
      <c r="DB24" s="723"/>
      <c r="DC24" s="757"/>
      <c r="DD24" s="752">
        <v>18350968</v>
      </c>
      <c r="DE24" s="707"/>
      <c r="DF24" s="707"/>
      <c r="DG24" s="707"/>
      <c r="DH24" s="707"/>
      <c r="DI24" s="707"/>
      <c r="DJ24" s="707"/>
      <c r="DK24" s="753"/>
      <c r="DL24" s="752">
        <v>18350968</v>
      </c>
      <c r="DM24" s="707"/>
      <c r="DN24" s="707"/>
      <c r="DO24" s="707"/>
      <c r="DP24" s="707"/>
      <c r="DQ24" s="707"/>
      <c r="DR24" s="707"/>
      <c r="DS24" s="707"/>
      <c r="DT24" s="707"/>
      <c r="DU24" s="707"/>
      <c r="DV24" s="753"/>
      <c r="DW24" s="754">
        <v>40.200000000000003</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1690179</v>
      </c>
      <c r="S25" s="644"/>
      <c r="T25" s="644"/>
      <c r="U25" s="644"/>
      <c r="V25" s="644"/>
      <c r="W25" s="644"/>
      <c r="X25" s="644"/>
      <c r="Y25" s="645"/>
      <c r="Z25" s="703">
        <v>2.2000000000000002</v>
      </c>
      <c r="AA25" s="703"/>
      <c r="AB25" s="703"/>
      <c r="AC25" s="703"/>
      <c r="AD25" s="704">
        <v>218905</v>
      </c>
      <c r="AE25" s="704"/>
      <c r="AF25" s="704"/>
      <c r="AG25" s="704"/>
      <c r="AH25" s="704"/>
      <c r="AI25" s="704"/>
      <c r="AJ25" s="704"/>
      <c r="AK25" s="704"/>
      <c r="AL25" s="646">
        <v>0.5</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10894623</v>
      </c>
      <c r="CS25" s="642"/>
      <c r="CT25" s="642"/>
      <c r="CU25" s="642"/>
      <c r="CV25" s="642"/>
      <c r="CW25" s="642"/>
      <c r="CX25" s="642"/>
      <c r="CY25" s="643"/>
      <c r="CZ25" s="646">
        <v>15.3</v>
      </c>
      <c r="DA25" s="675"/>
      <c r="DB25" s="675"/>
      <c r="DC25" s="676"/>
      <c r="DD25" s="649">
        <v>10370580</v>
      </c>
      <c r="DE25" s="642"/>
      <c r="DF25" s="642"/>
      <c r="DG25" s="642"/>
      <c r="DH25" s="642"/>
      <c r="DI25" s="642"/>
      <c r="DJ25" s="642"/>
      <c r="DK25" s="643"/>
      <c r="DL25" s="649">
        <v>10370580</v>
      </c>
      <c r="DM25" s="642"/>
      <c r="DN25" s="642"/>
      <c r="DO25" s="642"/>
      <c r="DP25" s="642"/>
      <c r="DQ25" s="642"/>
      <c r="DR25" s="642"/>
      <c r="DS25" s="642"/>
      <c r="DT25" s="642"/>
      <c r="DU25" s="642"/>
      <c r="DV25" s="643"/>
      <c r="DW25" s="646">
        <v>22.7</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668847</v>
      </c>
      <c r="S26" s="644"/>
      <c r="T26" s="644"/>
      <c r="U26" s="644"/>
      <c r="V26" s="644"/>
      <c r="W26" s="644"/>
      <c r="X26" s="644"/>
      <c r="Y26" s="645"/>
      <c r="Z26" s="703">
        <v>0.9</v>
      </c>
      <c r="AA26" s="703"/>
      <c r="AB26" s="703"/>
      <c r="AC26" s="703"/>
      <c r="AD26" s="704">
        <v>6</v>
      </c>
      <c r="AE26" s="704"/>
      <c r="AF26" s="704"/>
      <c r="AG26" s="704"/>
      <c r="AH26" s="704"/>
      <c r="AI26" s="704"/>
      <c r="AJ26" s="704"/>
      <c r="AK26" s="704"/>
      <c r="AL26" s="646">
        <v>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228</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8719281</v>
      </c>
      <c r="CS26" s="644"/>
      <c r="CT26" s="644"/>
      <c r="CU26" s="644"/>
      <c r="CV26" s="644"/>
      <c r="CW26" s="644"/>
      <c r="CX26" s="644"/>
      <c r="CY26" s="645"/>
      <c r="CZ26" s="646">
        <v>12.2</v>
      </c>
      <c r="DA26" s="675"/>
      <c r="DB26" s="675"/>
      <c r="DC26" s="676"/>
      <c r="DD26" s="649">
        <v>8200061</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7111687</v>
      </c>
      <c r="S27" s="644"/>
      <c r="T27" s="644"/>
      <c r="U27" s="644"/>
      <c r="V27" s="644"/>
      <c r="W27" s="644"/>
      <c r="X27" s="644"/>
      <c r="Y27" s="645"/>
      <c r="Z27" s="703">
        <v>9.4</v>
      </c>
      <c r="AA27" s="703"/>
      <c r="AB27" s="703"/>
      <c r="AC27" s="703"/>
      <c r="AD27" s="704" t="s">
        <v>121</v>
      </c>
      <c r="AE27" s="704"/>
      <c r="AF27" s="704"/>
      <c r="AG27" s="704"/>
      <c r="AH27" s="704"/>
      <c r="AI27" s="704"/>
      <c r="AJ27" s="704"/>
      <c r="AK27" s="704"/>
      <c r="AL27" s="646" t="s">
        <v>121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41039485</v>
      </c>
      <c r="BH27" s="644"/>
      <c r="BI27" s="644"/>
      <c r="BJ27" s="644"/>
      <c r="BK27" s="644"/>
      <c r="BL27" s="644"/>
      <c r="BM27" s="644"/>
      <c r="BN27" s="645"/>
      <c r="BO27" s="703">
        <v>100</v>
      </c>
      <c r="BP27" s="703"/>
      <c r="BQ27" s="703"/>
      <c r="BR27" s="703"/>
      <c r="BS27" s="649">
        <v>727479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12025735</v>
      </c>
      <c r="CS27" s="642"/>
      <c r="CT27" s="642"/>
      <c r="CU27" s="642"/>
      <c r="CV27" s="642"/>
      <c r="CW27" s="642"/>
      <c r="CX27" s="642"/>
      <c r="CY27" s="643"/>
      <c r="CZ27" s="646">
        <v>16.8</v>
      </c>
      <c r="DA27" s="675"/>
      <c r="DB27" s="675"/>
      <c r="DC27" s="676"/>
      <c r="DD27" s="649">
        <v>4423657</v>
      </c>
      <c r="DE27" s="642"/>
      <c r="DF27" s="642"/>
      <c r="DG27" s="642"/>
      <c r="DH27" s="642"/>
      <c r="DI27" s="642"/>
      <c r="DJ27" s="642"/>
      <c r="DK27" s="643"/>
      <c r="DL27" s="649">
        <v>4423657</v>
      </c>
      <c r="DM27" s="642"/>
      <c r="DN27" s="642"/>
      <c r="DO27" s="642"/>
      <c r="DP27" s="642"/>
      <c r="DQ27" s="642"/>
      <c r="DR27" s="642"/>
      <c r="DS27" s="642"/>
      <c r="DT27" s="642"/>
      <c r="DU27" s="642"/>
      <c r="DV27" s="643"/>
      <c r="DW27" s="646">
        <v>9.6999999999999993</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3556731</v>
      </c>
      <c r="CS28" s="644"/>
      <c r="CT28" s="644"/>
      <c r="CU28" s="644"/>
      <c r="CV28" s="644"/>
      <c r="CW28" s="644"/>
      <c r="CX28" s="644"/>
      <c r="CY28" s="645"/>
      <c r="CZ28" s="646">
        <v>5</v>
      </c>
      <c r="DA28" s="675"/>
      <c r="DB28" s="675"/>
      <c r="DC28" s="676"/>
      <c r="DD28" s="649">
        <v>3556731</v>
      </c>
      <c r="DE28" s="644"/>
      <c r="DF28" s="644"/>
      <c r="DG28" s="644"/>
      <c r="DH28" s="644"/>
      <c r="DI28" s="644"/>
      <c r="DJ28" s="644"/>
      <c r="DK28" s="645"/>
      <c r="DL28" s="649">
        <v>3556731</v>
      </c>
      <c r="DM28" s="644"/>
      <c r="DN28" s="644"/>
      <c r="DO28" s="644"/>
      <c r="DP28" s="644"/>
      <c r="DQ28" s="644"/>
      <c r="DR28" s="644"/>
      <c r="DS28" s="644"/>
      <c r="DT28" s="644"/>
      <c r="DU28" s="644"/>
      <c r="DV28" s="645"/>
      <c r="DW28" s="646">
        <v>7.8</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2628252</v>
      </c>
      <c r="S29" s="644"/>
      <c r="T29" s="644"/>
      <c r="U29" s="644"/>
      <c r="V29" s="644"/>
      <c r="W29" s="644"/>
      <c r="X29" s="644"/>
      <c r="Y29" s="645"/>
      <c r="Z29" s="703">
        <v>3.5</v>
      </c>
      <c r="AA29" s="703"/>
      <c r="AB29" s="703"/>
      <c r="AC29" s="703"/>
      <c r="AD29" s="704" t="s">
        <v>121</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3556730</v>
      </c>
      <c r="CS29" s="642"/>
      <c r="CT29" s="642"/>
      <c r="CU29" s="642"/>
      <c r="CV29" s="642"/>
      <c r="CW29" s="642"/>
      <c r="CX29" s="642"/>
      <c r="CY29" s="643"/>
      <c r="CZ29" s="646">
        <v>5</v>
      </c>
      <c r="DA29" s="675"/>
      <c r="DB29" s="675"/>
      <c r="DC29" s="676"/>
      <c r="DD29" s="649">
        <v>3556730</v>
      </c>
      <c r="DE29" s="642"/>
      <c r="DF29" s="642"/>
      <c r="DG29" s="642"/>
      <c r="DH29" s="642"/>
      <c r="DI29" s="642"/>
      <c r="DJ29" s="642"/>
      <c r="DK29" s="643"/>
      <c r="DL29" s="649">
        <v>3556730</v>
      </c>
      <c r="DM29" s="642"/>
      <c r="DN29" s="642"/>
      <c r="DO29" s="642"/>
      <c r="DP29" s="642"/>
      <c r="DQ29" s="642"/>
      <c r="DR29" s="642"/>
      <c r="DS29" s="642"/>
      <c r="DT29" s="642"/>
      <c r="DU29" s="642"/>
      <c r="DV29" s="643"/>
      <c r="DW29" s="646">
        <v>7.8</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261995</v>
      </c>
      <c r="S30" s="644"/>
      <c r="T30" s="644"/>
      <c r="U30" s="644"/>
      <c r="V30" s="644"/>
      <c r="W30" s="644"/>
      <c r="X30" s="644"/>
      <c r="Y30" s="645"/>
      <c r="Z30" s="703">
        <v>0.3</v>
      </c>
      <c r="AA30" s="703"/>
      <c r="AB30" s="703"/>
      <c r="AC30" s="703"/>
      <c r="AD30" s="704">
        <v>235263</v>
      </c>
      <c r="AE30" s="704"/>
      <c r="AF30" s="704"/>
      <c r="AG30" s="704"/>
      <c r="AH30" s="704"/>
      <c r="AI30" s="704"/>
      <c r="AJ30" s="704"/>
      <c r="AK30" s="704"/>
      <c r="AL30" s="646">
        <v>0.5</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99.2</v>
      </c>
      <c r="BH30" s="722"/>
      <c r="BI30" s="722"/>
      <c r="BJ30" s="722"/>
      <c r="BK30" s="722"/>
      <c r="BL30" s="722"/>
      <c r="BM30" s="723">
        <v>97.2</v>
      </c>
      <c r="BN30" s="722"/>
      <c r="BO30" s="722"/>
      <c r="BP30" s="722"/>
      <c r="BQ30" s="724"/>
      <c r="BR30" s="721">
        <v>99.2</v>
      </c>
      <c r="BS30" s="722"/>
      <c r="BT30" s="722"/>
      <c r="BU30" s="722"/>
      <c r="BV30" s="722"/>
      <c r="BW30" s="722"/>
      <c r="BX30" s="723">
        <v>96.5</v>
      </c>
      <c r="BY30" s="722"/>
      <c r="BZ30" s="722"/>
      <c r="CA30" s="722"/>
      <c r="CB30" s="724"/>
      <c r="CD30" s="727"/>
      <c r="CE30" s="728"/>
      <c r="CF30" s="685" t="s">
        <v>305</v>
      </c>
      <c r="CG30" s="682"/>
      <c r="CH30" s="682"/>
      <c r="CI30" s="682"/>
      <c r="CJ30" s="682"/>
      <c r="CK30" s="682"/>
      <c r="CL30" s="682"/>
      <c r="CM30" s="682"/>
      <c r="CN30" s="682"/>
      <c r="CO30" s="682"/>
      <c r="CP30" s="682"/>
      <c r="CQ30" s="683"/>
      <c r="CR30" s="641">
        <v>3413470</v>
      </c>
      <c r="CS30" s="644"/>
      <c r="CT30" s="644"/>
      <c r="CU30" s="644"/>
      <c r="CV30" s="644"/>
      <c r="CW30" s="644"/>
      <c r="CX30" s="644"/>
      <c r="CY30" s="645"/>
      <c r="CZ30" s="646">
        <v>4.8</v>
      </c>
      <c r="DA30" s="675"/>
      <c r="DB30" s="675"/>
      <c r="DC30" s="676"/>
      <c r="DD30" s="649">
        <v>3413470</v>
      </c>
      <c r="DE30" s="644"/>
      <c r="DF30" s="644"/>
      <c r="DG30" s="644"/>
      <c r="DH30" s="644"/>
      <c r="DI30" s="644"/>
      <c r="DJ30" s="644"/>
      <c r="DK30" s="645"/>
      <c r="DL30" s="649">
        <v>3413470</v>
      </c>
      <c r="DM30" s="644"/>
      <c r="DN30" s="644"/>
      <c r="DO30" s="644"/>
      <c r="DP30" s="644"/>
      <c r="DQ30" s="644"/>
      <c r="DR30" s="644"/>
      <c r="DS30" s="644"/>
      <c r="DT30" s="644"/>
      <c r="DU30" s="644"/>
      <c r="DV30" s="645"/>
      <c r="DW30" s="646">
        <v>7.5</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15014</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96.1</v>
      </c>
      <c r="BN31" s="720"/>
      <c r="BO31" s="720"/>
      <c r="BP31" s="720"/>
      <c r="BQ31" s="681"/>
      <c r="BR31" s="719">
        <v>98.9</v>
      </c>
      <c r="BS31" s="642"/>
      <c r="BT31" s="642"/>
      <c r="BU31" s="642"/>
      <c r="BV31" s="642"/>
      <c r="BW31" s="642"/>
      <c r="BX31" s="647">
        <v>95.2</v>
      </c>
      <c r="BY31" s="720"/>
      <c r="BZ31" s="720"/>
      <c r="CA31" s="720"/>
      <c r="CB31" s="681"/>
      <c r="CD31" s="727"/>
      <c r="CE31" s="728"/>
      <c r="CF31" s="685" t="s">
        <v>309</v>
      </c>
      <c r="CG31" s="682"/>
      <c r="CH31" s="682"/>
      <c r="CI31" s="682"/>
      <c r="CJ31" s="682"/>
      <c r="CK31" s="682"/>
      <c r="CL31" s="682"/>
      <c r="CM31" s="682"/>
      <c r="CN31" s="682"/>
      <c r="CO31" s="682"/>
      <c r="CP31" s="682"/>
      <c r="CQ31" s="683"/>
      <c r="CR31" s="641">
        <v>143260</v>
      </c>
      <c r="CS31" s="642"/>
      <c r="CT31" s="642"/>
      <c r="CU31" s="642"/>
      <c r="CV31" s="642"/>
      <c r="CW31" s="642"/>
      <c r="CX31" s="642"/>
      <c r="CY31" s="643"/>
      <c r="CZ31" s="646">
        <v>0.2</v>
      </c>
      <c r="DA31" s="675"/>
      <c r="DB31" s="675"/>
      <c r="DC31" s="676"/>
      <c r="DD31" s="649">
        <v>143260</v>
      </c>
      <c r="DE31" s="642"/>
      <c r="DF31" s="642"/>
      <c r="DG31" s="642"/>
      <c r="DH31" s="642"/>
      <c r="DI31" s="642"/>
      <c r="DJ31" s="642"/>
      <c r="DK31" s="643"/>
      <c r="DL31" s="649">
        <v>143260</v>
      </c>
      <c r="DM31" s="642"/>
      <c r="DN31" s="642"/>
      <c r="DO31" s="642"/>
      <c r="DP31" s="642"/>
      <c r="DQ31" s="642"/>
      <c r="DR31" s="642"/>
      <c r="DS31" s="642"/>
      <c r="DT31" s="642"/>
      <c r="DU31" s="642"/>
      <c r="DV31" s="643"/>
      <c r="DW31" s="646">
        <v>0.3</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938547</v>
      </c>
      <c r="S32" s="644"/>
      <c r="T32" s="644"/>
      <c r="U32" s="644"/>
      <c r="V32" s="644"/>
      <c r="W32" s="644"/>
      <c r="X32" s="644"/>
      <c r="Y32" s="645"/>
      <c r="Z32" s="703">
        <v>1.2</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99.4</v>
      </c>
      <c r="BS32" s="657"/>
      <c r="BT32" s="657"/>
      <c r="BU32" s="657"/>
      <c r="BV32" s="657"/>
      <c r="BW32" s="657"/>
      <c r="BX32" s="701">
        <v>97.9</v>
      </c>
      <c r="BY32" s="657"/>
      <c r="BZ32" s="657"/>
      <c r="CA32" s="657"/>
      <c r="CB32" s="694"/>
      <c r="CD32" s="729"/>
      <c r="CE32" s="730"/>
      <c r="CF32" s="685" t="s">
        <v>312</v>
      </c>
      <c r="CG32" s="682"/>
      <c r="CH32" s="682"/>
      <c r="CI32" s="682"/>
      <c r="CJ32" s="682"/>
      <c r="CK32" s="682"/>
      <c r="CL32" s="682"/>
      <c r="CM32" s="682"/>
      <c r="CN32" s="682"/>
      <c r="CO32" s="682"/>
      <c r="CP32" s="682"/>
      <c r="CQ32" s="683"/>
      <c r="CR32" s="641">
        <v>1</v>
      </c>
      <c r="CS32" s="644"/>
      <c r="CT32" s="644"/>
      <c r="CU32" s="644"/>
      <c r="CV32" s="644"/>
      <c r="CW32" s="644"/>
      <c r="CX32" s="644"/>
      <c r="CY32" s="645"/>
      <c r="CZ32" s="646">
        <v>0</v>
      </c>
      <c r="DA32" s="675"/>
      <c r="DB32" s="675"/>
      <c r="DC32" s="676"/>
      <c r="DD32" s="649">
        <v>1</v>
      </c>
      <c r="DE32" s="644"/>
      <c r="DF32" s="644"/>
      <c r="DG32" s="644"/>
      <c r="DH32" s="644"/>
      <c r="DI32" s="644"/>
      <c r="DJ32" s="644"/>
      <c r="DK32" s="645"/>
      <c r="DL32" s="649">
        <v>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8134573</v>
      </c>
      <c r="S33" s="644"/>
      <c r="T33" s="644"/>
      <c r="U33" s="644"/>
      <c r="V33" s="644"/>
      <c r="W33" s="644"/>
      <c r="X33" s="644"/>
      <c r="Y33" s="645"/>
      <c r="Z33" s="703">
        <v>10.8</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34317300</v>
      </c>
      <c r="CS33" s="642"/>
      <c r="CT33" s="642"/>
      <c r="CU33" s="642"/>
      <c r="CV33" s="642"/>
      <c r="CW33" s="642"/>
      <c r="CX33" s="642"/>
      <c r="CY33" s="643"/>
      <c r="CZ33" s="646">
        <v>48.1</v>
      </c>
      <c r="DA33" s="675"/>
      <c r="DB33" s="675"/>
      <c r="DC33" s="676"/>
      <c r="DD33" s="649">
        <v>28688687</v>
      </c>
      <c r="DE33" s="642"/>
      <c r="DF33" s="642"/>
      <c r="DG33" s="642"/>
      <c r="DH33" s="642"/>
      <c r="DI33" s="642"/>
      <c r="DJ33" s="642"/>
      <c r="DK33" s="643"/>
      <c r="DL33" s="649">
        <v>20344462</v>
      </c>
      <c r="DM33" s="642"/>
      <c r="DN33" s="642"/>
      <c r="DO33" s="642"/>
      <c r="DP33" s="642"/>
      <c r="DQ33" s="642"/>
      <c r="DR33" s="642"/>
      <c r="DS33" s="642"/>
      <c r="DT33" s="642"/>
      <c r="DU33" s="642"/>
      <c r="DV33" s="643"/>
      <c r="DW33" s="646">
        <v>44.6</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5656214</v>
      </c>
      <c r="S34" s="644"/>
      <c r="T34" s="644"/>
      <c r="U34" s="644"/>
      <c r="V34" s="644"/>
      <c r="W34" s="644"/>
      <c r="X34" s="644"/>
      <c r="Y34" s="645"/>
      <c r="Z34" s="703">
        <v>7.5</v>
      </c>
      <c r="AA34" s="703"/>
      <c r="AB34" s="703"/>
      <c r="AC34" s="703"/>
      <c r="AD34" s="704">
        <v>4598</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19970497</v>
      </c>
      <c r="CS34" s="644"/>
      <c r="CT34" s="644"/>
      <c r="CU34" s="644"/>
      <c r="CV34" s="644"/>
      <c r="CW34" s="644"/>
      <c r="CX34" s="644"/>
      <c r="CY34" s="645"/>
      <c r="CZ34" s="646">
        <v>28</v>
      </c>
      <c r="DA34" s="675"/>
      <c r="DB34" s="675"/>
      <c r="DC34" s="676"/>
      <c r="DD34" s="649">
        <v>16115985</v>
      </c>
      <c r="DE34" s="644"/>
      <c r="DF34" s="644"/>
      <c r="DG34" s="644"/>
      <c r="DH34" s="644"/>
      <c r="DI34" s="644"/>
      <c r="DJ34" s="644"/>
      <c r="DK34" s="645"/>
      <c r="DL34" s="649">
        <v>15553083</v>
      </c>
      <c r="DM34" s="644"/>
      <c r="DN34" s="644"/>
      <c r="DO34" s="644"/>
      <c r="DP34" s="644"/>
      <c r="DQ34" s="644"/>
      <c r="DR34" s="644"/>
      <c r="DS34" s="644"/>
      <c r="DT34" s="644"/>
      <c r="DU34" s="644"/>
      <c r="DV34" s="645"/>
      <c r="DW34" s="646">
        <v>34.1</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2484600</v>
      </c>
      <c r="S35" s="644"/>
      <c r="T35" s="644"/>
      <c r="U35" s="644"/>
      <c r="V35" s="644"/>
      <c r="W35" s="644"/>
      <c r="X35" s="644"/>
      <c r="Y35" s="645"/>
      <c r="Z35" s="703">
        <v>3.3</v>
      </c>
      <c r="AA35" s="703"/>
      <c r="AB35" s="703"/>
      <c r="AC35" s="703"/>
      <c r="AD35" s="704" t="s">
        <v>121</v>
      </c>
      <c r="AE35" s="704"/>
      <c r="AF35" s="704"/>
      <c r="AG35" s="704"/>
      <c r="AH35" s="704"/>
      <c r="AI35" s="704"/>
      <c r="AJ35" s="704"/>
      <c r="AK35" s="704"/>
      <c r="AL35" s="646" t="s">
        <v>121</v>
      </c>
      <c r="AM35" s="647"/>
      <c r="AN35" s="647"/>
      <c r="AO35" s="705"/>
      <c r="AP35" s="214"/>
      <c r="AQ35" s="709" t="s">
        <v>320</v>
      </c>
      <c r="AR35" s="710"/>
      <c r="AS35" s="710"/>
      <c r="AT35" s="710"/>
      <c r="AU35" s="710"/>
      <c r="AV35" s="710"/>
      <c r="AW35" s="710"/>
      <c r="AX35" s="710"/>
      <c r="AY35" s="711"/>
      <c r="AZ35" s="706">
        <v>4885969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456872</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871924</v>
      </c>
      <c r="CS35" s="642"/>
      <c r="CT35" s="642"/>
      <c r="CU35" s="642"/>
      <c r="CV35" s="642"/>
      <c r="CW35" s="642"/>
      <c r="CX35" s="642"/>
      <c r="CY35" s="643"/>
      <c r="CZ35" s="646">
        <v>1.2</v>
      </c>
      <c r="DA35" s="675"/>
      <c r="DB35" s="675"/>
      <c r="DC35" s="676"/>
      <c r="DD35" s="649">
        <v>797777</v>
      </c>
      <c r="DE35" s="642"/>
      <c r="DF35" s="642"/>
      <c r="DG35" s="642"/>
      <c r="DH35" s="642"/>
      <c r="DI35" s="642"/>
      <c r="DJ35" s="642"/>
      <c r="DK35" s="643"/>
      <c r="DL35" s="649">
        <v>797777</v>
      </c>
      <c r="DM35" s="642"/>
      <c r="DN35" s="642"/>
      <c r="DO35" s="642"/>
      <c r="DP35" s="642"/>
      <c r="DQ35" s="642"/>
      <c r="DR35" s="642"/>
      <c r="DS35" s="642"/>
      <c r="DT35" s="642"/>
      <c r="DU35" s="642"/>
      <c r="DV35" s="643"/>
      <c r="DW35" s="646">
        <v>1.7</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324</v>
      </c>
      <c r="AR36" s="679"/>
      <c r="AS36" s="679"/>
      <c r="AT36" s="679"/>
      <c r="AU36" s="679"/>
      <c r="AV36" s="679"/>
      <c r="AW36" s="679"/>
      <c r="AX36" s="679"/>
      <c r="AY36" s="680"/>
      <c r="AZ36" s="641">
        <v>1104850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-236729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2946284</v>
      </c>
      <c r="CS36" s="644"/>
      <c r="CT36" s="644"/>
      <c r="CU36" s="644"/>
      <c r="CV36" s="644"/>
      <c r="CW36" s="644"/>
      <c r="CX36" s="644"/>
      <c r="CY36" s="645"/>
      <c r="CZ36" s="646">
        <v>4.0999999999999996</v>
      </c>
      <c r="DA36" s="675"/>
      <c r="DB36" s="675"/>
      <c r="DC36" s="676"/>
      <c r="DD36" s="649">
        <v>2346119</v>
      </c>
      <c r="DE36" s="644"/>
      <c r="DF36" s="644"/>
      <c r="DG36" s="644"/>
      <c r="DH36" s="644"/>
      <c r="DI36" s="644"/>
      <c r="DJ36" s="644"/>
      <c r="DK36" s="645"/>
      <c r="DL36" s="649">
        <v>1882937</v>
      </c>
      <c r="DM36" s="644"/>
      <c r="DN36" s="644"/>
      <c r="DO36" s="644"/>
      <c r="DP36" s="644"/>
      <c r="DQ36" s="644"/>
      <c r="DR36" s="644"/>
      <c r="DS36" s="644"/>
      <c r="DT36" s="644"/>
      <c r="DU36" s="644"/>
      <c r="DV36" s="645"/>
      <c r="DW36" s="646">
        <v>4.0999999999999996</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121</v>
      </c>
      <c r="S37" s="644"/>
      <c r="T37" s="644"/>
      <c r="U37" s="644"/>
      <c r="V37" s="644"/>
      <c r="W37" s="644"/>
      <c r="X37" s="644"/>
      <c r="Y37" s="645"/>
      <c r="Z37" s="703" t="s">
        <v>121</v>
      </c>
      <c r="AA37" s="703"/>
      <c r="AB37" s="703"/>
      <c r="AC37" s="703"/>
      <c r="AD37" s="704" t="s">
        <v>121</v>
      </c>
      <c r="AE37" s="704"/>
      <c r="AF37" s="704"/>
      <c r="AG37" s="704"/>
      <c r="AH37" s="704"/>
      <c r="AI37" s="704"/>
      <c r="AJ37" s="704"/>
      <c r="AK37" s="704"/>
      <c r="AL37" s="646" t="s">
        <v>121</v>
      </c>
      <c r="AM37" s="647"/>
      <c r="AN37" s="647"/>
      <c r="AO37" s="705"/>
      <c r="AQ37" s="678" t="s">
        <v>328</v>
      </c>
      <c r="AR37" s="679"/>
      <c r="AS37" s="679"/>
      <c r="AT37" s="679"/>
      <c r="AU37" s="679"/>
      <c r="AV37" s="679"/>
      <c r="AW37" s="679"/>
      <c r="AX37" s="679"/>
      <c r="AY37" s="680"/>
      <c r="AZ37" s="641">
        <v>518466</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19219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18504</v>
      </c>
      <c r="CS37" s="642"/>
      <c r="CT37" s="642"/>
      <c r="CU37" s="642"/>
      <c r="CV37" s="642"/>
      <c r="CW37" s="642"/>
      <c r="CX37" s="642"/>
      <c r="CY37" s="643"/>
      <c r="CZ37" s="646">
        <v>0</v>
      </c>
      <c r="DA37" s="675"/>
      <c r="DB37" s="675"/>
      <c r="DC37" s="676"/>
      <c r="DD37" s="649">
        <v>18372</v>
      </c>
      <c r="DE37" s="642"/>
      <c r="DF37" s="642"/>
      <c r="DG37" s="642"/>
      <c r="DH37" s="642"/>
      <c r="DI37" s="642"/>
      <c r="DJ37" s="642"/>
      <c r="DK37" s="643"/>
      <c r="DL37" s="649">
        <v>18372</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75475332</v>
      </c>
      <c r="S38" s="693"/>
      <c r="T38" s="693"/>
      <c r="U38" s="693"/>
      <c r="V38" s="693"/>
      <c r="W38" s="693"/>
      <c r="X38" s="693"/>
      <c r="Y38" s="698"/>
      <c r="Z38" s="699">
        <v>100</v>
      </c>
      <c r="AA38" s="699"/>
      <c r="AB38" s="699"/>
      <c r="AC38" s="699"/>
      <c r="AD38" s="700">
        <v>45634234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29454</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4885969</v>
      </c>
      <c r="CS38" s="644"/>
      <c r="CT38" s="644"/>
      <c r="CU38" s="644"/>
      <c r="CV38" s="644"/>
      <c r="CW38" s="644"/>
      <c r="CX38" s="644"/>
      <c r="CY38" s="645"/>
      <c r="CZ38" s="646">
        <v>6.8</v>
      </c>
      <c r="DA38" s="675"/>
      <c r="DB38" s="675"/>
      <c r="DC38" s="676"/>
      <c r="DD38" s="649">
        <v>4449098</v>
      </c>
      <c r="DE38" s="644"/>
      <c r="DF38" s="644"/>
      <c r="DG38" s="644"/>
      <c r="DH38" s="644"/>
      <c r="DI38" s="644"/>
      <c r="DJ38" s="644"/>
      <c r="DK38" s="645"/>
      <c r="DL38" s="649">
        <v>2107425</v>
      </c>
      <c r="DM38" s="644"/>
      <c r="DN38" s="644"/>
      <c r="DO38" s="644"/>
      <c r="DP38" s="644"/>
      <c r="DQ38" s="644"/>
      <c r="DR38" s="644"/>
      <c r="DS38" s="644"/>
      <c r="DT38" s="644"/>
      <c r="DU38" s="644"/>
      <c r="DV38" s="645"/>
      <c r="DW38" s="646">
        <v>4.5999999999999996</v>
      </c>
      <c r="DX38" s="675"/>
      <c r="DY38" s="675"/>
      <c r="DZ38" s="675"/>
      <c r="EA38" s="675"/>
      <c r="EB38" s="675"/>
      <c r="EC38" s="677"/>
    </row>
    <row r="39" spans="2:133" ht="11.25" customHeight="1">
      <c r="AQ39" s="678" t="s">
        <v>335</v>
      </c>
      <c r="AR39" s="679"/>
      <c r="AS39" s="679"/>
      <c r="AT39" s="679"/>
      <c r="AU39" s="679"/>
      <c r="AV39" s="679"/>
      <c r="AW39" s="679"/>
      <c r="AX39" s="679"/>
      <c r="AY39" s="680"/>
      <c r="AZ39" s="641" t="s">
        <v>121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5174311</v>
      </c>
      <c r="CS39" s="642"/>
      <c r="CT39" s="642"/>
      <c r="CU39" s="642"/>
      <c r="CV39" s="642"/>
      <c r="CW39" s="642"/>
      <c r="CX39" s="642"/>
      <c r="CY39" s="643"/>
      <c r="CZ39" s="646">
        <v>7.2</v>
      </c>
      <c r="DA39" s="675"/>
      <c r="DB39" s="675"/>
      <c r="DC39" s="676"/>
      <c r="DD39" s="649">
        <v>4976468</v>
      </c>
      <c r="DE39" s="642"/>
      <c r="DF39" s="642"/>
      <c r="DG39" s="642"/>
      <c r="DH39" s="642"/>
      <c r="DI39" s="642"/>
      <c r="DJ39" s="642"/>
      <c r="DK39" s="643"/>
      <c r="DL39" s="649" t="s">
        <v>121</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339</v>
      </c>
      <c r="AR40" s="679"/>
      <c r="AS40" s="679"/>
      <c r="AT40" s="679"/>
      <c r="AU40" s="679"/>
      <c r="AV40" s="679"/>
      <c r="AW40" s="679"/>
      <c r="AX40" s="679"/>
      <c r="AY40" s="680"/>
      <c r="AZ40" s="641">
        <v>1326200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468315</v>
      </c>
      <c r="CS40" s="644"/>
      <c r="CT40" s="644"/>
      <c r="CU40" s="644"/>
      <c r="CV40" s="644"/>
      <c r="CW40" s="644"/>
      <c r="CX40" s="644"/>
      <c r="CY40" s="645"/>
      <c r="CZ40" s="646">
        <v>0.7</v>
      </c>
      <c r="DA40" s="675"/>
      <c r="DB40" s="675"/>
      <c r="DC40" s="676"/>
      <c r="DD40" s="649">
        <v>3240</v>
      </c>
      <c r="DE40" s="644"/>
      <c r="DF40" s="644"/>
      <c r="DG40" s="644"/>
      <c r="DH40" s="644"/>
      <c r="DI40" s="644"/>
      <c r="DJ40" s="644"/>
      <c r="DK40" s="645"/>
      <c r="DL40" s="649">
        <v>3240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342</v>
      </c>
      <c r="AR41" s="691"/>
      <c r="AS41" s="691"/>
      <c r="AT41" s="691"/>
      <c r="AU41" s="691"/>
      <c r="AV41" s="691"/>
      <c r="AW41" s="691"/>
      <c r="AX41" s="691"/>
      <c r="AY41" s="692"/>
      <c r="AZ41" s="656">
        <v>1936453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262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121</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10594613</v>
      </c>
      <c r="CS42" s="644"/>
      <c r="CT42" s="644"/>
      <c r="CU42" s="644"/>
      <c r="CV42" s="644"/>
      <c r="CW42" s="644"/>
      <c r="CX42" s="644"/>
      <c r="CY42" s="645"/>
      <c r="CZ42" s="646">
        <v>14.8</v>
      </c>
      <c r="DA42" s="647"/>
      <c r="DB42" s="647"/>
      <c r="DC42" s="648"/>
      <c r="DD42" s="649">
        <v>5965525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361662</v>
      </c>
      <c r="CS43" s="642"/>
      <c r="CT43" s="642"/>
      <c r="CU43" s="642"/>
      <c r="CV43" s="642"/>
      <c r="CW43" s="642"/>
      <c r="CX43" s="642"/>
      <c r="CY43" s="643"/>
      <c r="CZ43" s="646">
        <v>0.5</v>
      </c>
      <c r="DA43" s="675"/>
      <c r="DB43" s="675"/>
      <c r="DC43" s="676"/>
      <c r="DD43" s="649">
        <v>361662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7713624</v>
      </c>
      <c r="CS44" s="644"/>
      <c r="CT44" s="644"/>
      <c r="CU44" s="644"/>
      <c r="CV44" s="644"/>
      <c r="CW44" s="644"/>
      <c r="CX44" s="644"/>
      <c r="CY44" s="645"/>
      <c r="CZ44" s="646">
        <v>10.8</v>
      </c>
      <c r="DA44" s="647"/>
      <c r="DB44" s="647"/>
      <c r="DC44" s="648"/>
      <c r="DD44" s="649">
        <v>4847365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884226</v>
      </c>
      <c r="CS45" s="642"/>
      <c r="CT45" s="642"/>
      <c r="CU45" s="642"/>
      <c r="CV45" s="642"/>
      <c r="CW45" s="642"/>
      <c r="CX45" s="642"/>
      <c r="CY45" s="643"/>
      <c r="CZ45" s="646">
        <v>1.2</v>
      </c>
      <c r="DA45" s="675"/>
      <c r="DB45" s="675"/>
      <c r="DC45" s="676"/>
      <c r="DD45" s="649">
        <v>283748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6778756</v>
      </c>
      <c r="CS46" s="644"/>
      <c r="CT46" s="644"/>
      <c r="CU46" s="644"/>
      <c r="CV46" s="644"/>
      <c r="CW46" s="644"/>
      <c r="CX46" s="644"/>
      <c r="CY46" s="645"/>
      <c r="CZ46" s="646">
        <v>9.5</v>
      </c>
      <c r="DA46" s="647"/>
      <c r="DB46" s="647"/>
      <c r="DC46" s="648"/>
      <c r="DD46" s="649">
        <v>4545518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2880989</v>
      </c>
      <c r="CS47" s="642"/>
      <c r="CT47" s="642"/>
      <c r="CU47" s="642"/>
      <c r="CV47" s="642"/>
      <c r="CW47" s="642"/>
      <c r="CX47" s="642"/>
      <c r="CY47" s="643"/>
      <c r="CZ47" s="646">
        <v>4</v>
      </c>
      <c r="DA47" s="675"/>
      <c r="DB47" s="675"/>
      <c r="DC47" s="676"/>
      <c r="DD47" s="649">
        <v>1118160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71389002</v>
      </c>
      <c r="CS49" s="657"/>
      <c r="CT49" s="657"/>
      <c r="CU49" s="657"/>
      <c r="CV49" s="657"/>
      <c r="CW49" s="657"/>
      <c r="CX49" s="657"/>
      <c r="CY49" s="658"/>
      <c r="CZ49" s="659">
        <v>100</v>
      </c>
      <c r="DA49" s="660"/>
      <c r="DB49" s="660"/>
      <c r="DC49" s="661"/>
      <c r="DD49" s="662">
        <v>53005180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gE3bzw0hS9c6PkVKVzS8+0w1Nu6gJjRhz1n9Q8fNe7B5fzSjEoWsSJTiNZaZ0VzCikC/pU7nGUV1lv59AeO7MA==" saltValue="YIkxUwoSCtOJrFa5UNNt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17" sqref="A17:AY1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74964</v>
      </c>
      <c r="R7" s="1174"/>
      <c r="S7" s="1174"/>
      <c r="T7" s="1174"/>
      <c r="U7" s="1174"/>
      <c r="V7" s="1174">
        <v>70891</v>
      </c>
      <c r="W7" s="1174"/>
      <c r="X7" s="1174"/>
      <c r="Y7" s="1174"/>
      <c r="Z7" s="1174"/>
      <c r="AA7" s="1174">
        <v>4073</v>
      </c>
      <c r="AB7" s="1174"/>
      <c r="AC7" s="1174"/>
      <c r="AD7" s="1174"/>
      <c r="AE7" s="1175"/>
      <c r="AF7" s="1176">
        <v>3041</v>
      </c>
      <c r="AG7" s="1177"/>
      <c r="AH7" s="1177"/>
      <c r="AI7" s="1177"/>
      <c r="AJ7" s="1178"/>
      <c r="AK7" s="1160">
        <v>665</v>
      </c>
      <c r="AL7" s="1161"/>
      <c r="AM7" s="1161"/>
      <c r="AN7" s="1161"/>
      <c r="AO7" s="1161"/>
      <c r="AP7" s="1161">
        <v>23071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57</v>
      </c>
      <c r="CI7" s="1158"/>
      <c r="CJ7" s="1158"/>
      <c r="CK7" s="1158"/>
      <c r="CL7" s="1159"/>
      <c r="CM7" s="1157">
        <v>408</v>
      </c>
      <c r="CN7" s="1158"/>
      <c r="CO7" s="1158"/>
      <c r="CP7" s="1158"/>
      <c r="CQ7" s="1159"/>
      <c r="CR7" s="1157">
        <v>30</v>
      </c>
      <c r="CS7" s="1158"/>
      <c r="CT7" s="1158"/>
      <c r="CU7" s="1158"/>
      <c r="CV7" s="1159"/>
      <c r="CW7" s="1157" t="s">
        <v>566</v>
      </c>
      <c r="CX7" s="1158"/>
      <c r="CY7" s="1158"/>
      <c r="CZ7" s="1158"/>
      <c r="DA7" s="1159"/>
      <c r="DB7" s="1157" t="s">
        <v>566</v>
      </c>
      <c r="DC7" s="1158"/>
      <c r="DD7" s="1158"/>
      <c r="DE7" s="1158"/>
      <c r="DF7" s="1159"/>
      <c r="DG7" s="1157" t="s">
        <v>566</v>
      </c>
      <c r="DH7" s="1158"/>
      <c r="DI7" s="1158"/>
      <c r="DJ7" s="1158"/>
      <c r="DK7" s="1159"/>
      <c r="DL7" s="1157" t="s">
        <v>566</v>
      </c>
      <c r="DM7" s="1158"/>
      <c r="DN7" s="1158"/>
      <c r="DO7" s="1158"/>
      <c r="DP7" s="1159"/>
      <c r="DQ7" s="1157" t="s">
        <v>564</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691</v>
      </c>
      <c r="R8" s="1113"/>
      <c r="S8" s="1113"/>
      <c r="T8" s="1113"/>
      <c r="U8" s="1113"/>
      <c r="V8" s="1113">
        <v>678</v>
      </c>
      <c r="W8" s="1113"/>
      <c r="X8" s="1113"/>
      <c r="Y8" s="1113"/>
      <c r="Z8" s="1113"/>
      <c r="AA8" s="1113">
        <v>13</v>
      </c>
      <c r="AB8" s="1113"/>
      <c r="AC8" s="1113"/>
      <c r="AD8" s="1113"/>
      <c r="AE8" s="1114"/>
      <c r="AF8" s="1088">
        <v>4</v>
      </c>
      <c r="AG8" s="1089"/>
      <c r="AH8" s="1089"/>
      <c r="AI8" s="1089"/>
      <c r="AJ8" s="1090"/>
      <c r="AK8" s="1155">
        <v>410</v>
      </c>
      <c r="AL8" s="1156"/>
      <c r="AM8" s="1156"/>
      <c r="AN8" s="1156"/>
      <c r="AO8" s="1156"/>
      <c r="AP8" s="1156">
        <v>239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8</v>
      </c>
      <c r="CI8" s="1059"/>
      <c r="CJ8" s="1059"/>
      <c r="CK8" s="1059"/>
      <c r="CL8" s="1060"/>
      <c r="CM8" s="1058">
        <v>349</v>
      </c>
      <c r="CN8" s="1059"/>
      <c r="CO8" s="1059"/>
      <c r="CP8" s="1059"/>
      <c r="CQ8" s="1060"/>
      <c r="CR8" s="1058">
        <v>10</v>
      </c>
      <c r="CS8" s="1059"/>
      <c r="CT8" s="1059"/>
      <c r="CU8" s="1059"/>
      <c r="CV8" s="1060"/>
      <c r="CW8" s="1058" t="s">
        <v>566</v>
      </c>
      <c r="CX8" s="1059"/>
      <c r="CY8" s="1059"/>
      <c r="CZ8" s="1059"/>
      <c r="DA8" s="1060"/>
      <c r="DB8" s="1058" t="s">
        <v>566</v>
      </c>
      <c r="DC8" s="1059"/>
      <c r="DD8" s="1059"/>
      <c r="DE8" s="1059"/>
      <c r="DF8" s="1060"/>
      <c r="DG8" s="1058" t="s">
        <v>566</v>
      </c>
      <c r="DH8" s="1059"/>
      <c r="DI8" s="1059"/>
      <c r="DJ8" s="1059"/>
      <c r="DK8" s="1060"/>
      <c r="DL8" s="1058" t="s">
        <v>564</v>
      </c>
      <c r="DM8" s="1059"/>
      <c r="DN8" s="1059"/>
      <c r="DO8" s="1059"/>
      <c r="DP8" s="1060"/>
      <c r="DQ8" s="1058" t="s">
        <v>564</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75518</v>
      </c>
      <c r="R23" s="1138"/>
      <c r="S23" s="1138"/>
      <c r="T23" s="1138"/>
      <c r="U23" s="1138"/>
      <c r="V23" s="1138">
        <v>71432</v>
      </c>
      <c r="W23" s="1138"/>
      <c r="X23" s="1138"/>
      <c r="Y23" s="1138"/>
      <c r="Z23" s="1138"/>
      <c r="AA23" s="1138">
        <v>4086</v>
      </c>
      <c r="AB23" s="1138"/>
      <c r="AC23" s="1138"/>
      <c r="AD23" s="1138"/>
      <c r="AE23" s="1139"/>
      <c r="AF23" s="1140">
        <v>3045</v>
      </c>
      <c r="AG23" s="1138"/>
      <c r="AH23" s="1138"/>
      <c r="AI23" s="1138"/>
      <c r="AJ23" s="1141"/>
      <c r="AK23" s="1142"/>
      <c r="AL23" s="1143"/>
      <c r="AM23" s="1143"/>
      <c r="AN23" s="1143"/>
      <c r="AO23" s="1143"/>
      <c r="AP23" s="1138">
        <v>23310</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14048</v>
      </c>
      <c r="R28" s="1123"/>
      <c r="S28" s="1123"/>
      <c r="T28" s="1123"/>
      <c r="U28" s="1123"/>
      <c r="V28" s="1123">
        <v>13591</v>
      </c>
      <c r="W28" s="1123"/>
      <c r="X28" s="1123"/>
      <c r="Y28" s="1123"/>
      <c r="Z28" s="1123"/>
      <c r="AA28" s="1123">
        <v>457</v>
      </c>
      <c r="AB28" s="1123"/>
      <c r="AC28" s="1123"/>
      <c r="AD28" s="1123"/>
      <c r="AE28" s="1124"/>
      <c r="AF28" s="1125">
        <v>457</v>
      </c>
      <c r="AG28" s="1123"/>
      <c r="AH28" s="1123"/>
      <c r="AI28" s="1123"/>
      <c r="AJ28" s="1126"/>
      <c r="AK28" s="1127">
        <v>1326</v>
      </c>
      <c r="AL28" s="1115"/>
      <c r="AM28" s="1115"/>
      <c r="AN28" s="1115"/>
      <c r="AO28" s="1115"/>
      <c r="AP28" s="1115" t="s">
        <v>563</v>
      </c>
      <c r="AQ28" s="1115"/>
      <c r="AR28" s="1115"/>
      <c r="AS28" s="1115"/>
      <c r="AT28" s="1115"/>
      <c r="AU28" s="1115" t="s">
        <v>563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6692</v>
      </c>
      <c r="R29" s="1113"/>
      <c r="S29" s="1113"/>
      <c r="T29" s="1113"/>
      <c r="U29" s="1113"/>
      <c r="V29" s="1113">
        <v>6444</v>
      </c>
      <c r="W29" s="1113"/>
      <c r="X29" s="1113"/>
      <c r="Y29" s="1113"/>
      <c r="Z29" s="1113"/>
      <c r="AA29" s="1113">
        <v>248</v>
      </c>
      <c r="AB29" s="1113"/>
      <c r="AC29" s="1113"/>
      <c r="AD29" s="1113"/>
      <c r="AE29" s="1114"/>
      <c r="AF29" s="1088">
        <v>248</v>
      </c>
      <c r="AG29" s="1089"/>
      <c r="AH29" s="1089"/>
      <c r="AI29" s="1089"/>
      <c r="AJ29" s="1090"/>
      <c r="AK29" s="1049">
        <v>1136</v>
      </c>
      <c r="AL29" s="1040"/>
      <c r="AM29" s="1040"/>
      <c r="AN29" s="1040"/>
      <c r="AO29" s="1040"/>
      <c r="AP29" s="1040" t="s">
        <v>563</v>
      </c>
      <c r="AQ29" s="1040"/>
      <c r="AR29" s="1040"/>
      <c r="AS29" s="1040"/>
      <c r="AT29" s="1040"/>
      <c r="AU29" s="1040" t="s">
        <v>563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1375</v>
      </c>
      <c r="R30" s="1113"/>
      <c r="S30" s="1113"/>
      <c r="T30" s="1113"/>
      <c r="U30" s="1113"/>
      <c r="V30" s="1113">
        <v>1283</v>
      </c>
      <c r="W30" s="1113"/>
      <c r="X30" s="1113"/>
      <c r="Y30" s="1113"/>
      <c r="Z30" s="1113"/>
      <c r="AA30" s="1113">
        <v>92</v>
      </c>
      <c r="AB30" s="1113"/>
      <c r="AC30" s="1113"/>
      <c r="AD30" s="1113"/>
      <c r="AE30" s="1114"/>
      <c r="AF30" s="1088">
        <v>92</v>
      </c>
      <c r="AG30" s="1089"/>
      <c r="AH30" s="1089"/>
      <c r="AI30" s="1089"/>
      <c r="AJ30" s="1090"/>
      <c r="AK30" s="1049">
        <v>547</v>
      </c>
      <c r="AL30" s="1040"/>
      <c r="AM30" s="1040"/>
      <c r="AN30" s="1040"/>
      <c r="AO30" s="1040"/>
      <c r="AP30" s="1040">
        <v>320</v>
      </c>
      <c r="AQ30" s="1040"/>
      <c r="AR30" s="1040"/>
      <c r="AS30" s="1040"/>
      <c r="AT30" s="1040"/>
      <c r="AU30" s="1040">
        <v>125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1329</v>
      </c>
      <c r="R31" s="1113"/>
      <c r="S31" s="1113"/>
      <c r="T31" s="1113"/>
      <c r="U31" s="1113"/>
      <c r="V31" s="1113">
        <v>1324</v>
      </c>
      <c r="W31" s="1113"/>
      <c r="X31" s="1113"/>
      <c r="Y31" s="1113"/>
      <c r="Z31" s="1113"/>
      <c r="AA31" s="1113">
        <v>6</v>
      </c>
      <c r="AB31" s="1113"/>
      <c r="AC31" s="1113"/>
      <c r="AD31" s="1113"/>
      <c r="AE31" s="1114"/>
      <c r="AF31" s="1088">
        <v>6</v>
      </c>
      <c r="AG31" s="1089"/>
      <c r="AH31" s="1089"/>
      <c r="AI31" s="1089"/>
      <c r="AJ31" s="1090"/>
      <c r="AK31" s="1049">
        <v>180</v>
      </c>
      <c r="AL31" s="1040"/>
      <c r="AM31" s="1040"/>
      <c r="AN31" s="1040"/>
      <c r="AO31" s="1040"/>
      <c r="AP31" s="1040" t="s">
        <v>563</v>
      </c>
      <c r="AQ31" s="1040"/>
      <c r="AR31" s="1040"/>
      <c r="AS31" s="1040"/>
      <c r="AT31" s="1040"/>
      <c r="AU31" s="1040" t="s">
        <v>564</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3774</v>
      </c>
      <c r="R32" s="1113"/>
      <c r="S32" s="1113"/>
      <c r="T32" s="1113"/>
      <c r="U32" s="1113"/>
      <c r="V32" s="1113">
        <v>3713</v>
      </c>
      <c r="W32" s="1113"/>
      <c r="X32" s="1113"/>
      <c r="Y32" s="1113"/>
      <c r="Z32" s="1113"/>
      <c r="AA32" s="1113">
        <v>60</v>
      </c>
      <c r="AB32" s="1113"/>
      <c r="AC32" s="1113"/>
      <c r="AD32" s="1113"/>
      <c r="AE32" s="1114"/>
      <c r="AF32" s="1088">
        <v>60</v>
      </c>
      <c r="AG32" s="1089"/>
      <c r="AH32" s="1089"/>
      <c r="AI32" s="1089"/>
      <c r="AJ32" s="1090"/>
      <c r="AK32" s="1049">
        <v>1105</v>
      </c>
      <c r="AL32" s="1040"/>
      <c r="AM32" s="1040"/>
      <c r="AN32" s="1040"/>
      <c r="AO32" s="1040"/>
      <c r="AP32" s="1040">
        <v>10954</v>
      </c>
      <c r="AQ32" s="1040"/>
      <c r="AR32" s="1040"/>
      <c r="AS32" s="1040"/>
      <c r="AT32" s="1040"/>
      <c r="AU32" s="1040">
        <v>4371</v>
      </c>
      <c r="AV32" s="1040"/>
      <c r="AW32" s="1040"/>
      <c r="AX32" s="1040"/>
      <c r="AY32" s="1040"/>
      <c r="AZ32" s="1111" t="s">
        <v>563</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863</v>
      </c>
      <c r="AG63" s="1028"/>
      <c r="AH63" s="1028"/>
      <c r="AI63" s="1028"/>
      <c r="AJ63" s="1099"/>
      <c r="AK63" s="1100"/>
      <c r="AL63" s="1032"/>
      <c r="AM63" s="1032"/>
      <c r="AN63" s="1032"/>
      <c r="AO63" s="1032"/>
      <c r="AP63" s="1028">
        <v>11275</v>
      </c>
      <c r="AQ63" s="1028"/>
      <c r="AR63" s="1028"/>
      <c r="AS63" s="1028"/>
      <c r="AT63" s="1028"/>
      <c r="AU63" s="1028">
        <v>4496</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566</v>
      </c>
      <c r="AQ68" s="1051"/>
      <c r="AR68" s="1051"/>
      <c r="AS68" s="1051"/>
      <c r="AT68" s="1051"/>
      <c r="AU68" s="1051" t="s">
        <v>563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563</v>
      </c>
      <c r="AL69" s="1040"/>
      <c r="AM69" s="1040"/>
      <c r="AN69" s="1040"/>
      <c r="AO69" s="1040"/>
      <c r="AP69" s="1040" t="s">
        <v>563</v>
      </c>
      <c r="AQ69" s="1040"/>
      <c r="AR69" s="1040"/>
      <c r="AS69" s="1040"/>
      <c r="AT69" s="1040"/>
      <c r="AU69" s="1040" t="s">
        <v>564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563</v>
      </c>
      <c r="AQ70" s="1040"/>
      <c r="AR70" s="1040"/>
      <c r="AS70" s="1040"/>
      <c r="AT70" s="1040"/>
      <c r="AU70" s="1040" t="s">
        <v>563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563</v>
      </c>
      <c r="AL71" s="1040"/>
      <c r="AM71" s="1040"/>
      <c r="AN71" s="1040"/>
      <c r="AO71" s="1040"/>
      <c r="AP71" s="1040" t="s">
        <v>564</v>
      </c>
      <c r="AQ71" s="1040"/>
      <c r="AR71" s="1040"/>
      <c r="AS71" s="1040"/>
      <c r="AT71" s="1040"/>
      <c r="AU71" s="1040" t="s">
        <v>563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566</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571</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564</v>
      </c>
      <c r="AQ73" s="1040"/>
      <c r="AR73" s="1040"/>
      <c r="AS73" s="1040"/>
      <c r="AT73" s="1040"/>
      <c r="AU73" s="1040" t="s">
        <v>564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10967</v>
      </c>
      <c r="AG88" s="1028"/>
      <c r="AH88" s="1028"/>
      <c r="AI88" s="1028"/>
      <c r="AJ88" s="1028"/>
      <c r="AK88" s="1032"/>
      <c r="AL88" s="1032"/>
      <c r="AM88" s="1032"/>
      <c r="AN88" s="1032"/>
      <c r="AO88" s="1032"/>
      <c r="AP88" s="1028" t="s">
        <v>572</v>
      </c>
      <c r="AQ88" s="1028"/>
      <c r="AR88" s="1028"/>
      <c r="AS88" s="1028"/>
      <c r="AT88" s="1028"/>
      <c r="AU88" s="1028" t="s">
        <v>566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40</v>
      </c>
      <c r="CS102" s="1020"/>
      <c r="CT102" s="1020"/>
      <c r="CU102" s="1020"/>
      <c r="CV102" s="1021"/>
      <c r="CW102" s="1019" t="s">
        <v>503</v>
      </c>
      <c r="CX102" s="1020"/>
      <c r="CY102" s="1020"/>
      <c r="CZ102" s="1020"/>
      <c r="DA102" s="1021"/>
      <c r="DB102" s="1019" t="s">
        <v>503</v>
      </c>
      <c r="DC102" s="1020"/>
      <c r="DD102" s="1020"/>
      <c r="DE102" s="1020"/>
      <c r="DF102" s="1021"/>
      <c r="DG102" s="1019" t="s">
        <v>503</v>
      </c>
      <c r="DH102" s="1020"/>
      <c r="DI102" s="1020"/>
      <c r="DJ102" s="1020"/>
      <c r="DK102" s="1021"/>
      <c r="DL102" s="1019" t="s">
        <v>503</v>
      </c>
      <c r="DM102" s="1020"/>
      <c r="DN102" s="1020"/>
      <c r="DO102" s="1020"/>
      <c r="DP102" s="1021"/>
      <c r="DQ102" s="1019" t="s">
        <v>503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2988299</v>
      </c>
      <c r="AB110" s="956"/>
      <c r="AC110" s="956"/>
      <c r="AD110" s="956"/>
      <c r="AE110" s="957"/>
      <c r="AF110" s="958">
        <v>3020292</v>
      </c>
      <c r="AG110" s="956"/>
      <c r="AH110" s="956"/>
      <c r="AI110" s="956"/>
      <c r="AJ110" s="957"/>
      <c r="AK110" s="958">
        <v>3556730</v>
      </c>
      <c r="AL110" s="956"/>
      <c r="AM110" s="956"/>
      <c r="AN110" s="956"/>
      <c r="AO110" s="957"/>
      <c r="AP110" s="959">
        <v>8.6</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19598051</v>
      </c>
      <c r="BR110" s="903"/>
      <c r="BS110" s="903"/>
      <c r="BT110" s="903"/>
      <c r="BU110" s="903"/>
      <c r="BV110" s="903">
        <v>24238420</v>
      </c>
      <c r="BW110" s="903"/>
      <c r="BX110" s="903"/>
      <c r="BY110" s="903"/>
      <c r="BZ110" s="903"/>
      <c r="CA110" s="903">
        <v>23309550</v>
      </c>
      <c r="CB110" s="903"/>
      <c r="CC110" s="903"/>
      <c r="CD110" s="903"/>
      <c r="CE110" s="903"/>
      <c r="CF110" s="927">
        <v>56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2690322</v>
      </c>
      <c r="DH110" s="903"/>
      <c r="DI110" s="903"/>
      <c r="DJ110" s="903"/>
      <c r="DK110" s="903"/>
      <c r="DL110" s="903">
        <v>2390967</v>
      </c>
      <c r="DM110" s="903"/>
      <c r="DN110" s="903"/>
      <c r="DO110" s="903"/>
      <c r="DP110" s="903"/>
      <c r="DQ110" s="903">
        <v>2081774</v>
      </c>
      <c r="DR110" s="903"/>
      <c r="DS110" s="903"/>
      <c r="DT110" s="903"/>
      <c r="DU110" s="903"/>
      <c r="DV110" s="904">
        <v>5</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383</v>
      </c>
      <c r="AB111" s="984"/>
      <c r="AC111" s="984"/>
      <c r="AD111" s="984"/>
      <c r="AE111" s="985"/>
      <c r="AF111" s="986" t="s">
        <v>383</v>
      </c>
      <c r="AG111" s="984"/>
      <c r="AH111" s="984"/>
      <c r="AI111" s="984"/>
      <c r="AJ111" s="985"/>
      <c r="AK111" s="986" t="s">
        <v>121</v>
      </c>
      <c r="AL111" s="984"/>
      <c r="AM111" s="984"/>
      <c r="AN111" s="984"/>
      <c r="AO111" s="985"/>
      <c r="AP111" s="987" t="s">
        <v>402</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4484265</v>
      </c>
      <c r="BR111" s="875"/>
      <c r="BS111" s="875"/>
      <c r="BT111" s="875"/>
      <c r="BU111" s="875"/>
      <c r="BV111" s="875">
        <v>4029148</v>
      </c>
      <c r="BW111" s="875"/>
      <c r="BX111" s="875"/>
      <c r="BY111" s="875"/>
      <c r="BZ111" s="875"/>
      <c r="CA111" s="875">
        <v>2775586</v>
      </c>
      <c r="CB111" s="875"/>
      <c r="CC111" s="875"/>
      <c r="CD111" s="875"/>
      <c r="CE111" s="875"/>
      <c r="CF111" s="936">
        <v>6.7</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993070</v>
      </c>
      <c r="DH111" s="875"/>
      <c r="DI111" s="875"/>
      <c r="DJ111" s="875"/>
      <c r="DK111" s="875"/>
      <c r="DL111" s="875">
        <v>846866</v>
      </c>
      <c r="DM111" s="875"/>
      <c r="DN111" s="875"/>
      <c r="DO111" s="875"/>
      <c r="DP111" s="875"/>
      <c r="DQ111" s="875">
        <v>693812</v>
      </c>
      <c r="DR111" s="875"/>
      <c r="DS111" s="875"/>
      <c r="DT111" s="875"/>
      <c r="DU111" s="875"/>
      <c r="DV111" s="852">
        <v>1.7</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383</v>
      </c>
      <c r="AG112" s="838"/>
      <c r="AH112" s="838"/>
      <c r="AI112" s="838"/>
      <c r="AJ112" s="839"/>
      <c r="AK112" s="840" t="s">
        <v>121</v>
      </c>
      <c r="AL112" s="838"/>
      <c r="AM112" s="838"/>
      <c r="AN112" s="838"/>
      <c r="AO112" s="839"/>
      <c r="AP112" s="885" t="s">
        <v>431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4823245</v>
      </c>
      <c r="BR112" s="875"/>
      <c r="BS112" s="875"/>
      <c r="BT112" s="875"/>
      <c r="BU112" s="875"/>
      <c r="BV112" s="875">
        <v>5080152</v>
      </c>
      <c r="BW112" s="875"/>
      <c r="BX112" s="875"/>
      <c r="BY112" s="875"/>
      <c r="BZ112" s="875"/>
      <c r="CA112" s="875">
        <v>4495754</v>
      </c>
      <c r="CB112" s="875"/>
      <c r="CC112" s="875"/>
      <c r="CD112" s="875"/>
      <c r="CE112" s="875"/>
      <c r="CF112" s="936">
        <v>10.8</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383</v>
      </c>
      <c r="DH112" s="875"/>
      <c r="DI112" s="875"/>
      <c r="DJ112" s="875"/>
      <c r="DK112" s="875"/>
      <c r="DL112" s="875" t="s">
        <v>121</v>
      </c>
      <c r="DM112" s="875"/>
      <c r="DN112" s="875"/>
      <c r="DO112" s="875"/>
      <c r="DP112" s="875"/>
      <c r="DQ112" s="875" t="s">
        <v>434</v>
      </c>
      <c r="DR112" s="875"/>
      <c r="DS112" s="875"/>
      <c r="DT112" s="875"/>
      <c r="DU112" s="875"/>
      <c r="DV112" s="852" t="s">
        <v>402</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584927</v>
      </c>
      <c r="AB113" s="984"/>
      <c r="AC113" s="984"/>
      <c r="AD113" s="984"/>
      <c r="AE113" s="985"/>
      <c r="AF113" s="986">
        <v>688271</v>
      </c>
      <c r="AG113" s="984"/>
      <c r="AH113" s="984"/>
      <c r="AI113" s="984"/>
      <c r="AJ113" s="985"/>
      <c r="AK113" s="986">
        <v>553471</v>
      </c>
      <c r="AL113" s="984"/>
      <c r="AM113" s="984"/>
      <c r="AN113" s="984"/>
      <c r="AO113" s="985"/>
      <c r="AP113" s="987">
        <v>1.3</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t="s">
        <v>121</v>
      </c>
      <c r="BR113" s="875"/>
      <c r="BS113" s="875"/>
      <c r="BT113" s="875"/>
      <c r="BU113" s="875"/>
      <c r="BV113" s="875" t="s">
        <v>383</v>
      </c>
      <c r="BW113" s="875"/>
      <c r="BX113" s="875"/>
      <c r="BY113" s="875"/>
      <c r="BZ113" s="875"/>
      <c r="CA113" s="875" t="s">
        <v>431</v>
      </c>
      <c r="CB113" s="875"/>
      <c r="CC113" s="875"/>
      <c r="CD113" s="875"/>
      <c r="CE113" s="875"/>
      <c r="CF113" s="936" t="s">
        <v>121</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383</v>
      </c>
      <c r="DH113" s="838"/>
      <c r="DI113" s="838"/>
      <c r="DJ113" s="838"/>
      <c r="DK113" s="839"/>
      <c r="DL113" s="840" t="s">
        <v>383</v>
      </c>
      <c r="DM113" s="838"/>
      <c r="DN113" s="838"/>
      <c r="DO113" s="838"/>
      <c r="DP113" s="839"/>
      <c r="DQ113" s="840" t="s">
        <v>431</v>
      </c>
      <c r="DR113" s="838"/>
      <c r="DS113" s="838"/>
      <c r="DT113" s="838"/>
      <c r="DU113" s="839"/>
      <c r="DV113" s="885" t="s">
        <v>121</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383</v>
      </c>
      <c r="AB114" s="838"/>
      <c r="AC114" s="838"/>
      <c r="AD114" s="838"/>
      <c r="AE114" s="839"/>
      <c r="AF114" s="840" t="s">
        <v>121</v>
      </c>
      <c r="AG114" s="838"/>
      <c r="AH114" s="838"/>
      <c r="AI114" s="838"/>
      <c r="AJ114" s="839"/>
      <c r="AK114" s="840" t="s">
        <v>121</v>
      </c>
      <c r="AL114" s="838"/>
      <c r="AM114" s="838"/>
      <c r="AN114" s="838"/>
      <c r="AO114" s="839"/>
      <c r="AP114" s="885" t="s">
        <v>121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5387997</v>
      </c>
      <c r="BR114" s="875"/>
      <c r="BS114" s="875"/>
      <c r="BT114" s="875"/>
      <c r="BU114" s="875"/>
      <c r="BV114" s="875">
        <v>6491098</v>
      </c>
      <c r="BW114" s="875"/>
      <c r="BX114" s="875"/>
      <c r="BY114" s="875"/>
      <c r="BZ114" s="875"/>
      <c r="CA114" s="875">
        <v>7780267</v>
      </c>
      <c r="CB114" s="875"/>
      <c r="CC114" s="875"/>
      <c r="CD114" s="875"/>
      <c r="CE114" s="875"/>
      <c r="CF114" s="936">
        <v>18.7</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402</v>
      </c>
      <c r="DH114" s="838"/>
      <c r="DI114" s="838"/>
      <c r="DJ114" s="838"/>
      <c r="DK114" s="839"/>
      <c r="DL114" s="840" t="s">
        <v>121</v>
      </c>
      <c r="DM114" s="838"/>
      <c r="DN114" s="838"/>
      <c r="DO114" s="838"/>
      <c r="DP114" s="839"/>
      <c r="DQ114" s="840" t="s">
        <v>121</v>
      </c>
      <c r="DR114" s="838"/>
      <c r="DS114" s="838"/>
      <c r="DT114" s="838"/>
      <c r="DU114" s="839"/>
      <c r="DV114" s="885" t="s">
        <v>383</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775452</v>
      </c>
      <c r="AB115" s="984"/>
      <c r="AC115" s="984"/>
      <c r="AD115" s="984"/>
      <c r="AE115" s="985"/>
      <c r="AF115" s="986">
        <v>1104262</v>
      </c>
      <c r="AG115" s="984"/>
      <c r="AH115" s="984"/>
      <c r="AI115" s="984"/>
      <c r="AJ115" s="985"/>
      <c r="AK115" s="986">
        <v>1705448</v>
      </c>
      <c r="AL115" s="984"/>
      <c r="AM115" s="984"/>
      <c r="AN115" s="984"/>
      <c r="AO115" s="985"/>
      <c r="AP115" s="987">
        <v>4.0999999999999996</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383</v>
      </c>
      <c r="BW115" s="875"/>
      <c r="BX115" s="875"/>
      <c r="BY115" s="875"/>
      <c r="BZ115" s="875"/>
      <c r="CA115" s="875" t="s">
        <v>383</v>
      </c>
      <c r="CB115" s="875"/>
      <c r="CC115" s="875"/>
      <c r="CD115" s="875"/>
      <c r="CE115" s="875"/>
      <c r="CF115" s="936" t="s">
        <v>383</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791315</v>
      </c>
      <c r="DH115" s="838"/>
      <c r="DI115" s="838"/>
      <c r="DJ115" s="838"/>
      <c r="DK115" s="839"/>
      <c r="DL115" s="840">
        <v>791315</v>
      </c>
      <c r="DM115" s="838"/>
      <c r="DN115" s="838"/>
      <c r="DO115" s="838"/>
      <c r="DP115" s="839"/>
      <c r="DQ115" s="840" t="s">
        <v>121</v>
      </c>
      <c r="DR115" s="838"/>
      <c r="DS115" s="838"/>
      <c r="DT115" s="838"/>
      <c r="DU115" s="839"/>
      <c r="DV115" s="885" t="s">
        <v>383</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121</v>
      </c>
      <c r="AG116" s="838"/>
      <c r="AH116" s="838"/>
      <c r="AI116" s="838"/>
      <c r="AJ116" s="839"/>
      <c r="AK116" s="840" t="s">
        <v>121</v>
      </c>
      <c r="AL116" s="838"/>
      <c r="AM116" s="838"/>
      <c r="AN116" s="838"/>
      <c r="AO116" s="839"/>
      <c r="AP116" s="885" t="s">
        <v>383</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383</v>
      </c>
      <c r="BR116" s="875"/>
      <c r="BS116" s="875"/>
      <c r="BT116" s="875"/>
      <c r="BU116" s="875"/>
      <c r="BV116" s="875" t="s">
        <v>434</v>
      </c>
      <c r="BW116" s="875"/>
      <c r="BX116" s="875"/>
      <c r="BY116" s="875"/>
      <c r="BZ116" s="875"/>
      <c r="CA116" s="875" t="s">
        <v>121</v>
      </c>
      <c r="CB116" s="875"/>
      <c r="CC116" s="875"/>
      <c r="CD116" s="875"/>
      <c r="CE116" s="875"/>
      <c r="CF116" s="936" t="s">
        <v>383</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9558</v>
      </c>
      <c r="DH116" s="838"/>
      <c r="DI116" s="838"/>
      <c r="DJ116" s="838"/>
      <c r="DK116" s="839"/>
      <c r="DL116" s="840" t="s">
        <v>121</v>
      </c>
      <c r="DM116" s="838"/>
      <c r="DN116" s="838"/>
      <c r="DO116" s="838"/>
      <c r="DP116" s="839"/>
      <c r="DQ116" s="840" t="s">
        <v>431</v>
      </c>
      <c r="DR116" s="838"/>
      <c r="DS116" s="838"/>
      <c r="DT116" s="838"/>
      <c r="DU116" s="839"/>
      <c r="DV116" s="885" t="s">
        <v>434</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4348678</v>
      </c>
      <c r="AB117" s="970"/>
      <c r="AC117" s="970"/>
      <c r="AD117" s="970"/>
      <c r="AE117" s="971"/>
      <c r="AF117" s="972">
        <v>4812825</v>
      </c>
      <c r="AG117" s="970"/>
      <c r="AH117" s="970"/>
      <c r="AI117" s="970"/>
      <c r="AJ117" s="971"/>
      <c r="AK117" s="972">
        <v>5815649</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383</v>
      </c>
      <c r="BR117" s="875"/>
      <c r="BS117" s="875"/>
      <c r="BT117" s="875"/>
      <c r="BU117" s="875"/>
      <c r="BV117" s="875" t="s">
        <v>383</v>
      </c>
      <c r="BW117" s="875"/>
      <c r="BX117" s="875"/>
      <c r="BY117" s="875"/>
      <c r="BZ117" s="875"/>
      <c r="CA117" s="875" t="s">
        <v>383</v>
      </c>
      <c r="CB117" s="875"/>
      <c r="CC117" s="875"/>
      <c r="CD117" s="875"/>
      <c r="CE117" s="875"/>
      <c r="CF117" s="936" t="s">
        <v>402</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383</v>
      </c>
      <c r="DH117" s="838"/>
      <c r="DI117" s="838"/>
      <c r="DJ117" s="838"/>
      <c r="DK117" s="839"/>
      <c r="DL117" s="840" t="s">
        <v>121</v>
      </c>
      <c r="DM117" s="838"/>
      <c r="DN117" s="838"/>
      <c r="DO117" s="838"/>
      <c r="DP117" s="839"/>
      <c r="DQ117" s="840" t="s">
        <v>383</v>
      </c>
      <c r="DR117" s="838"/>
      <c r="DS117" s="838"/>
      <c r="DT117" s="838"/>
      <c r="DU117" s="839"/>
      <c r="DV117" s="885" t="s">
        <v>383</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121</v>
      </c>
      <c r="BW118" s="906"/>
      <c r="BX118" s="906"/>
      <c r="BY118" s="906"/>
      <c r="BZ118" s="906"/>
      <c r="CA118" s="906" t="s">
        <v>402</v>
      </c>
      <c r="CB118" s="906"/>
      <c r="CC118" s="906"/>
      <c r="CD118" s="906"/>
      <c r="CE118" s="906"/>
      <c r="CF118" s="936" t="s">
        <v>121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383</v>
      </c>
      <c r="DR118" s="838"/>
      <c r="DS118" s="838"/>
      <c r="DT118" s="838"/>
      <c r="DU118" s="839"/>
      <c r="DV118" s="885" t="s">
        <v>121</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376377</v>
      </c>
      <c r="AB119" s="956"/>
      <c r="AC119" s="956"/>
      <c r="AD119" s="956"/>
      <c r="AE119" s="957"/>
      <c r="AF119" s="958">
        <v>376834</v>
      </c>
      <c r="AG119" s="956"/>
      <c r="AH119" s="956"/>
      <c r="AI119" s="956"/>
      <c r="AJ119" s="957"/>
      <c r="AK119" s="958">
        <v>377302</v>
      </c>
      <c r="AL119" s="956"/>
      <c r="AM119" s="956"/>
      <c r="AN119" s="956"/>
      <c r="AO119" s="957"/>
      <c r="AP119" s="959">
        <v>0.9</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452</v>
      </c>
      <c r="BP119" s="939"/>
      <c r="BQ119" s="943">
        <v>34293558</v>
      </c>
      <c r="BR119" s="906"/>
      <c r="BS119" s="906"/>
      <c r="BT119" s="906"/>
      <c r="BU119" s="906"/>
      <c r="BV119" s="906">
        <v>39838818</v>
      </c>
      <c r="BW119" s="906"/>
      <c r="BX119" s="906"/>
      <c r="BY119" s="906"/>
      <c r="BZ119" s="906"/>
      <c r="CA119" s="906">
        <v>38361157</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383</v>
      </c>
      <c r="DH119" s="821"/>
      <c r="DI119" s="821"/>
      <c r="DJ119" s="821"/>
      <c r="DK119" s="822"/>
      <c r="DL119" s="823" t="s">
        <v>383</v>
      </c>
      <c r="DM119" s="821"/>
      <c r="DN119" s="821"/>
      <c r="DO119" s="821"/>
      <c r="DP119" s="822"/>
      <c r="DQ119" s="823" t="s">
        <v>383</v>
      </c>
      <c r="DR119" s="821"/>
      <c r="DS119" s="821"/>
      <c r="DT119" s="821"/>
      <c r="DU119" s="822"/>
      <c r="DV119" s="909" t="s">
        <v>434</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188835</v>
      </c>
      <c r="AB120" s="838"/>
      <c r="AC120" s="838"/>
      <c r="AD120" s="838"/>
      <c r="AE120" s="839"/>
      <c r="AF120" s="840">
        <v>188963</v>
      </c>
      <c r="AG120" s="838"/>
      <c r="AH120" s="838"/>
      <c r="AI120" s="838"/>
      <c r="AJ120" s="839"/>
      <c r="AK120" s="840">
        <v>186652</v>
      </c>
      <c r="AL120" s="838"/>
      <c r="AM120" s="838"/>
      <c r="AN120" s="838"/>
      <c r="AO120" s="839"/>
      <c r="AP120" s="885">
        <v>0.4</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19585167</v>
      </c>
      <c r="BR120" s="903"/>
      <c r="BS120" s="903"/>
      <c r="BT120" s="903"/>
      <c r="BU120" s="903"/>
      <c r="BV120" s="903">
        <v>16816249</v>
      </c>
      <c r="BW120" s="903"/>
      <c r="BX120" s="903"/>
      <c r="BY120" s="903"/>
      <c r="BZ120" s="903"/>
      <c r="CA120" s="903">
        <v>19916957</v>
      </c>
      <c r="CB120" s="903"/>
      <c r="CC120" s="903"/>
      <c r="CD120" s="903"/>
      <c r="CE120" s="903"/>
      <c r="CF120" s="927">
        <v>47.9</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4538115</v>
      </c>
      <c r="DH120" s="903"/>
      <c r="DI120" s="903"/>
      <c r="DJ120" s="903"/>
      <c r="DK120" s="903"/>
      <c r="DL120" s="903">
        <v>4873578</v>
      </c>
      <c r="DM120" s="903"/>
      <c r="DN120" s="903"/>
      <c r="DO120" s="903"/>
      <c r="DP120" s="903"/>
      <c r="DQ120" s="903">
        <v>4370761</v>
      </c>
      <c r="DR120" s="903"/>
      <c r="DS120" s="903"/>
      <c r="DT120" s="903"/>
      <c r="DU120" s="903"/>
      <c r="DV120" s="904">
        <v>10.5</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383</v>
      </c>
      <c r="AB121" s="838"/>
      <c r="AC121" s="838"/>
      <c r="AD121" s="838"/>
      <c r="AE121" s="839"/>
      <c r="AF121" s="840" t="s">
        <v>434</v>
      </c>
      <c r="AG121" s="838"/>
      <c r="AH121" s="838"/>
      <c r="AI121" s="838"/>
      <c r="AJ121" s="839"/>
      <c r="AK121" s="840" t="s">
        <v>121</v>
      </c>
      <c r="AL121" s="838"/>
      <c r="AM121" s="838"/>
      <c r="AN121" s="838"/>
      <c r="AO121" s="839"/>
      <c r="AP121" s="885" t="s">
        <v>383</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383</v>
      </c>
      <c r="BR121" s="875"/>
      <c r="BS121" s="875"/>
      <c r="BT121" s="875"/>
      <c r="BU121" s="875"/>
      <c r="BV121" s="875" t="s">
        <v>402</v>
      </c>
      <c r="BW121" s="875"/>
      <c r="BX121" s="875"/>
      <c r="BY121" s="875"/>
      <c r="BZ121" s="875"/>
      <c r="CA121" s="875" t="s">
        <v>383</v>
      </c>
      <c r="CB121" s="875"/>
      <c r="CC121" s="875"/>
      <c r="CD121" s="875"/>
      <c r="CE121" s="875"/>
      <c r="CF121" s="936" t="s">
        <v>434</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285130</v>
      </c>
      <c r="DH121" s="875"/>
      <c r="DI121" s="875"/>
      <c r="DJ121" s="875"/>
      <c r="DK121" s="875"/>
      <c r="DL121" s="875">
        <v>206574</v>
      </c>
      <c r="DM121" s="875"/>
      <c r="DN121" s="875"/>
      <c r="DO121" s="875"/>
      <c r="DP121" s="875"/>
      <c r="DQ121" s="875">
        <v>124993</v>
      </c>
      <c r="DR121" s="875"/>
      <c r="DS121" s="875"/>
      <c r="DT121" s="875"/>
      <c r="DU121" s="875"/>
      <c r="DV121" s="852">
        <v>0.3</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383</v>
      </c>
      <c r="AG122" s="838"/>
      <c r="AH122" s="838"/>
      <c r="AI122" s="838"/>
      <c r="AJ122" s="839"/>
      <c r="AK122" s="840" t="s">
        <v>434</v>
      </c>
      <c r="AL122" s="838"/>
      <c r="AM122" s="838"/>
      <c r="AN122" s="838"/>
      <c r="AO122" s="839"/>
      <c r="AP122" s="885" t="s">
        <v>434</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20183132</v>
      </c>
      <c r="BR122" s="906"/>
      <c r="BS122" s="906"/>
      <c r="BT122" s="906"/>
      <c r="BU122" s="906"/>
      <c r="BV122" s="906">
        <v>17632851</v>
      </c>
      <c r="BW122" s="906"/>
      <c r="BX122" s="906"/>
      <c r="BY122" s="906"/>
      <c r="BZ122" s="906"/>
      <c r="CA122" s="906">
        <v>16440915</v>
      </c>
      <c r="CB122" s="906"/>
      <c r="CC122" s="906"/>
      <c r="CD122" s="906"/>
      <c r="CE122" s="906"/>
      <c r="CF122" s="907">
        <v>39.5</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121</v>
      </c>
      <c r="DM122" s="875"/>
      <c r="DN122" s="875"/>
      <c r="DO122" s="875"/>
      <c r="DP122" s="875"/>
      <c r="DQ122" s="875" t="s">
        <v>383</v>
      </c>
      <c r="DR122" s="875"/>
      <c r="DS122" s="875"/>
      <c r="DT122" s="875"/>
      <c r="DU122" s="875"/>
      <c r="DV122" s="852" t="s">
        <v>121</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383</v>
      </c>
      <c r="AB123" s="838"/>
      <c r="AC123" s="838"/>
      <c r="AD123" s="838"/>
      <c r="AE123" s="839"/>
      <c r="AF123" s="840" t="s">
        <v>402</v>
      </c>
      <c r="AG123" s="838"/>
      <c r="AH123" s="838"/>
      <c r="AI123" s="838"/>
      <c r="AJ123" s="839"/>
      <c r="AK123" s="840" t="s">
        <v>121</v>
      </c>
      <c r="AL123" s="838"/>
      <c r="AM123" s="838"/>
      <c r="AN123" s="838"/>
      <c r="AO123" s="839"/>
      <c r="AP123" s="885" t="s">
        <v>383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463</v>
      </c>
      <c r="BP123" s="939"/>
      <c r="BQ123" s="893">
        <v>39768299</v>
      </c>
      <c r="BR123" s="894"/>
      <c r="BS123" s="894"/>
      <c r="BT123" s="894"/>
      <c r="BU123" s="894"/>
      <c r="BV123" s="894">
        <v>34449100</v>
      </c>
      <c r="BW123" s="894"/>
      <c r="BX123" s="894"/>
      <c r="BY123" s="894"/>
      <c r="BZ123" s="894"/>
      <c r="CA123" s="894">
        <v>36357872</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402</v>
      </c>
      <c r="DH123" s="838"/>
      <c r="DI123" s="838"/>
      <c r="DJ123" s="838"/>
      <c r="DK123" s="839"/>
      <c r="DL123" s="840" t="s">
        <v>383</v>
      </c>
      <c r="DM123" s="838"/>
      <c r="DN123" s="838"/>
      <c r="DO123" s="838"/>
      <c r="DP123" s="839"/>
      <c r="DQ123" s="840" t="s">
        <v>402</v>
      </c>
      <c r="DR123" s="838"/>
      <c r="DS123" s="838"/>
      <c r="DT123" s="838"/>
      <c r="DU123" s="839"/>
      <c r="DV123" s="885" t="s">
        <v>402</v>
      </c>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383</v>
      </c>
      <c r="AG124" s="838"/>
      <c r="AH124" s="838"/>
      <c r="AI124" s="838"/>
      <c r="AJ124" s="839"/>
      <c r="AK124" s="840" t="s">
        <v>383</v>
      </c>
      <c r="AL124" s="838"/>
      <c r="AM124" s="838"/>
      <c r="AN124" s="838"/>
      <c r="AO124" s="839"/>
      <c r="AP124" s="885" t="s">
        <v>402</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402</v>
      </c>
      <c r="BR124" s="892"/>
      <c r="BS124" s="892"/>
      <c r="BT124" s="892"/>
      <c r="BU124" s="892"/>
      <c r="BV124" s="892">
        <v>12.9</v>
      </c>
      <c r="BW124" s="892"/>
      <c r="BX124" s="892"/>
      <c r="BY124" s="892"/>
      <c r="BZ124" s="892"/>
      <c r="CA124" s="892">
        <v>4.8</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383</v>
      </c>
      <c r="DM124" s="821"/>
      <c r="DN124" s="821"/>
      <c r="DO124" s="821"/>
      <c r="DP124" s="822"/>
      <c r="DQ124" s="823" t="s">
        <v>121</v>
      </c>
      <c r="DR124" s="821"/>
      <c r="DS124" s="821"/>
      <c r="DT124" s="821"/>
      <c r="DU124" s="822"/>
      <c r="DV124" s="909" t="s">
        <v>383</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467</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383</v>
      </c>
      <c r="DM125" s="903"/>
      <c r="DN125" s="903"/>
      <c r="DO125" s="903"/>
      <c r="DP125" s="903"/>
      <c r="DQ125" s="903" t="s">
        <v>383</v>
      </c>
      <c r="DR125" s="903"/>
      <c r="DS125" s="903"/>
      <c r="DT125" s="903"/>
      <c r="DU125" s="903"/>
      <c r="DV125" s="904" t="s">
        <v>121</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210240</v>
      </c>
      <c r="AB126" s="838"/>
      <c r="AC126" s="838"/>
      <c r="AD126" s="838"/>
      <c r="AE126" s="839"/>
      <c r="AF126" s="840">
        <v>538465</v>
      </c>
      <c r="AG126" s="838"/>
      <c r="AH126" s="838"/>
      <c r="AI126" s="838"/>
      <c r="AJ126" s="839"/>
      <c r="AK126" s="840">
        <v>1141494</v>
      </c>
      <c r="AL126" s="838"/>
      <c r="AM126" s="838"/>
      <c r="AN126" s="838"/>
      <c r="AO126" s="839"/>
      <c r="AP126" s="885">
        <v>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121</v>
      </c>
      <c r="DM126" s="875"/>
      <c r="DN126" s="875"/>
      <c r="DO126" s="875"/>
      <c r="DP126" s="875"/>
      <c r="DQ126" s="875" t="s">
        <v>383</v>
      </c>
      <c r="DR126" s="875"/>
      <c r="DS126" s="875"/>
      <c r="DT126" s="875"/>
      <c r="DU126" s="875"/>
      <c r="DV126" s="852" t="s">
        <v>383</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383</v>
      </c>
      <c r="AB127" s="838"/>
      <c r="AC127" s="838"/>
      <c r="AD127" s="838"/>
      <c r="AE127" s="839"/>
      <c r="AF127" s="840" t="s">
        <v>383</v>
      </c>
      <c r="AG127" s="838"/>
      <c r="AH127" s="838"/>
      <c r="AI127" s="838"/>
      <c r="AJ127" s="839"/>
      <c r="AK127" s="840" t="s">
        <v>383</v>
      </c>
      <c r="AL127" s="838"/>
      <c r="AM127" s="838"/>
      <c r="AN127" s="838"/>
      <c r="AO127" s="839"/>
      <c r="AP127" s="885" t="s">
        <v>121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383</v>
      </c>
      <c r="DM127" s="875"/>
      <c r="DN127" s="875"/>
      <c r="DO127" s="875"/>
      <c r="DP127" s="875"/>
      <c r="DQ127" s="875" t="s">
        <v>121</v>
      </c>
      <c r="DR127" s="875"/>
      <c r="DS127" s="875"/>
      <c r="DT127" s="875"/>
      <c r="DU127" s="875"/>
      <c r="DV127" s="852" t="s">
        <v>383</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t="s">
        <v>121</v>
      </c>
      <c r="AB128" s="859"/>
      <c r="AC128" s="859"/>
      <c r="AD128" s="859"/>
      <c r="AE128" s="860"/>
      <c r="AF128" s="861" t="s">
        <v>383</v>
      </c>
      <c r="AG128" s="859"/>
      <c r="AH128" s="859"/>
      <c r="AI128" s="859"/>
      <c r="AJ128" s="860"/>
      <c r="AK128" s="861" t="s">
        <v>383</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121</v>
      </c>
      <c r="BG128" s="845"/>
      <c r="BH128" s="845"/>
      <c r="BI128" s="845"/>
      <c r="BJ128" s="845"/>
      <c r="BK128" s="845"/>
      <c r="BL128" s="868"/>
      <c r="BM128" s="844">
        <v>11.37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467</v>
      </c>
      <c r="DR128" s="849"/>
      <c r="DS128" s="849"/>
      <c r="DT128" s="849"/>
      <c r="DU128" s="849"/>
      <c r="DV128" s="850" t="s">
        <v>467</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44409964</v>
      </c>
      <c r="AB129" s="838"/>
      <c r="AC129" s="838"/>
      <c r="AD129" s="838"/>
      <c r="AE129" s="839"/>
      <c r="AF129" s="840">
        <v>43826839</v>
      </c>
      <c r="AG129" s="838"/>
      <c r="AH129" s="838"/>
      <c r="AI129" s="838"/>
      <c r="AJ129" s="839"/>
      <c r="AK129" s="840">
        <v>43749688</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383</v>
      </c>
      <c r="BG129" s="828"/>
      <c r="BH129" s="828"/>
      <c r="BI129" s="828"/>
      <c r="BJ129" s="828"/>
      <c r="BK129" s="828"/>
      <c r="BL129" s="829"/>
      <c r="BM129" s="827">
        <v>16.37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2221780</v>
      </c>
      <c r="AB130" s="838"/>
      <c r="AC130" s="838"/>
      <c r="AD130" s="838"/>
      <c r="AE130" s="839"/>
      <c r="AF130" s="840">
        <v>2212714</v>
      </c>
      <c r="AG130" s="838"/>
      <c r="AH130" s="838"/>
      <c r="AI130" s="838"/>
      <c r="AJ130" s="839"/>
      <c r="AK130" s="840">
        <v>2150899</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42188184</v>
      </c>
      <c r="AB131" s="821"/>
      <c r="AC131" s="821"/>
      <c r="AD131" s="821"/>
      <c r="AE131" s="822"/>
      <c r="AF131" s="823">
        <v>41614125</v>
      </c>
      <c r="AG131" s="821"/>
      <c r="AH131" s="821"/>
      <c r="AI131" s="821"/>
      <c r="AJ131" s="822"/>
      <c r="AK131" s="823">
        <v>41598789</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4.8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5.0414542610000002</v>
      </c>
      <c r="AB132" s="801"/>
      <c r="AC132" s="801"/>
      <c r="AD132" s="801"/>
      <c r="AE132" s="802"/>
      <c r="AF132" s="803">
        <v>6.248145311</v>
      </c>
      <c r="AG132" s="801"/>
      <c r="AH132" s="801"/>
      <c r="AI132" s="801"/>
      <c r="AJ132" s="802"/>
      <c r="AK132" s="803">
        <v>8.8097516490000007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5</v>
      </c>
      <c r="AB133" s="780"/>
      <c r="AC133" s="780"/>
      <c r="AD133" s="780"/>
      <c r="AE133" s="781"/>
      <c r="AF133" s="779">
        <v>5.2</v>
      </c>
      <c r="AG133" s="780"/>
      <c r="AH133" s="780"/>
      <c r="AI133" s="780"/>
      <c r="AJ133" s="781"/>
      <c r="AK133" s="779">
        <v>6.6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PWMuuu/dDKHWoCkPtqGyyge9/T/juGzP2vYYJCsYH0QPBn9uSrpUOWChS4Y+N8jFJZi9xVJ4/Bv5Ef95L/YHA==" saltValue="XdABSjv3DigjHePj5DC7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B1" zoomScale="90" zoomScaleNormal="85" zoomScaleSheetLayoutView="90" workbookViewId="0">
      <selection activeCell="AU17" sqref="A17:AY1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rlGIScGMXy27p9Pa36ZNF4dMT0XSS85/+MyG4eZH2R0fyRwFFRD7y9WvCvqTKoDNSCSpefuPZy6/dr5Vm9T0A==" saltValue="lZoScQZWivX/sX8b9LT26w=="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3" zoomScaleNormal="100" zoomScaleSheetLayoutView="55" workbookViewId="0">
      <selection activeCell="AU17" sqref="A17:AY1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Op9FXANK+VsB/v/Cf60uihtI0n72ULvaKBkDeOgRgV6yfdmsI6BRFF7ZARA9vSqljVFnVIdjYLCwY2qk80XYQ==" saltValue="Wubkxv9yMsJVxEMrfatP8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W34" sqref="W34:AN3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10894623</v>
      </c>
      <c r="AP9" s="292">
        <v>64873</v>
      </c>
      <c r="AQ9" s="293">
        <v>56117</v>
      </c>
      <c r="AR9" s="294">
        <v>15.6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1975553</v>
      </c>
      <c r="AP10" s="295">
        <v>11764</v>
      </c>
      <c r="AQ10" s="296">
        <v>3759</v>
      </c>
      <c r="AR10" s="297">
        <v>213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6881</v>
      </c>
      <c r="AP11" s="295">
        <v>41</v>
      </c>
      <c r="AQ11" s="296">
        <v>1477</v>
      </c>
      <c r="AR11" s="297">
        <v>-97.2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889</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18</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464514</v>
      </c>
      <c r="AP14" s="295">
        <v>2766</v>
      </c>
      <c r="AQ14" s="296">
        <v>2517</v>
      </c>
      <c r="AR14" s="297">
        <v>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361662</v>
      </c>
      <c r="AP15" s="295">
        <v>2154</v>
      </c>
      <c r="AQ15" s="296">
        <v>1398</v>
      </c>
      <c r="AR15" s="297">
        <v>54.1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-120</v>
      </c>
      <c r="AP16" s="295">
        <v>-1</v>
      </c>
      <c r="AQ16" s="296">
        <v>-4107</v>
      </c>
      <c r="AR16" s="297">
        <v>-100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13703113</v>
      </c>
      <c r="AP17" s="295">
        <v>81596</v>
      </c>
      <c r="AQ17" s="296">
        <v>62068</v>
      </c>
      <c r="AR17" s="297">
        <v>31.5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7.73</v>
      </c>
      <c r="AP21" s="308">
        <v>6.06</v>
      </c>
      <c r="AQ21" s="309">
        <v>1.67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100.5</v>
      </c>
      <c r="AP22" s="313">
        <v>100.6</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3556730</v>
      </c>
      <c r="AP32" s="322">
        <v>21179</v>
      </c>
      <c r="AQ32" s="323">
        <v>26789</v>
      </c>
      <c r="AR32" s="324">
        <v>-20.9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v>12</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31</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553471</v>
      </c>
      <c r="AP35" s="322">
        <v>3296</v>
      </c>
      <c r="AQ35" s="323">
        <v>6601</v>
      </c>
      <c r="AR35" s="324">
        <v>-50.1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t="s">
        <v>503</v>
      </c>
      <c r="AP36" s="322" t="s">
        <v>503</v>
      </c>
      <c r="AQ36" s="323">
        <v>691</v>
      </c>
      <c r="AR36" s="324" t="s">
        <v>503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1705448</v>
      </c>
      <c r="AP37" s="322">
        <v>10155</v>
      </c>
      <c r="AQ37" s="323">
        <v>1718</v>
      </c>
      <c r="AR37" s="324">
        <v>491.1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v>1</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t="s">
        <v>503</v>
      </c>
      <c r="AP39" s="322" t="s">
        <v>503</v>
      </c>
      <c r="AQ39" s="323">
        <v>-7529</v>
      </c>
      <c r="AR39" s="324" t="s">
        <v>503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-2150899</v>
      </c>
      <c r="AP40" s="322">
        <v>-12808</v>
      </c>
      <c r="AQ40" s="323">
        <v>-22018</v>
      </c>
      <c r="AR40" s="324">
        <v>-41.8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3664750</v>
      </c>
      <c r="AP41" s="322">
        <v>21822</v>
      </c>
      <c r="AQ41" s="323">
        <v>6294</v>
      </c>
      <c r="AR41" s="324">
        <v>246.7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4952868</v>
      </c>
      <c r="AN51" s="344">
        <v>30502</v>
      </c>
      <c r="AO51" s="345">
        <v>-20</v>
      </c>
      <c r="AP51" s="346">
        <v>43141</v>
      </c>
      <c r="AQ51" s="347">
        <v>9.4</v>
      </c>
      <c r="AR51" s="348">
        <v>-29.4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3537169</v>
      </c>
      <c r="AN52" s="352">
        <v>21784</v>
      </c>
      <c r="AO52" s="353">
        <v>-40</v>
      </c>
      <c r="AP52" s="354">
        <v>21887</v>
      </c>
      <c r="AQ52" s="355">
        <v>-2.4</v>
      </c>
      <c r="AR52" s="356">
        <v>-37.6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12511439</v>
      </c>
      <c r="AN53" s="344">
        <v>76798</v>
      </c>
      <c r="AO53" s="345">
        <v>151.80000000000001</v>
      </c>
      <c r="AP53" s="346">
        <v>45117</v>
      </c>
      <c r="AQ53" s="347">
        <v>4.5999999999999996</v>
      </c>
      <c r="AR53" s="348">
        <v>147.19999999999999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10659694</v>
      </c>
      <c r="AN54" s="352">
        <v>65431</v>
      </c>
      <c r="AO54" s="353">
        <v>200.4</v>
      </c>
      <c r="AP54" s="354">
        <v>25589</v>
      </c>
      <c r="AQ54" s="355">
        <v>16.899999999999999</v>
      </c>
      <c r="AR54" s="356">
        <v>183.5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9987782</v>
      </c>
      <c r="AN55" s="344">
        <v>60888</v>
      </c>
      <c r="AO55" s="345">
        <v>-20.7</v>
      </c>
      <c r="AP55" s="346">
        <v>39951</v>
      </c>
      <c r="AQ55" s="347">
        <v>-11.5</v>
      </c>
      <c r="AR55" s="348">
        <v>-9.1999999999999993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9437730</v>
      </c>
      <c r="AN56" s="352">
        <v>57535</v>
      </c>
      <c r="AO56" s="353">
        <v>-12.1</v>
      </c>
      <c r="AP56" s="354">
        <v>22555</v>
      </c>
      <c r="AQ56" s="355">
        <v>-11.9</v>
      </c>
      <c r="AR56" s="356">
        <v>-0.2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17181347</v>
      </c>
      <c r="AN57" s="344">
        <v>103160</v>
      </c>
      <c r="AO57" s="345">
        <v>69.400000000000006</v>
      </c>
      <c r="AP57" s="346">
        <v>39893</v>
      </c>
      <c r="AQ57" s="347">
        <v>-0.1</v>
      </c>
      <c r="AR57" s="348">
        <v>69.5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16638119</v>
      </c>
      <c r="AN58" s="352">
        <v>99898</v>
      </c>
      <c r="AO58" s="353">
        <v>73.599999999999994</v>
      </c>
      <c r="AP58" s="354">
        <v>26170</v>
      </c>
      <c r="AQ58" s="355">
        <v>16</v>
      </c>
      <c r="AR58" s="356">
        <v>57.6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7713624</v>
      </c>
      <c r="AN59" s="344">
        <v>45931</v>
      </c>
      <c r="AO59" s="345">
        <v>-55.5</v>
      </c>
      <c r="AP59" s="346">
        <v>41080</v>
      </c>
      <c r="AQ59" s="347">
        <v>3</v>
      </c>
      <c r="AR59" s="348">
        <v>-58.5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6778756</v>
      </c>
      <c r="AN60" s="352">
        <v>40365</v>
      </c>
      <c r="AO60" s="353">
        <v>-59.6</v>
      </c>
      <c r="AP60" s="354">
        <v>27265</v>
      </c>
      <c r="AQ60" s="355">
        <v>4.2</v>
      </c>
      <c r="AR60" s="356">
        <v>-63.8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10469412</v>
      </c>
      <c r="AN61" s="359">
        <v>63456</v>
      </c>
      <c r="AO61" s="360">
        <v>25</v>
      </c>
      <c r="AP61" s="361">
        <v>41836</v>
      </c>
      <c r="AQ61" s="362">
        <v>1.1000000000000001</v>
      </c>
      <c r="AR61" s="348">
        <v>23.9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9410294</v>
      </c>
      <c r="AN62" s="352">
        <v>57003</v>
      </c>
      <c r="AO62" s="353">
        <v>32.5</v>
      </c>
      <c r="AP62" s="354">
        <v>24693</v>
      </c>
      <c r="AQ62" s="355">
        <v>4.5999999999999996</v>
      </c>
      <c r="AR62" s="356">
        <v>27.9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JKDzkGqpLLLjCsVI58ZiCRjt2LRgzDTmDMWdEiT24lu7ZqA5rCAVBYq8HDIFqFZ63zXzGsqM0ZTCYhDx9E5Wg==" saltValue="eOo2Ym3tXMCD1QWKAmJ2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4" zoomScale="80" zoomScaleNormal="80" zoomScaleSheetLayoutView="55" workbookViewId="0">
      <selection activeCell="AE97" sqref="AE97"/>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tOW594O2WJ8KqOGbb+u8igYkSlzD7OtqUwQjpWKczdzwAiTWToUgBvYuEqoreN+9eaxOrglyjOQZWklMv3huA==" saltValue="MqPHUvaMdafU2EE6exFFN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72" zoomScale="80" zoomScaleNormal="80" zoomScaleSheetLayoutView="55" workbookViewId="0">
      <selection activeCell="W34" sqref="W34:AK3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O7UHsiF7mDvpbUS1QsJrFt4JMoXkQJa8a688F+v/+0o5VIwmGgpGqpRw9SxnI5hYKpyXxcEEL2WY9Qz2fgArA==" saltValue="sLgbDkJo6etz6eB2BVhVx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election activeCell="W34" sqref="W34:AK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44.49</v>
      </c>
      <c r="G47" s="12">
        <v>33.340000000000003</v>
      </c>
      <c r="H47" s="12">
        <v>27</v>
      </c>
      <c r="I47" s="12">
        <v>24.96</v>
      </c>
      <c r="J47" s="13">
        <v>32.29</v>
      </c>
    </row>
    <row r="48" spans="2:10" ht="57.75" customHeight="1">
      <c r="B48" s="14"/>
      <c r="C48" s="1214" t="s">
        <v>4</v>
      </c>
      <c r="D48" s="1214"/>
      <c r="E48" s="1215"/>
      <c r="F48" s="15">
        <v>4</v>
      </c>
      <c r="G48" s="16">
        <v>2.97</v>
      </c>
      <c r="H48" s="16">
        <v>5.48</v>
      </c>
      <c r="I48" s="16">
        <v>14.35</v>
      </c>
      <c r="J48" s="17">
        <v>6.96</v>
      </c>
    </row>
    <row r="49" spans="2:10" ht="57.75" customHeight="1" thickBot="1">
      <c r="B49" s="18"/>
      <c r="C49" s="1216" t="s">
        <v>5</v>
      </c>
      <c r="D49" s="1216"/>
      <c r="E49" s="1217"/>
      <c r="F49" s="19">
        <v>5.39</v>
      </c>
      <c r="G49" s="20" t="s">
        <v>551</v>
      </c>
      <c r="H49" s="20" t="s">
        <v>552</v>
      </c>
      <c r="I49" s="20">
        <v>3.61</v>
      </c>
      <c r="J49" s="21" t="s">
        <v>553</v>
      </c>
    </row>
    <row r="50" spans="2:10" ht="13.5" customHeight="1"/>
    <row r="51" spans="2:10" ht="13.5" hidden="1" customHeight="1"/>
    <row r="52" spans="2:10" ht="13.5" hidden="1" customHeight="1"/>
    <row r="53" spans="2:10" ht="13.5" hidden="1" customHeight="1"/>
  </sheetData>
  <sheetProtection algorithmName="SHA-512" hashValue="BH7EhXwYarb/Jm55RE24eLyGHv91rjZBKLImCmqeH2lCck5F380P5EjbJFphwO5WDURNgkKpX9yRplCNV0BPtA==" saltValue="AJlviuSH588f08HXI94t0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ｔ</cp:lastModifiedBy>
  <cp:lastPrinted>2020-03-17T23:45:25Z</cp:lastPrinted>
  <dcterms:created xsi:type="dcterms:W3CDTF">2019-02-14T02:14:03Z</dcterms:created>
  <dcterms:modified xsi:type="dcterms:W3CDTF">2020-03-17T23:45:27Z</dcterms:modified>
</cp:coreProperties>
</file>