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6510" windowWidth="28710" windowHeight="62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AM36" i="9"/>
  <c r="C36" i="9"/>
  <c r="BE35"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s="1"/>
  <c r="BW34" i="9" l="1"/>
  <c r="BW35" i="9" s="1"/>
  <c r="BW36" i="9" s="1"/>
  <c r="BW37" i="9" s="1"/>
  <c r="BW38" i="9" s="1"/>
  <c r="BW39" i="9" s="1"/>
  <c r="CO34" i="9" l="1"/>
  <c r="CO35" i="9" s="1"/>
</calcChain>
</file>

<file path=xl/sharedStrings.xml><?xml version="1.0" encoding="utf-8"?>
<sst xmlns="http://schemas.openxmlformats.org/spreadsheetml/2006/main" count="1080" uniqueCount="559">
  <si>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</si>
  <si>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</si>
  <si>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</si>
  <si>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</si>
  <si>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</si>
  <si>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</si>
  <si>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</si>
  <si>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</si>
  <si>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</si>
  <si>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</si>
  <si>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</si>
  <si>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</si>
  <si>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</si>
  <si>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</si>
  <si>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</si>
  <si>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</si>
  <si>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</si>
  <si>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</si>
  <si>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</si>
  <si>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</si>
  <si>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</si>
  <si>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</si>
  <si>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</si>
  <si>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</si>
  <si>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</si>
  <si>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</si>
  <si>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</si>
  <si>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</si>
  <si>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</si>
  <si>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</si>
  <si>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</si>
  <si>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</si>
  <si>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</si>
  <si>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</si>
  <si>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</si>
  <si>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</si>
  <si>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</si>
  <si>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</si>
  <si>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</si>
  <si>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</si>
  <si>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</si>
  <si>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</si>
  <si>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</si>
  <si>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</si>
  <si>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</si>
  <si>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</si>
  <si>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</si>
  <si>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</si>
  <si>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</si>
  <si>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</si>
  <si>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</si>
  <si>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</si>
  <si>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</si>
  <si>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</si>
  <si>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</si>
  <si>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</si>
  <si>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</si>
  <si>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</si>
  <si>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</si>
  <si>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</si>
  <si>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</si>
  <si>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</si>
  <si>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</si>
  <si>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</si>
  <si>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</si>
  <si>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</si>
  <si>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</si>
  <si>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</si>
  <si>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</si>
  <si>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</si>
  <si>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</si>
  <si>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</si>
  <si>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</si>
  <si>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</si>
  <si>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</si>
  <si>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</si>
  <si>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</si>
  <si>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</si>
  <si>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</si>
  <si>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</si>
  <si>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</si>
  <si>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</si>
  <si>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</si>
  <si>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浦安市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</si>
  <si>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</si>
  <si>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</si>
  <si>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</si>
  <si>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</si>
  <si>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</si>
  <si>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</si>
  <si>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</si>
  <si>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</si>
  <si>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</si>
  <si>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</si>
  <si>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</si>
  <si>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</si>
  <si>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</si>
  <si>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</si>
  <si>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</si>
  <si>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</si>
  <si>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</si>
  <si>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</si>
  <si>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</si>
  <si>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</si>
  <si>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</si>
  <si>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</si>
  <si>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</si>
  <si>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</si>
  <si>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</si>
  <si>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</si>
  <si>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</si>
  <si>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</si>
  <si>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</si>
  <si>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</si>
  <si>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</si>
  <si>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</si>
  <si>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</si>
  <si>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</si>
  <si>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</si>
  <si>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</si>
  <si>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</si>
  <si>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</si>
  <si>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</si>
  <si>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</si>
  <si>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</si>
  <si>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</si>
  <si>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</si>
  <si>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</si>
  <si>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</si>
  <si>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</si>
  <si>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</si>
  <si>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</si>
  <si>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</si>
  <si>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</si>
  <si>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</si>
  <si>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</si>
  <si>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</si>
  <si>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</si>
  <si>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</si>
  <si>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</si>
  <si>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</si>
  <si>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</si>
  <si>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</si>
  <si>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</si>
  <si>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</si>
  <si>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</si>
  <si>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</si>
  <si>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</si>
  <si>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</si>
  <si>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</si>
  <si>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</si>
  <si>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</si>
  <si>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</si>
  <si>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</si>
  <si>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</si>
  <si>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</si>
  <si>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</si>
  <si>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</si>
  <si>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</si>
  <si>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</si>
  <si>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</si>
  <si>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</si>
  <si>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</si>
  <si>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</si>
  <si>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</si>
  <si>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</si>
  <si>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</si>
  <si>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</si>
  <si>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</si>
  <si>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</si>
  <si>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</si>
  <si>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</si>
  <si>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</si>
  <si>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</si>
  <si>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</si>
  <si>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</si>
  <si>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</si>
  <si>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</si>
  <si>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</si>
  <si>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</si>
  <si>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</si>
  <si>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</si>
  <si>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</si>
  <si>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</si>
  <si>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</si>
  <si>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</si>
  <si>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</si>
  <si>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</si>
  <si>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</si>
  <si>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</si>
  <si>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</si>
  <si>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</si>
  <si>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</si>
  <si>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</si>
  <si>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</si>
  <si>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</si>
  <si>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</si>
  <si>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</si>
  <si>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千葉県浦安市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</si>
  <si>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</si>
  <si>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</si>
  <si>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</si>
  <si>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</si>
  <si>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</si>
  <si>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</si>
  <si>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</si>
  <si>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</si>
  <si>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</si>
  <si>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</si>
  <si>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</si>
  <si>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</si>
  <si>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</si>
  <si>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</si>
  <si>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</si>
  <si>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</si>
  <si>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</si>
  <si>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</si>
  <si>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</si>
  <si>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</si>
  <si>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</si>
  <si>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</si>
  <si>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</si>
  <si>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</si>
  <si>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</si>
  <si>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</si>
  <si>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</si>
  <si>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</si>
  <si>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</si>
  <si>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</si>
  <si>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</si>
  <si>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</si>
  <si>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</si>
  <si>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</si>
  <si>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</si>
  <si>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</si>
  <si>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</si>
  <si>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</si>
  <si>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</si>
  <si>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</si>
  <si>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</si>
  <si>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</si>
  <si>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</si>
  <si>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</si>
  <si>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</si>
  <si>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</si>
  <si>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</si>
  <si>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</si>
  <si>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</si>
  <si>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</si>
  <si>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</si>
  <si>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</si>
  <si>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</si>
  <si>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</si>
  <si>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</si>
  <si>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</si>
  <si>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</si>
  <si>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</si>
  <si>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</si>
  <si>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</si>
  <si>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</si>
  <si>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</si>
  <si>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</si>
  <si>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</si>
  <si>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</si>
  <si>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</si>
  <si>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</si>
  <si>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</si>
  <si>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</si>
  <si>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</si>
  <si>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</si>
  <si>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</si>
  <si>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</si>
  <si>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</si>
  <si>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</si>
  <si>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</si>
  <si>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</si>
  <si>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</si>
  <si>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</si>
  <si>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</si>
  <si>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</si>
  <si>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</si>
  <si>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</si>
  <si>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</si>
  <si>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</si>
  <si>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</si>
  <si>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</si>
  <si>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</si>
  <si>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</si>
  <si>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</si>
  <si>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</si>
  <si>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</si>
  <si>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</si>
  <si>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</si>
  <si>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</si>
  <si>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</si>
  <si>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</si>
  <si>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</si>
  <si>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</si>
  <si>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</si>
  <si>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</si>
  <si>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</si>
  <si>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</si>
  <si>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</si>
  <si>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</si>
  <si>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</si>
  <si>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</si>
  <si>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</si>
  <si>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</si>
  <si>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</si>
  <si>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</si>
  <si>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</si>
  <si>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</si>
  <si>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</si>
  <si>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</si>
  <si>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</si>
  <si>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</si>
  <si>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</si>
  <si>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</si>
  <si>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</si>
  <si>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</si>
  <si>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</si>
  <si>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</si>
  <si>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</si>
  <si>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</si>
  <si>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</si>
  <si>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</si>
  <si>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</si>
  <si>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</si>
  <si>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</si>
  <si>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</si>
  <si>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</si>
  <si>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</si>
  <si>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</si>
  <si>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</si>
  <si>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</si>
  <si>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</si>
  <si>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</si>
  <si>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</si>
  <si>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</si>
  <si>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</si>
  <si>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</si>
  <si>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</si>
  <si>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</si>
  <si>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</si>
  <si>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</si>
  <si>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</si>
  <si>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</si>
  <si>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千葉県浦安市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</si>
  <si>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</si>
  <si>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</si>
  <si>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</si>
  <si>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</si>
  <si>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</si>
  <si>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</si>
  <si>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</si>
  <si>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</si>
  <si>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</si>
  <si>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</si>
  <si>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</si>
  <si>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</si>
  <si>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</si>
  <si>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</si>
  <si>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</si>
  <si>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</si>
  <si>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</si>
  <si>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</si>
  <si>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</si>
  <si>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</si>
  <si>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浦安市墓地公園事業特別会計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</si>
  <si>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</si>
  <si>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</si>
  <si>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</si>
  <si>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</si>
  <si>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</si>
  <si>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</si>
  <si>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</si>
  <si>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</si>
  <si>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</si>
  <si>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</si>
  <si>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</si>
  <si>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</si>
  <si>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</si>
  <si>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浦安市国民健康保険特別会計</t>
    <phoneticPr fontId="5"/>
  </si>
  <si>
    <t>浦安市介護保険特別会計（保険事業勘定）</t>
    <phoneticPr fontId="5"/>
  </si>
  <si>
    <t>浦安市介護保険特別会計（介護サービス事業勘定）</t>
    <phoneticPr fontId="5"/>
  </si>
  <si>
    <t>浦安市後期高齢者医療特別会計</t>
    <phoneticPr fontId="5"/>
  </si>
  <si>
    <t>浦安市公共下水道事業特別会計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</si>
  <si>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</si>
  <si>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</si>
  <si>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</si>
  <si>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</si>
  <si>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</si>
  <si>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</si>
  <si>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</si>
  <si>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</si>
  <si>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</si>
  <si>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</si>
  <si>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</si>
  <si>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</si>
  <si>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</si>
  <si>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</si>
  <si>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</si>
  <si>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</si>
  <si>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</si>
  <si>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</si>
  <si>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</si>
  <si>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</si>
  <si>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</si>
  <si>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</si>
  <si>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</si>
  <si>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</si>
  <si>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</si>
  <si>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</si>
  <si>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</si>
  <si>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</si>
  <si>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</si>
  <si>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</si>
  <si>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</si>
  <si>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</si>
  <si>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</si>
  <si>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</si>
  <si>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</si>
  <si>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</si>
  <si>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</si>
  <si>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</si>
  <si>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</si>
  <si>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</si>
  <si>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</si>
  <si>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</si>
  <si>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</si>
  <si>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</si>
  <si>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</si>
  <si>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</si>
  <si>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</si>
  <si>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</si>
  <si>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</si>
  <si>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</si>
  <si>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</si>
  <si>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</si>
  <si>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</si>
  <si>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</si>
  <si>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</si>
  <si>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</si>
  <si>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</si>
  <si>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</si>
  <si>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</si>
  <si>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</si>
  <si>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</si>
  <si>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</si>
  <si>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</si>
  <si>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</si>
  <si>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</si>
  <si>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</si>
  <si>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</si>
  <si>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</si>
  <si>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</si>
  <si>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</si>
  <si>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</si>
  <si>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</si>
  <si>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</si>
  <si>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</si>
  <si>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</si>
  <si>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</si>
  <si>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</si>
  <si>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</si>
  <si>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</si>
  <si>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</si>
  <si>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</si>
  <si>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</si>
  <si>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</si>
  <si>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</si>
  <si>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</si>
  <si>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</si>
  <si>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</si>
  <si>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</si>
  <si>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</si>
  <si>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</si>
  <si>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</si>
  <si>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</si>
  <si>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</si>
  <si>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</si>
  <si>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</si>
  <si>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</si>
  <si>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</si>
  <si>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</si>
  <si>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</si>
  <si>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</si>
  <si>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</si>
  <si>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</si>
  <si>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</si>
  <si>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</si>
  <si>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</si>
  <si>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</si>
  <si>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</si>
  <si>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</si>
  <si>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</si>
  <si>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</si>
  <si>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</si>
  <si>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</si>
  <si>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</si>
  <si>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</si>
  <si>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</si>
  <si>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</si>
  <si>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</si>
  <si>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</si>
  <si>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</si>
  <si>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</si>
  <si>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</si>
  <si>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</si>
  <si>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</si>
  <si>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</si>
  <si>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</si>
  <si>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</si>
  <si>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</si>
  <si>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</si>
  <si>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</si>
  <si>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</si>
  <si>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</si>
  <si>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</si>
  <si>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</si>
  <si>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</si>
  <si>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</si>
  <si>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</si>
  <si>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</si>
  <si>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1.81</t>
  </si>
  <si>
    <t>▲ 12.95</t>
  </si>
  <si>
    <t>▲ 2.17</t>
  </si>
  <si>
    <t>一般会計</t>
  </si>
  <si>
    <t>浦安市国民健康保険特別会計</t>
  </si>
  <si>
    <t>浦安市介護保険特別会計（保険事業勘定）</t>
  </si>
  <si>
    <t>浦安市介護保険特別会計（介護サービス事業勘定）</t>
  </si>
  <si>
    <t>浦安市公共下水道事業特別会計</t>
  </si>
  <si>
    <t>浦安市墓地公園事業特別会計</t>
  </si>
  <si>
    <t>浦安市後期高齢者医療特別会計</t>
  </si>
  <si>
    <t>その他会計（赤字）</t>
  </si>
  <si>
    <t>その他会計（黒字）</t>
  </si>
  <si>
    <t>浦安市施設利用振興公社</t>
    <rPh sb="0" eb="3">
      <t>ウラヤスシ</t>
    </rPh>
    <rPh sb="3" eb="5">
      <t>シセツ</t>
    </rPh>
    <rPh sb="5" eb="7">
      <t>リヨウ</t>
    </rPh>
    <rPh sb="7" eb="9">
      <t>シンコウ</t>
    </rPh>
    <rPh sb="9" eb="11">
      <t>コウシャ</t>
    </rPh>
    <phoneticPr fontId="30"/>
  </si>
  <si>
    <t>浦安市土地開発公社</t>
    <rPh sb="3" eb="5">
      <t>トチ</t>
    </rPh>
    <rPh sb="5" eb="7">
      <t>カイハツ</t>
    </rPh>
    <phoneticPr fontId="30"/>
  </si>
  <si>
    <t>‐</t>
    <phoneticPr fontId="30"/>
  </si>
  <si>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</si>
  <si>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</si>
  <si>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</si>
  <si>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</si>
  <si>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phoneticPr fontId="2"/>
  </si>
  <si>
    <t>千葉県後期高齢者医療広域連合（後期高齢者医療特別会計）</t>
    <phoneticPr fontId="2"/>
  </si>
  <si>
    <t>‐</t>
    <phoneticPr fontId="30"/>
  </si>
  <si>
    <t>-</t>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</si>
  <si>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</si>
  <si>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</si>
  <si>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</si>
  <si>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</si>
  <si>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</si>
  <si>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</si>
  <si>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</si>
  <si>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</si>
  <si>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</si>
  <si>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平成28年度では、</t>
    </r>
    <r>
      <rPr>
        <sz val="10"/>
        <rFont val="ＭＳ Ｐゴシック"/>
        <family val="3"/>
        <charset val="128"/>
      </rPr>
      <t>実質公債費比率は類似団体と比較して高いものの、将来負担比率は低くなっている。両指標ともに今後微増傾向にあると想定されるが、早期健全化基準以下であり、財政健全を堅持していると判断している。
　なお、「地方公共団体の財政の健全化に関する法律」（以下「財政健全化法」という。）では、早期健全化基準が規定されており、この基準以上である場合、「財政健全化計画」の策定等が義務付けられているが、本市では、平成22年度に設定した財政運営に係る基本方針において、より厳しい独自の基準（実質公債費比率　15.0％将来負担比率　210.0％）を設けて、この基準以上となった場合、外部評価を実施し、その改善策を公表することとしている。公債費比率の適正化に取り組み、引き続き健全財政の堅持に努める。</t>
    </r>
    <rPh sb="1" eb="3">
      <t>ヘイセイ</t>
    </rPh>
    <rPh sb="5" eb="7">
      <t>ネンド</t>
    </rPh>
    <rPh sb="54" eb="56">
      <t>コンゴ</t>
    </rPh>
    <rPh sb="56" eb="58">
      <t>ビゾウ</t>
    </rPh>
    <rPh sb="58" eb="60">
      <t>ケイコウ</t>
    </rPh>
    <rPh sb="64" eb="66">
      <t>ソウテイ</t>
    </rPh>
    <rPh sb="71" eb="73">
      <t>ソウキ</t>
    </rPh>
    <rPh sb="73" eb="76">
      <t>ケンゼンカ</t>
    </rPh>
    <rPh sb="76" eb="78">
      <t>キジュン</t>
    </rPh>
    <rPh sb="78" eb="80">
      <t>イカ</t>
    </rPh>
    <rPh sb="84" eb="86">
      <t>ザイセイ</t>
    </rPh>
    <rPh sb="86" eb="88">
      <t>ケンゼン</t>
    </rPh>
    <rPh sb="89" eb="91">
      <t>ケンジ</t>
    </rPh>
    <rPh sb="96" eb="98">
      <t>ハンダン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</si>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</sst>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0"/>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8" fillId="0" borderId="41" xfId="34" applyFont="1" applyFill="1" applyBorder="1" applyAlignment="1" applyProtection="1">
      <alignment horizontal="left" vertical="top" wrapText="1"/>
      <protection locked="0"/>
    </xf>
    <xf numFmtId="0" fontId="8" fillId="0" borderId="12" xfId="34" applyFont="1" applyFill="1" applyBorder="1" applyAlignment="1" applyProtection="1">
      <alignment horizontal="left" vertical="top" wrapText="1"/>
      <protection locked="0"/>
    </xf>
    <xf numFmtId="0" fontId="8" fillId="0" borderId="46" xfId="34" applyFont="1" applyFill="1" applyBorder="1" applyAlignment="1" applyProtection="1">
      <alignment horizontal="left" vertical="top" wrapText="1"/>
      <protection locked="0"/>
    </xf>
    <xf numFmtId="0" fontId="8" fillId="0" borderId="60" xfId="34" applyFont="1" applyFill="1" applyBorder="1" applyAlignment="1" applyProtection="1">
      <alignment horizontal="left" vertical="top" wrapText="1"/>
      <protection locked="0"/>
    </xf>
    <xf numFmtId="0" fontId="8" fillId="0" borderId="0" xfId="34" applyFont="1" applyFill="1" applyBorder="1" applyAlignment="1" applyProtection="1">
      <alignment horizontal="left" vertical="top" wrapText="1"/>
      <protection locked="0"/>
    </xf>
    <xf numFmtId="0" fontId="8" fillId="0" borderId="38" xfId="34" applyFont="1" applyFill="1" applyBorder="1" applyAlignment="1" applyProtection="1">
      <alignment horizontal="left" vertical="top" wrapText="1"/>
      <protection locked="0"/>
    </xf>
    <xf numFmtId="0" fontId="8" fillId="0" borderId="37" xfId="34" applyFont="1" applyFill="1" applyBorder="1" applyAlignment="1" applyProtection="1">
      <alignment horizontal="left" vertical="top" wrapText="1"/>
      <protection locked="0"/>
    </xf>
    <xf numFmtId="0" fontId="8" fillId="0" borderId="49" xfId="34" applyFont="1" applyFill="1" applyBorder="1" applyAlignment="1" applyProtection="1">
      <alignment horizontal="left" vertical="top" wrapText="1"/>
      <protection locked="0"/>
    </xf>
    <xf numFmtId="0" fontId="8" fillId="0" borderId="40"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4"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39951</c:v>
                </c:pt>
                <c:pt idx="4">
                  <c:v>39893</c:v>
                </c:pt>
              </c:numCache>
            </c:numRef>
          </c:val>
          <c:smooth val="0"/>
          <c:extLst xmlns:c16r2="http://schemas.microsoft.com/office/drawing/2015/06/chart">
            <c:ext xmlns:c16="http://schemas.microsoft.com/office/drawing/2014/chart" uri="{C3380CC4-5D6E-409C-BE32-E72D297353CC}">
              <c16:uniqueId val="{00000000-7604-4AF0-8379-53788C1443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38128</c:v>
                </c:pt>
                <c:pt idx="1">
                  <c:v>30502</c:v>
                </c:pt>
                <c:pt idx="2">
                  <c:v>76798</c:v>
                </c:pt>
                <c:pt idx="3">
                  <c:v>60888</c:v>
                </c:pt>
                <c:pt idx="4">
                  <c:v>103160</c:v>
                </c:pt>
              </c:numCache>
            </c:numRef>
          </c:val>
          <c:smooth val="0"/>
          <c:extLst xmlns:c16r2="http://schemas.microsoft.com/office/drawing/2015/06/chart">
            <c:ext xmlns:c16="http://schemas.microsoft.com/office/drawing/2014/chart" uri="{C3380CC4-5D6E-409C-BE32-E72D297353CC}">
              <c16:uniqueId val="{00000001-7604-4AF0-8379-53788C144333}"/>
            </c:ext>
          </c:extLst>
        </c:ser>
        <c:dLbls>
          <c:showLegendKey val="0"/>
          <c:showVal val="0"/>
          <c:showCatName val="0"/>
          <c:showSerName val="0"/>
          <c:showPercent val="0"/>
          <c:showBubbleSize val="0"/>
        </c:dLbls>
        <c:marker val="1"/>
        <c:smooth val="0"/>
        <c:axId val="131017344"/>
        <c:axId val="131023616"/>
      </c:lineChart>
      <c:catAx>
        <c:axId val="131017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023616"/>
        <c:crosses val="autoZero"/>
        <c:auto val="1"/>
        <c:lblAlgn val="ctr"/>
        <c:lblOffset val="100"/>
        <c:tickLblSkip val="1"/>
        <c:tickMarkSkip val="1"/>
        <c:noMultiLvlLbl val="0"/>
      </c:catAx>
      <c:valAx>
        <c:axId val="1310236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017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4.9800000000000004</c:v>
                </c:pt>
                <c:pt idx="1">
                  <c:v>4</c:v>
                </c:pt>
                <c:pt idx="2">
                  <c:v>2.97</c:v>
                </c:pt>
                <c:pt idx="3">
                  <c:v>5.48</c:v>
                </c:pt>
                <c:pt idx="4">
                  <c:v>14.35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35.950000000000003</c:v>
                </c:pt>
                <c:pt idx="1">
                  <c:v>44.49</c:v>
                </c:pt>
                <c:pt idx="2">
                  <c:v>33.340000000000003</c:v>
                </c:pt>
                <c:pt idx="3">
                  <c:v>27</c:v>
                </c:pt>
                <c:pt idx="4">
                  <c:v>24.96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3339648"/>
        <c:axId val="53341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-1.81</c:v>
                </c:pt>
                <c:pt idx="1">
                  <c:v>5.39</c:v>
                </c:pt>
                <c:pt idx="2">
                  <c:v>-12.95</c:v>
                </c:pt>
                <c:pt idx="3">
                  <c:v>-2.17</c:v>
                </c:pt>
                <c:pt idx="4">
                  <c:v>3.61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3339648"/>
        <c:axId val="53341568"/>
      </c:lineChart>
      <c:catAx>
        <c:axId val="5333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341568"/>
        <c:crosses val="autoZero"/>
        <c:auto val="1"/>
        <c:lblAlgn val="ctr"/>
        <c:lblOffset val="100"/>
        <c:tickLblSkip val="1"/>
        <c:tickMarkSkip val="1"/>
        <c:noMultiLvlLbl val="0"/>
      </c:catAx>
      <c:valAx>
        <c:axId val="53341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33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浦安市後期高齢者医療特別会計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浦安市墓地公園事業特別会計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浦安市公共下水道事業特別会計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0.47</c:v>
                </c:pt>
                <c:pt idx="2">
                  <c:v>#N/A</c:v>
                </c:pt>
                <c:pt idx="3">
                  <c:v>1.28</c:v>
                </c:pt>
                <c:pt idx="4">
                  <c:v>#N/A</c:v>
                </c:pt>
                <c:pt idx="5">
                  <c:v>0.12</c:v>
                </c:pt>
                <c:pt idx="6">
                  <c:v>#N/A</c:v>
                </c:pt>
                <c:pt idx="7">
                  <c:v>0.32</c:v>
                </c:pt>
                <c:pt idx="8">
                  <c:v>#N/A</c:v>
                </c:pt>
                <c:pt idx="9">
                  <c:v>0.12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浦安市介護保険特別会計（介護サービス事業勘定）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0.18</c:v>
                </c:pt>
                <c:pt idx="2">
                  <c:v>#N/A</c:v>
                </c:pt>
                <c:pt idx="3">
                  <c:v>0.1</c:v>
                </c:pt>
                <c:pt idx="4">
                  <c:v>#N/A</c:v>
                </c:pt>
                <c:pt idx="5">
                  <c:v>0.15</c:v>
                </c:pt>
                <c:pt idx="6">
                  <c:v>#N/A</c:v>
                </c:pt>
                <c:pt idx="7">
                  <c:v>0.16</c:v>
                </c:pt>
                <c:pt idx="8">
                  <c:v>#N/A</c:v>
                </c:pt>
                <c:pt idx="9">
                  <c:v>0.17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浦安市介護保険特別会計（保険事業勘定）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0.43</c:v>
                </c:pt>
                <c:pt idx="2">
                  <c:v>#N/A</c:v>
                </c:pt>
                <c:pt idx="3">
                  <c:v>0.26</c:v>
                </c:pt>
                <c:pt idx="4">
                  <c:v>#N/A</c:v>
                </c:pt>
                <c:pt idx="5">
                  <c:v>0.46</c:v>
                </c:pt>
                <c:pt idx="6">
                  <c:v>#N/A</c:v>
                </c:pt>
                <c:pt idx="7">
                  <c:v>0.52</c:v>
                </c:pt>
                <c:pt idx="8">
                  <c:v>#N/A</c:v>
                </c:pt>
                <c:pt idx="9">
                  <c:v>0.35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浦安市国民健康保険特別会計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2.66</c:v>
                </c:pt>
                <c:pt idx="2">
                  <c:v>#N/A</c:v>
                </c:pt>
                <c:pt idx="3">
                  <c:v>2.0499999999999998</c:v>
                </c:pt>
                <c:pt idx="4">
                  <c:v>#N/A</c:v>
                </c:pt>
                <c:pt idx="5">
                  <c:v>2.06</c:v>
                </c:pt>
                <c:pt idx="6">
                  <c:v>#N/A</c:v>
                </c:pt>
                <c:pt idx="7">
                  <c:v>0.98</c:v>
                </c:pt>
                <c:pt idx="8">
                  <c:v>#N/A</c:v>
                </c:pt>
                <c:pt idx="9">
                  <c:v>0.42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4.96</c:v>
                </c:pt>
                <c:pt idx="2">
                  <c:v>#N/A</c:v>
                </c:pt>
                <c:pt idx="3">
                  <c:v>3.98</c:v>
                </c:pt>
                <c:pt idx="4">
                  <c:v>#N/A</c:v>
                </c:pt>
                <c:pt idx="5">
                  <c:v>2.93</c:v>
                </c:pt>
                <c:pt idx="6">
                  <c:v>#N/A</c:v>
                </c:pt>
                <c:pt idx="7">
                  <c:v>5.46</c:v>
                </c:pt>
                <c:pt idx="8">
                  <c:v>#N/A</c:v>
                </c:pt>
                <c:pt idx="9">
                  <c:v>14.33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0748416"/>
        <c:axId val="50762496"/>
      </c:barChart>
      <c:catAx>
        <c:axId val="5074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762496"/>
        <c:crosses val="autoZero"/>
        <c:auto val="1"/>
        <c:lblAlgn val="ctr"/>
        <c:lblOffset val="100"/>
        <c:tickLblSkip val="1"/>
        <c:tickMarkSkip val="1"/>
        <c:noMultiLvlLbl val="0"/>
      </c:catAx>
      <c:valAx>
        <c:axId val="50762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4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2486</c:v>
                </c:pt>
                <c:pt idx="5">
                  <c:v>2570</c:v>
                </c:pt>
                <c:pt idx="8">
                  <c:v>2608</c:v>
                </c:pt>
                <c:pt idx="11">
                  <c:v>2222</c:v>
                </c:pt>
                <c:pt idx="14">
                  <c:v>2213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629</c:v>
                </c:pt>
                <c:pt idx="3">
                  <c:v>600</c:v>
                </c:pt>
                <c:pt idx="6">
                  <c:v>582</c:v>
                </c:pt>
                <c:pt idx="9">
                  <c:v>775</c:v>
                </c:pt>
                <c:pt idx="12">
                  <c:v>1104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472</c:v>
                </c:pt>
                <c:pt idx="3">
                  <c:v>626</c:v>
                </c:pt>
                <c:pt idx="6">
                  <c:v>592</c:v>
                </c:pt>
                <c:pt idx="9">
                  <c:v>585</c:v>
                </c:pt>
                <c:pt idx="12">
                  <c:v>688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30</c:v>
                </c:pt>
                <c:pt idx="3">
                  <c:v>20</c:v>
                </c:pt>
                <c:pt idx="6">
                  <c:v>10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3851</c:v>
                </c:pt>
                <c:pt idx="3">
                  <c:v>3588</c:v>
                </c:pt>
                <c:pt idx="6">
                  <c:v>3196</c:v>
                </c:pt>
                <c:pt idx="9">
                  <c:v>2988</c:v>
                </c:pt>
                <c:pt idx="12">
                  <c:v>3020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910144"/>
        <c:axId val="9916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2496</c:v>
                </c:pt>
                <c:pt idx="2">
                  <c:v>#N/A</c:v>
                </c:pt>
                <c:pt idx="3">
                  <c:v>#N/A</c:v>
                </c:pt>
                <c:pt idx="4">
                  <c:v>2264</c:v>
                </c:pt>
                <c:pt idx="5">
                  <c:v>#N/A</c:v>
                </c:pt>
                <c:pt idx="6">
                  <c:v>#N/A</c:v>
                </c:pt>
                <c:pt idx="7">
                  <c:v>1772</c:v>
                </c:pt>
                <c:pt idx="8">
                  <c:v>#N/A</c:v>
                </c:pt>
                <c:pt idx="9">
                  <c:v>#N/A</c:v>
                </c:pt>
                <c:pt idx="10">
                  <c:v>2126</c:v>
                </c:pt>
                <c:pt idx="11">
                  <c:v>#N/A</c:v>
                </c:pt>
                <c:pt idx="12">
                  <c:v>#N/A</c:v>
                </c:pt>
                <c:pt idx="13">
                  <c:v>2599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910144"/>
        <c:axId val="9916416"/>
      </c:lineChart>
      <c:catAx>
        <c:axId val="991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16416"/>
        <c:crosses val="autoZero"/>
        <c:auto val="1"/>
        <c:lblAlgn val="ctr"/>
        <c:lblOffset val="100"/>
        <c:tickLblSkip val="1"/>
        <c:tickMarkSkip val="1"/>
        <c:noMultiLvlLbl val="0"/>
      </c:catAx>
      <c:valAx>
        <c:axId val="9916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25731</c:v>
                </c:pt>
                <c:pt idx="5">
                  <c:v>23680</c:v>
                </c:pt>
                <c:pt idx="8">
                  <c:v>21622</c:v>
                </c:pt>
                <c:pt idx="11">
                  <c:v>20183</c:v>
                </c:pt>
                <c:pt idx="14">
                  <c:v>17633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29944</c:v>
                </c:pt>
                <c:pt idx="5">
                  <c:v>31834</c:v>
                </c:pt>
                <c:pt idx="8">
                  <c:v>29155</c:v>
                </c:pt>
                <c:pt idx="11">
                  <c:v>19585</c:v>
                </c:pt>
                <c:pt idx="14">
                  <c:v>16816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3764</c:v>
                </c:pt>
                <c:pt idx="3">
                  <c:v>4484</c:v>
                </c:pt>
                <c:pt idx="6">
                  <c:v>4988</c:v>
                </c:pt>
                <c:pt idx="9">
                  <c:v>5388</c:v>
                </c:pt>
                <c:pt idx="12">
                  <c:v>6491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5405</c:v>
                </c:pt>
                <c:pt idx="3">
                  <c:v>5308</c:v>
                </c:pt>
                <c:pt idx="6">
                  <c:v>5066</c:v>
                </c:pt>
                <c:pt idx="9">
                  <c:v>4823</c:v>
                </c:pt>
                <c:pt idx="12">
                  <c:v>5080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5748</c:v>
                </c:pt>
                <c:pt idx="3">
                  <c:v>5681</c:v>
                </c:pt>
                <c:pt idx="6">
                  <c:v>4923</c:v>
                </c:pt>
                <c:pt idx="9">
                  <c:v>4484</c:v>
                </c:pt>
                <c:pt idx="12">
                  <c:v>4029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18635</c:v>
                </c:pt>
                <c:pt idx="3">
                  <c:v>16676</c:v>
                </c:pt>
                <c:pt idx="6">
                  <c:v>17590</c:v>
                </c:pt>
                <c:pt idx="9">
                  <c:v>19598</c:v>
                </c:pt>
                <c:pt idx="12">
                  <c:v>24238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0927872"/>
        <c:axId val="50934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5390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0927872"/>
        <c:axId val="50934144"/>
      </c:lineChart>
      <c:catAx>
        <c:axId val="5092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934144"/>
        <c:crosses val="autoZero"/>
        <c:auto val="1"/>
        <c:lblAlgn val="ctr"/>
        <c:lblOffset val="100"/>
        <c:tickLblSkip val="1"/>
        <c:tickMarkSkip val="1"/>
        <c:noMultiLvlLbl val="0"/>
      </c:catAx>
      <c:valAx>
        <c:axId val="50934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2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2952448"/>
        <c:axId val="112954368"/>
      </c:scatterChart>
      <c:valAx>
        <c:axId val="1129524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954368"/>
        <c:crosses val="autoZero"/>
        <c:crossBetween val="midCat"/>
      </c:valAx>
      <c:valAx>
        <c:axId val="1129543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952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7.2</c:v>
                </c:pt>
                <c:pt idx="1">
                  <c:v>6.5</c:v>
                </c:pt>
                <c:pt idx="2">
                  <c:v>5.5</c:v>
                </c:pt>
                <c:pt idx="3">
                  <c:v>5</c:v>
                </c:pt>
                <c:pt idx="4">
                  <c:v>5.2</c:v>
                </c:pt>
              </c:numCache>
            </c:numRef>
          </c:xVal>
          <c:yVal>
            <c:numRef>
              <c:f>公会計指標分析・財政指標組合せ分析表!$K$73:$O$73</c:f>
              <c:numCache>
                <c:formatCode>#,##0.0;"▲ "#,##0.0</c:formatCode>
                <c:ptCount val="5"/>
                <c:pt idx="4">
                  <c:v>12.9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4.8</c:v>
                </c:pt>
                <c:pt idx="4">
                  <c:v>3.6</c:v>
                </c:pt>
              </c:numCache>
            </c:numRef>
          </c:xVal>
          <c:yVal>
            <c:numRef>
              <c:f>公会計指標分析・財政指標組合せ分析表!$K$77:$O$77</c:f>
              <c:numCache>
                <c:formatCode>#,##0.0;"▲ "#,##0.0</c:formatCode>
                <c:ptCount val="5"/>
                <c:pt idx="0">
                  <c:v>42</c:v>
                </c:pt>
                <c:pt idx="1">
                  <c:v>32.6</c:v>
                </c:pt>
                <c:pt idx="2">
                  <c:v>30.5</c:v>
                </c:pt>
                <c:pt idx="3">
                  <c:v>25.4</c:v>
                </c:pt>
                <c:pt idx="4">
                  <c:v>16.600000000000001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3112192"/>
        <c:axId val="113114112"/>
      </c:scatterChart>
      <c:valAx>
        <c:axId val="113112192"/>
        <c:scaling>
          <c:orientation val="minMax"/>
          <c:max val="7.1"/>
          <c:min val="3.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114112"/>
        <c:crosses val="autoZero"/>
        <c:crossBetween val="midCat"/>
      </c:valAx>
      <c:valAx>
        <c:axId val="113114112"/>
        <c:scaling>
          <c:orientation val="minMax"/>
          <c:max val="47"/>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1121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前年度と比較すると、債務負担行為に基づく支出額において、文化会館大規模改修事業や各中学校エアコン設置事業などにより増加しております。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今後も引き続き指標の推移を注視しながら、健全財政の堅持に努めます。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将来負担比率については、算定上の主な分子となる「地方債現在高」が、一般会計において、庁舎建設事業などの新規借入額が元金償還額を上回り、増加する結果となっています。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充当可能財源等については、財政調整基金及び庁舎建設基金などの取り崩しがあったため、昨年度に比べ減少しています。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今後も、引き続き指標の推移を注視しながら、健全財政の堅持に努めます。</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千葉県浦安市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166,551
162,981
17.30
89,320,786
79,772,613
6,288,431
43,826,839
24,238,420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12.9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4" name="角丸四角形 23"/>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6" name="テキスト ボックス 4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5" name="正方形/長方形 5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6" name="正方形/長方形 5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7" name="正方形/長方形 5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8" name="正方形/長方形 5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9" name="正方形/長方形 5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60" name="テキスト ボックス 5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61" name="正方形/長方形 6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2" name="正方形/長方形 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3" name="正方形/長方形 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4" name="正方形/長方形 6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5" name="正方形/長方形 6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6" name="テキスト ボックス 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7" name="テキスト ボックス 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千葉県浦安市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166,551
162,981
17.30
89,320,786
79,772,613
6,288,431
43,826,839
24,238,420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千葉県浦安市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166,551
162,981
17.30
89,320,786
79,772,613
6,288,431
43,826,839
24,238,420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千葉県浦安市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166,551
162,981
17.30
89,320,786
79,772,613
6,288,431
43,826,839
24,238,420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349250" marR="0" indent="-349250" algn="l"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effectLst/>
              <a:latin typeface="+mn-ea"/>
              <a:ea typeface="+mn-ea"/>
              <a:cs typeface="+mn-cs"/>
            </a:rPr>
            <a:t>　</a:t>
          </a:r>
          <a:r>
            <a:rPr kumimoji="1" lang="ja-JP" altLang="ja-JP"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mn-ea"/>
              <a:ea typeface="+mn-ea"/>
              <a:cs typeface="+mn-cs"/>
            </a:rPr>
            <a:t>28</a:t>
          </a:r>
          <a:r>
            <a:rPr kumimoji="1" lang="ja-JP" altLang="ja-JP" sz="1300">
              <a:solidFill>
                <a:sysClr val="windowText" lastClr="000000"/>
              </a:solidFill>
              <a:effectLst/>
              <a:latin typeface="+mn-ea"/>
              <a:ea typeface="+mn-ea"/>
              <a:cs typeface="+mn-cs"/>
            </a:rPr>
            <a:t>年度は、</a:t>
          </a:r>
          <a:r>
            <a:rPr kumimoji="1" lang="en-US" altLang="ja-JP" sz="1300">
              <a:solidFill>
                <a:sysClr val="windowText" lastClr="000000"/>
              </a:solidFill>
              <a:effectLst/>
              <a:latin typeface="+mn-ea"/>
              <a:ea typeface="+mn-ea"/>
              <a:cs typeface="+mn-cs"/>
            </a:rPr>
            <a:t>1.52</a:t>
          </a:r>
          <a:r>
            <a:rPr kumimoji="1" lang="ja-JP" altLang="ja-JP" sz="1300">
              <a:solidFill>
                <a:sysClr val="windowText" lastClr="000000"/>
              </a:solidFill>
              <a:effectLst/>
              <a:latin typeface="+mn-ea"/>
              <a:ea typeface="+mn-ea"/>
              <a:cs typeface="+mn-cs"/>
            </a:rPr>
            <a:t>（</a:t>
          </a:r>
          <a:r>
            <a:rPr kumimoji="1" lang="en-US" altLang="ja-JP" sz="1300">
              <a:solidFill>
                <a:sysClr val="windowText" lastClr="000000"/>
              </a:solidFill>
              <a:effectLst/>
              <a:latin typeface="+mn-ea"/>
              <a:ea typeface="+mn-ea"/>
              <a:cs typeface="+mn-cs"/>
            </a:rPr>
            <a:t>3</a:t>
          </a:r>
          <a:r>
            <a:rPr kumimoji="1" lang="ja-JP" altLang="ja-JP" sz="1300">
              <a:solidFill>
                <a:sysClr val="windowText" lastClr="000000"/>
              </a:solidFill>
              <a:effectLst/>
              <a:latin typeface="+mn-ea"/>
              <a:ea typeface="+mn-ea"/>
              <a:cs typeface="+mn-cs"/>
            </a:rPr>
            <a:t>ヵ年度平均）となり</a:t>
          </a:r>
          <a:r>
            <a:rPr kumimoji="1" lang="ja-JP" altLang="en-US" sz="1300">
              <a:solidFill>
                <a:sysClr val="windowText" lastClr="000000"/>
              </a:solidFill>
              <a:effectLst/>
              <a:latin typeface="+mn-ea"/>
              <a:ea typeface="+mn-ea"/>
              <a:cs typeface="+mn-cs"/>
            </a:rPr>
            <a:t>ました。</a:t>
          </a:r>
          <a:r>
            <a:rPr kumimoji="0" lang="ja-JP" altLang="en-US" sz="1300">
              <a:solidFill>
                <a:sysClr val="windowText" lastClr="000000"/>
              </a:solidFill>
              <a:effectLst/>
              <a:latin typeface="+mn-ea"/>
              <a:ea typeface="+mn-ea"/>
              <a:cs typeface="+mn-cs"/>
            </a:rPr>
            <a:t>平</a:t>
          </a:r>
          <a:r>
            <a:rPr lang="ja-JP" altLang="ja-JP" sz="1300">
              <a:solidFill>
                <a:sysClr val="windowText" lastClr="000000"/>
              </a:solidFill>
              <a:effectLst/>
              <a:latin typeface="+mn-ea"/>
              <a:ea typeface="+mn-ea"/>
              <a:cs typeface="+mn-cs"/>
            </a:rPr>
            <a:t>成</a:t>
          </a:r>
          <a:r>
            <a:rPr lang="en-US" altLang="ja-JP" sz="1300">
              <a:solidFill>
                <a:sysClr val="windowText" lastClr="000000"/>
              </a:solidFill>
              <a:effectLst/>
              <a:latin typeface="+mn-ea"/>
              <a:ea typeface="+mn-ea"/>
              <a:cs typeface="+mn-cs"/>
            </a:rPr>
            <a:t>28</a:t>
          </a:r>
          <a:r>
            <a:rPr lang="ja-JP" altLang="ja-JP" sz="1300">
              <a:solidFill>
                <a:sysClr val="windowText" lastClr="000000"/>
              </a:solidFill>
              <a:effectLst/>
              <a:latin typeface="+mn-ea"/>
              <a:ea typeface="+mn-ea"/>
              <a:cs typeface="+mn-cs"/>
            </a:rPr>
            <a:t>年度の単年度</a:t>
          </a:r>
          <a:r>
            <a:rPr lang="ja-JP" altLang="en-US" sz="1300">
              <a:solidFill>
                <a:sysClr val="windowText" lastClr="000000"/>
              </a:solidFill>
              <a:effectLst/>
              <a:latin typeface="+mn-ea"/>
              <a:ea typeface="+mn-ea"/>
              <a:cs typeface="+mn-cs"/>
            </a:rPr>
            <a:t>財</a:t>
          </a:r>
          <a:r>
            <a:rPr lang="ja-JP" altLang="ja-JP" sz="1300">
              <a:solidFill>
                <a:sysClr val="windowText" lastClr="000000"/>
              </a:solidFill>
              <a:effectLst/>
              <a:latin typeface="+mn-ea"/>
              <a:ea typeface="+mn-ea"/>
              <a:cs typeface="+mn-cs"/>
            </a:rPr>
            <a:t>政力指数が</a:t>
          </a:r>
          <a:r>
            <a:rPr lang="en-US" altLang="ja-JP" sz="1300">
              <a:solidFill>
                <a:sysClr val="windowText" lastClr="000000"/>
              </a:solidFill>
              <a:effectLst/>
              <a:latin typeface="+mn-ea"/>
              <a:ea typeface="+mn-ea"/>
              <a:cs typeface="+mn-cs"/>
            </a:rPr>
            <a:t>1.521</a:t>
          </a:r>
          <a:r>
            <a:rPr lang="ja-JP" altLang="ja-JP" sz="1300">
              <a:solidFill>
                <a:sysClr val="windowText" lastClr="000000"/>
              </a:solidFill>
              <a:effectLst/>
              <a:latin typeface="+mn-ea"/>
              <a:ea typeface="+mn-ea"/>
              <a:cs typeface="+mn-cs"/>
            </a:rPr>
            <a:t>で、今回算定から外れる平成</a:t>
          </a:r>
          <a:r>
            <a:rPr lang="en-US" altLang="ja-JP" sz="1300">
              <a:solidFill>
                <a:sysClr val="windowText" lastClr="000000"/>
              </a:solidFill>
              <a:effectLst/>
              <a:latin typeface="+mn-ea"/>
              <a:ea typeface="+mn-ea"/>
              <a:cs typeface="+mn-cs"/>
            </a:rPr>
            <a:t>25</a:t>
          </a:r>
          <a:r>
            <a:rPr lang="ja-JP" altLang="ja-JP" sz="1300">
              <a:solidFill>
                <a:sysClr val="windowText" lastClr="000000"/>
              </a:solidFill>
              <a:effectLst/>
              <a:latin typeface="+mn-ea"/>
              <a:ea typeface="+mn-ea"/>
              <a:cs typeface="+mn-cs"/>
            </a:rPr>
            <a:t>年度の単年度財政力指数</a:t>
          </a:r>
          <a:r>
            <a:rPr lang="ja-JP" altLang="en-US" sz="1300">
              <a:solidFill>
                <a:sysClr val="windowText" lastClr="000000"/>
              </a:solidFill>
              <a:effectLst/>
              <a:latin typeface="+mn-ea"/>
              <a:ea typeface="+mn-ea"/>
              <a:cs typeface="+mn-cs"/>
            </a:rPr>
            <a:t>の</a:t>
          </a:r>
          <a:r>
            <a:rPr lang="en-US" altLang="ja-JP" sz="1300">
              <a:solidFill>
                <a:sysClr val="windowText" lastClr="000000"/>
              </a:solidFill>
              <a:effectLst/>
              <a:latin typeface="+mn-ea"/>
              <a:ea typeface="+mn-ea"/>
              <a:cs typeface="+mn-cs"/>
            </a:rPr>
            <a:t>1.463</a:t>
          </a:r>
          <a:r>
            <a:rPr lang="ja-JP" altLang="ja-JP" sz="1300">
              <a:solidFill>
                <a:sysClr val="windowText" lastClr="000000"/>
              </a:solidFill>
              <a:effectLst/>
              <a:latin typeface="+mn-ea"/>
              <a:ea typeface="+mn-ea"/>
              <a:cs typeface="+mn-cs"/>
            </a:rPr>
            <a:t>より上昇していること</a:t>
          </a:r>
          <a:r>
            <a:rPr lang="ja-JP" altLang="en-US" sz="1300">
              <a:solidFill>
                <a:sysClr val="windowText" lastClr="000000"/>
              </a:solidFill>
              <a:effectLst/>
              <a:latin typeface="+mn-ea"/>
              <a:ea typeface="+mn-ea"/>
              <a:cs typeface="+mn-cs"/>
            </a:rPr>
            <a:t>から</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前年度と比較すると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0.02</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の増加</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となり、引き続き、</a:t>
          </a:r>
          <a:r>
            <a:rPr kumimoji="1" lang="ja-JP" altLang="ja-JP" sz="1300">
              <a:solidFill>
                <a:sysClr val="windowText" lastClr="000000"/>
              </a:solidFill>
              <a:effectLst/>
              <a:latin typeface="+mn-ea"/>
              <a:ea typeface="+mn-ea"/>
              <a:cs typeface="+mn-cs"/>
            </a:rPr>
            <a:t>類似</a:t>
          </a:r>
          <a:r>
            <a:rPr kumimoji="1" lang="ja-JP" altLang="en-US" sz="1300">
              <a:solidFill>
                <a:sysClr val="windowText" lastClr="000000"/>
              </a:solidFill>
              <a:effectLst/>
              <a:latin typeface="+mn-ea"/>
              <a:ea typeface="+mn-ea"/>
              <a:cs typeface="+mn-cs"/>
            </a:rPr>
            <a:t>団</a:t>
          </a:r>
          <a:r>
            <a:rPr kumimoji="1" lang="ja-JP" altLang="ja-JP" sz="1300">
              <a:solidFill>
                <a:sysClr val="windowText" lastClr="000000"/>
              </a:solidFill>
              <a:effectLst/>
              <a:latin typeface="+mn-ea"/>
              <a:ea typeface="+mn-ea"/>
              <a:cs typeface="+mn-cs"/>
            </a:rPr>
            <a:t>体の平均を上回っています。</a:t>
          </a:r>
          <a:endParaRPr kumimoji="1" lang="en-US" altLang="ja-JP" sz="1300">
            <a:solidFill>
              <a:sysClr val="windowText" lastClr="000000"/>
            </a:solidFill>
            <a:effectLst/>
            <a:latin typeface="+mn-ea"/>
            <a:ea typeface="+mn-ea"/>
            <a:cs typeface="+mn-cs"/>
          </a:endParaRPr>
        </a:p>
        <a:p>
          <a:pPr marL="349250" marR="0" indent="-349250" algn="l"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ea"/>
              <a:ea typeface="+mn-ea"/>
              <a:cs typeface="+mn-cs"/>
            </a:rPr>
            <a:t>　</a:t>
          </a:r>
          <a:r>
            <a:rPr kumimoji="1" lang="ja-JP" altLang="ja-JP" sz="1300">
              <a:solidFill>
                <a:sysClr val="windowText" lastClr="000000"/>
              </a:solidFill>
              <a:effectLst/>
              <a:latin typeface="+mn-ea"/>
              <a:ea typeface="+mn-ea"/>
              <a:cs typeface="+mn-cs"/>
            </a:rPr>
            <a:t>今後については、基準財政収入額の主な要因となる市税が微増傾向、基準財政需要額は少子高齢化等により増加傾向となっていることから、財政力指数は同程度で推移していくものと考えられます。</a:t>
          </a:r>
          <a:endParaRPr lang="ja-JP" altLang="ja-JP" sz="1300">
            <a:solidFill>
              <a:sysClr val="windowText" lastClr="000000"/>
            </a:solidFill>
            <a:effectLst/>
            <a:latin typeface="+mn-ea"/>
            <a:ea typeface="+mn-ea"/>
          </a:endParaRPr>
        </a:p>
        <a:p>
          <a:endParaRPr kumimoji="1" lang="ja-JP" altLang="en-US" sz="1300">
            <a:solidFill>
              <a:sysClr val="windowText" lastClr="00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xdr:row>
      <xdr:rowOff>153105</xdr:rowOff>
    </xdr:from>
    <xdr:to>
      <xdr:col>7</xdr:col>
      <xdr:colOff>152400</xdr:colOff>
      <xdr:row>36</xdr:row>
      <xdr:rowOff>8467</xdr:rowOff>
    </xdr:to>
    <xdr:cxnSp macro="">
      <xdr:nvCxnSpPr>
        <xdr:cNvPr id="68" name="直線コネクタ 67"/>
        <xdr:cNvCxnSpPr/>
      </xdr:nvCxnSpPr>
      <xdr:spPr>
        <a:xfrm flipV="1">
          <a:off x="4114800" y="615385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9"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8467</xdr:rowOff>
    </xdr:from>
    <xdr:to>
      <xdr:col>6</xdr:col>
      <xdr:colOff>0</xdr:colOff>
      <xdr:row>36</xdr:row>
      <xdr:rowOff>35278</xdr:rowOff>
    </xdr:to>
    <xdr:cxnSp macro="">
      <xdr:nvCxnSpPr>
        <xdr:cNvPr id="71" name="直線コネクタ 70"/>
        <xdr:cNvCxnSpPr/>
      </xdr:nvCxnSpPr>
      <xdr:spPr>
        <a:xfrm flipV="1">
          <a:off x="3225800" y="61806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58155</xdr:rowOff>
    </xdr:from>
    <xdr:ext cx="736600" cy="259045"/>
    <xdr:sp macro="" textlink="">
      <xdr:nvSpPr>
        <xdr:cNvPr id="73" name="テキスト ボックス 72"/>
        <xdr:cNvSpPr txBox="1"/>
      </xdr:nvSpPr>
      <xdr:spPr>
        <a:xfrm>
          <a:off x="3733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35278</xdr:rowOff>
    </xdr:from>
    <xdr:to>
      <xdr:col>4</xdr:col>
      <xdr:colOff>482600</xdr:colOff>
      <xdr:row>36</xdr:row>
      <xdr:rowOff>48683</xdr:rowOff>
    </xdr:to>
    <xdr:cxnSp macro="">
      <xdr:nvCxnSpPr>
        <xdr:cNvPr id="74" name="直線コネクタ 73"/>
        <xdr:cNvCxnSpPr/>
      </xdr:nvCxnSpPr>
      <xdr:spPr>
        <a:xfrm flipV="1">
          <a:off x="2336800" y="62074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21872</xdr:rowOff>
    </xdr:from>
    <xdr:to>
      <xdr:col>3</xdr:col>
      <xdr:colOff>279400</xdr:colOff>
      <xdr:row>36</xdr:row>
      <xdr:rowOff>48683</xdr:rowOff>
    </xdr:to>
    <xdr:cxnSp macro="">
      <xdr:nvCxnSpPr>
        <xdr:cNvPr id="77" name="直線コネクタ 76"/>
        <xdr:cNvCxnSpPr/>
      </xdr:nvCxnSpPr>
      <xdr:spPr>
        <a:xfrm>
          <a:off x="1447800" y="61940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98372</xdr:rowOff>
    </xdr:from>
    <xdr:ext cx="762000" cy="259045"/>
    <xdr:sp macro="" textlink="">
      <xdr:nvSpPr>
        <xdr:cNvPr id="81" name="テキスト ボックス 80"/>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35</xdr:row>
      <xdr:rowOff>102305</xdr:rowOff>
    </xdr:from>
    <xdr:to>
      <xdr:col>7</xdr:col>
      <xdr:colOff>203200</xdr:colOff>
      <xdr:row>36</xdr:row>
      <xdr:rowOff>32455</xdr:rowOff>
    </xdr:to>
    <xdr:sp macro="" textlink="">
      <xdr:nvSpPr>
        <xdr:cNvPr id="87" name="円/楕円 86"/>
        <xdr:cNvSpPr/>
      </xdr:nvSpPr>
      <xdr:spPr>
        <a:xfrm>
          <a:off x="49022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23582</xdr:rowOff>
    </xdr:from>
    <xdr:ext cx="762000" cy="259045"/>
    <xdr:sp macro="" textlink="">
      <xdr:nvSpPr>
        <xdr:cNvPr id="88" name="財政力該当値テキスト"/>
        <xdr:cNvSpPr txBox="1"/>
      </xdr:nvSpPr>
      <xdr:spPr>
        <a:xfrm>
          <a:off x="5041900" y="602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635000</xdr:colOff>
      <xdr:row>35</xdr:row>
      <xdr:rowOff>129117</xdr:rowOff>
    </xdr:from>
    <xdr:to>
      <xdr:col>6</xdr:col>
      <xdr:colOff>50800</xdr:colOff>
      <xdr:row>36</xdr:row>
      <xdr:rowOff>59267</xdr:rowOff>
    </xdr:to>
    <xdr:sp macro="" textlink="">
      <xdr:nvSpPr>
        <xdr:cNvPr id="89" name="円/楕円 88"/>
        <xdr:cNvSpPr/>
      </xdr:nvSpPr>
      <xdr:spPr>
        <a:xfrm>
          <a:off x="4064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69444</xdr:rowOff>
    </xdr:from>
    <xdr:ext cx="736600" cy="259045"/>
    <xdr:sp macro="" textlink="">
      <xdr:nvSpPr>
        <xdr:cNvPr id="90" name="テキスト ボックス 89"/>
        <xdr:cNvSpPr txBox="1"/>
      </xdr:nvSpPr>
      <xdr:spPr>
        <a:xfrm>
          <a:off x="3733800" y="589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431800</xdr:colOff>
      <xdr:row>35</xdr:row>
      <xdr:rowOff>155928</xdr:rowOff>
    </xdr:from>
    <xdr:to>
      <xdr:col>4</xdr:col>
      <xdr:colOff>533400</xdr:colOff>
      <xdr:row>36</xdr:row>
      <xdr:rowOff>86078</xdr:rowOff>
    </xdr:to>
    <xdr:sp macro="" textlink="">
      <xdr:nvSpPr>
        <xdr:cNvPr id="91" name="円/楕円 90"/>
        <xdr:cNvSpPr/>
      </xdr:nvSpPr>
      <xdr:spPr>
        <a:xfrm>
          <a:off x="3175000" y="6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96255</xdr:rowOff>
    </xdr:from>
    <xdr:ext cx="762000" cy="259045"/>
    <xdr:sp macro="" textlink="">
      <xdr:nvSpPr>
        <xdr:cNvPr id="92" name="テキスト ボックス 91"/>
        <xdr:cNvSpPr txBox="1"/>
      </xdr:nvSpPr>
      <xdr:spPr>
        <a:xfrm>
          <a:off x="2844800" y="592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169333</xdr:rowOff>
    </xdr:from>
    <xdr:to>
      <xdr:col>3</xdr:col>
      <xdr:colOff>330200</xdr:colOff>
      <xdr:row>36</xdr:row>
      <xdr:rowOff>99483</xdr:rowOff>
    </xdr:to>
    <xdr:sp macro="" textlink="">
      <xdr:nvSpPr>
        <xdr:cNvPr id="93" name="円/楕円 92"/>
        <xdr:cNvSpPr/>
      </xdr:nvSpPr>
      <xdr:spPr>
        <a:xfrm>
          <a:off x="2286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109660</xdr:rowOff>
    </xdr:from>
    <xdr:ext cx="762000" cy="259045"/>
    <xdr:sp macro="" textlink="">
      <xdr:nvSpPr>
        <xdr:cNvPr id="94" name="テキスト ボックス 93"/>
        <xdr:cNvSpPr txBox="1"/>
      </xdr:nvSpPr>
      <xdr:spPr>
        <a:xfrm>
          <a:off x="1955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142522</xdr:rowOff>
    </xdr:from>
    <xdr:to>
      <xdr:col>2</xdr:col>
      <xdr:colOff>127000</xdr:colOff>
      <xdr:row>36</xdr:row>
      <xdr:rowOff>72672</xdr:rowOff>
    </xdr:to>
    <xdr:sp macro="" textlink="">
      <xdr:nvSpPr>
        <xdr:cNvPr id="95" name="円/楕円 94"/>
        <xdr:cNvSpPr/>
      </xdr:nvSpPr>
      <xdr:spPr>
        <a:xfrm>
          <a:off x="1397000" y="61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82849</xdr:rowOff>
    </xdr:from>
    <xdr:ext cx="762000" cy="259045"/>
    <xdr:sp macro="" textlink="">
      <xdr:nvSpPr>
        <xdr:cNvPr id="96" name="テキスト ボックス 95"/>
        <xdr:cNvSpPr txBox="1"/>
      </xdr:nvSpPr>
      <xdr:spPr>
        <a:xfrm>
          <a:off x="1066800" y="59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前年度と比べると、</a:t>
          </a:r>
          <a:r>
            <a:rPr kumimoji="1" lang="en-US" altLang="ja-JP" sz="1300">
              <a:solidFill>
                <a:schemeClr val="dk1"/>
              </a:solidFill>
              <a:effectLst/>
              <a:latin typeface="+mn-ea"/>
              <a:ea typeface="+mn-ea"/>
              <a:cs typeface="+mn-cs"/>
            </a:rPr>
            <a:t>3.7</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増</a:t>
          </a:r>
          <a:r>
            <a:rPr kumimoji="1" lang="ja-JP" altLang="ja-JP" sz="1300">
              <a:solidFill>
                <a:schemeClr val="dk1"/>
              </a:solidFill>
              <a:effectLst/>
              <a:latin typeface="+mn-ea"/>
              <a:ea typeface="+mn-ea"/>
              <a:cs typeface="+mn-cs"/>
            </a:rPr>
            <a:t>の</a:t>
          </a:r>
          <a:r>
            <a:rPr kumimoji="1" lang="en-US" altLang="ja-JP" sz="1300">
              <a:solidFill>
                <a:schemeClr val="dk1"/>
              </a:solidFill>
              <a:effectLst/>
              <a:latin typeface="+mn-ea"/>
              <a:ea typeface="+mn-ea"/>
              <a:cs typeface="+mn-cs"/>
            </a:rPr>
            <a:t>85.1</a:t>
          </a:r>
          <a:r>
            <a:rPr kumimoji="1" lang="ja-JP" altLang="ja-JP" sz="1300">
              <a:solidFill>
                <a:schemeClr val="dk1"/>
              </a:solidFill>
              <a:effectLst/>
              <a:latin typeface="+mn-ea"/>
              <a:ea typeface="+mn-ea"/>
              <a:cs typeface="+mn-cs"/>
            </a:rPr>
            <a:t>％となりました。前年度と同様に類似団体の平均を下回り、財政構造の弾力性を確保しています。今後は、市税などの経常一般財源の伸びを大きく期待できない状況である中で、引き続き行財政改革の推進が前提となりますが、ほぼ同程度で推移していくものと考えられます。</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159173</xdr:rowOff>
    </xdr:from>
    <xdr:to>
      <xdr:col>7</xdr:col>
      <xdr:colOff>152400</xdr:colOff>
      <xdr:row>60</xdr:row>
      <xdr:rowOff>113877</xdr:rowOff>
    </xdr:to>
    <xdr:cxnSp macro="">
      <xdr:nvCxnSpPr>
        <xdr:cNvPr id="131" name="直線コネクタ 130"/>
        <xdr:cNvCxnSpPr/>
      </xdr:nvCxnSpPr>
      <xdr:spPr>
        <a:xfrm>
          <a:off x="4114800" y="10103273"/>
          <a:ext cx="8382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148183</xdr:rowOff>
    </xdr:from>
    <xdr:ext cx="762000" cy="259045"/>
    <xdr:sp macro="" textlink="">
      <xdr:nvSpPr>
        <xdr:cNvPr id="132" name="財政構造の弾力性平均値テキスト"/>
        <xdr:cNvSpPr txBox="1"/>
      </xdr:nvSpPr>
      <xdr:spPr>
        <a:xfrm>
          <a:off x="5041900" y="1094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159173</xdr:rowOff>
    </xdr:from>
    <xdr:to>
      <xdr:col>6</xdr:col>
      <xdr:colOff>0</xdr:colOff>
      <xdr:row>59</xdr:row>
      <xdr:rowOff>140546</xdr:rowOff>
    </xdr:to>
    <xdr:cxnSp macro="">
      <xdr:nvCxnSpPr>
        <xdr:cNvPr id="134" name="直線コネクタ 133"/>
        <xdr:cNvCxnSpPr/>
      </xdr:nvCxnSpPr>
      <xdr:spPr>
        <a:xfrm flipV="1">
          <a:off x="3225800" y="1010327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6" name="テキスト ボックス 13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140546</xdr:rowOff>
    </xdr:from>
    <xdr:to>
      <xdr:col>4</xdr:col>
      <xdr:colOff>482600</xdr:colOff>
      <xdr:row>61</xdr:row>
      <xdr:rowOff>87206</xdr:rowOff>
    </xdr:to>
    <xdr:cxnSp macro="">
      <xdr:nvCxnSpPr>
        <xdr:cNvPr id="137" name="直線コネクタ 136"/>
        <xdr:cNvCxnSpPr/>
      </xdr:nvCxnSpPr>
      <xdr:spPr>
        <a:xfrm flipV="1">
          <a:off x="2336800" y="10256096"/>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117704</xdr:rowOff>
    </xdr:from>
    <xdr:ext cx="762000" cy="259045"/>
    <xdr:sp macro="" textlink="">
      <xdr:nvSpPr>
        <xdr:cNvPr id="139" name="テキスト ボックス 138"/>
        <xdr:cNvSpPr txBox="1"/>
      </xdr:nvSpPr>
      <xdr:spPr>
        <a:xfrm>
          <a:off x="2844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9313</xdr:rowOff>
    </xdr:from>
    <xdr:to>
      <xdr:col>3</xdr:col>
      <xdr:colOff>279400</xdr:colOff>
      <xdr:row>61</xdr:row>
      <xdr:rowOff>87206</xdr:rowOff>
    </xdr:to>
    <xdr:cxnSp macro="">
      <xdr:nvCxnSpPr>
        <xdr:cNvPr id="140" name="直線コネクタ 139"/>
        <xdr:cNvCxnSpPr/>
      </xdr:nvCxnSpPr>
      <xdr:spPr>
        <a:xfrm>
          <a:off x="1447800" y="10296313"/>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2" name="テキスト ボックス 141"/>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93573</xdr:rowOff>
    </xdr:from>
    <xdr:ext cx="762000" cy="259045"/>
    <xdr:sp macro="" textlink="">
      <xdr:nvSpPr>
        <xdr:cNvPr id="144" name="テキスト ボックス 143"/>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63077</xdr:rowOff>
    </xdr:from>
    <xdr:to>
      <xdr:col>7</xdr:col>
      <xdr:colOff>203200</xdr:colOff>
      <xdr:row>60</xdr:row>
      <xdr:rowOff>164677</xdr:rowOff>
    </xdr:to>
    <xdr:sp macro="" textlink="">
      <xdr:nvSpPr>
        <xdr:cNvPr id="150" name="円/楕円 149"/>
        <xdr:cNvSpPr/>
      </xdr:nvSpPr>
      <xdr:spPr>
        <a:xfrm>
          <a:off x="4902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79604</xdr:rowOff>
    </xdr:from>
    <xdr:ext cx="762000" cy="259045"/>
    <xdr:sp macro="" textlink="">
      <xdr:nvSpPr>
        <xdr:cNvPr id="151" name="財政構造の弾力性該当値テキスト"/>
        <xdr:cNvSpPr txBox="1"/>
      </xdr:nvSpPr>
      <xdr:spPr>
        <a:xfrm>
          <a:off x="5041900" y="101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108373</xdr:rowOff>
    </xdr:from>
    <xdr:to>
      <xdr:col>6</xdr:col>
      <xdr:colOff>50800</xdr:colOff>
      <xdr:row>59</xdr:row>
      <xdr:rowOff>38523</xdr:rowOff>
    </xdr:to>
    <xdr:sp macro="" textlink="">
      <xdr:nvSpPr>
        <xdr:cNvPr id="152" name="円/楕円 151"/>
        <xdr:cNvSpPr/>
      </xdr:nvSpPr>
      <xdr:spPr>
        <a:xfrm>
          <a:off x="4064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48700</xdr:rowOff>
    </xdr:from>
    <xdr:ext cx="736600" cy="259045"/>
    <xdr:sp macro="" textlink="">
      <xdr:nvSpPr>
        <xdr:cNvPr id="153" name="テキスト ボックス 152"/>
        <xdr:cNvSpPr txBox="1"/>
      </xdr:nvSpPr>
      <xdr:spPr>
        <a:xfrm>
          <a:off x="3733800" y="9821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89746</xdr:rowOff>
    </xdr:from>
    <xdr:to>
      <xdr:col>4</xdr:col>
      <xdr:colOff>533400</xdr:colOff>
      <xdr:row>60</xdr:row>
      <xdr:rowOff>19896</xdr:rowOff>
    </xdr:to>
    <xdr:sp macro="" textlink="">
      <xdr:nvSpPr>
        <xdr:cNvPr id="154" name="円/楕円 153"/>
        <xdr:cNvSpPr/>
      </xdr:nvSpPr>
      <xdr:spPr>
        <a:xfrm>
          <a:off x="3175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30073</xdr:rowOff>
    </xdr:from>
    <xdr:ext cx="762000" cy="259045"/>
    <xdr:sp macro="" textlink="">
      <xdr:nvSpPr>
        <xdr:cNvPr id="155" name="テキスト ボックス 154"/>
        <xdr:cNvSpPr txBox="1"/>
      </xdr:nvSpPr>
      <xdr:spPr>
        <a:xfrm>
          <a:off x="2844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36406</xdr:rowOff>
    </xdr:from>
    <xdr:to>
      <xdr:col>3</xdr:col>
      <xdr:colOff>330200</xdr:colOff>
      <xdr:row>61</xdr:row>
      <xdr:rowOff>138006</xdr:rowOff>
    </xdr:to>
    <xdr:sp macro="" textlink="">
      <xdr:nvSpPr>
        <xdr:cNvPr id="156" name="円/楕円 155"/>
        <xdr:cNvSpPr/>
      </xdr:nvSpPr>
      <xdr:spPr>
        <a:xfrm>
          <a:off x="2286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148183</xdr:rowOff>
    </xdr:from>
    <xdr:ext cx="762000" cy="259045"/>
    <xdr:sp macro="" textlink="">
      <xdr:nvSpPr>
        <xdr:cNvPr id="157" name="テキスト ボックス 156"/>
        <xdr:cNvSpPr txBox="1"/>
      </xdr:nvSpPr>
      <xdr:spPr>
        <a:xfrm>
          <a:off x="1955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129963</xdr:rowOff>
    </xdr:from>
    <xdr:to>
      <xdr:col>2</xdr:col>
      <xdr:colOff>127000</xdr:colOff>
      <xdr:row>60</xdr:row>
      <xdr:rowOff>60113</xdr:rowOff>
    </xdr:to>
    <xdr:sp macro="" textlink="">
      <xdr:nvSpPr>
        <xdr:cNvPr id="158" name="円/楕円 157"/>
        <xdr:cNvSpPr/>
      </xdr:nvSpPr>
      <xdr:spPr>
        <a:xfrm>
          <a:off x="1397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70290</xdr:rowOff>
    </xdr:from>
    <xdr:ext cx="762000" cy="259045"/>
    <xdr:sp macro="" textlink="">
      <xdr:nvSpPr>
        <xdr:cNvPr id="159" name="テキスト ボックス 158"/>
        <xdr:cNvSpPr txBox="1"/>
      </xdr:nvSpPr>
      <xdr:spPr>
        <a:xfrm>
          <a:off x="1066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[194,960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多様な行政需要に対応し、様々な分野で質の高い行政サービスを提供するため、既存事業を展開してきましたが、災害復旧の対応等もあったことから、賃金、委託料などの物件費が類似団体の平均を大きく上回っています。今後についても、サービス充実に努めるとともに、事業及び事業手法の見直しなどにより、経費の抑制を図ります</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91055</xdr:rowOff>
    </xdr:from>
    <xdr:to>
      <xdr:col>7</xdr:col>
      <xdr:colOff>152400</xdr:colOff>
      <xdr:row>83</xdr:row>
      <xdr:rowOff>109027</xdr:rowOff>
    </xdr:to>
    <xdr:cxnSp macro="">
      <xdr:nvCxnSpPr>
        <xdr:cNvPr id="192" name="直線コネクタ 191"/>
        <xdr:cNvCxnSpPr/>
      </xdr:nvCxnSpPr>
      <xdr:spPr>
        <a:xfrm>
          <a:off x="4114800" y="14321405"/>
          <a:ext cx="838200" cy="1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49657</xdr:rowOff>
    </xdr:from>
    <xdr:ext cx="762000" cy="259045"/>
    <xdr:sp macro="" textlink="">
      <xdr:nvSpPr>
        <xdr:cNvPr id="193" name="人件費・物件費等の状況平均値テキスト"/>
        <xdr:cNvSpPr txBox="1"/>
      </xdr:nvSpPr>
      <xdr:spPr>
        <a:xfrm>
          <a:off x="5041900" y="137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91055</xdr:rowOff>
    </xdr:from>
    <xdr:to>
      <xdr:col>6</xdr:col>
      <xdr:colOff>0</xdr:colOff>
      <xdr:row>83</xdr:row>
      <xdr:rowOff>96808</xdr:rowOff>
    </xdr:to>
    <xdr:cxnSp macro="">
      <xdr:nvCxnSpPr>
        <xdr:cNvPr id="195" name="直線コネクタ 194"/>
        <xdr:cNvCxnSpPr/>
      </xdr:nvCxnSpPr>
      <xdr:spPr>
        <a:xfrm flipV="1">
          <a:off x="3225800" y="14321405"/>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153396</xdr:rowOff>
    </xdr:from>
    <xdr:ext cx="736600" cy="259045"/>
    <xdr:sp macro="" textlink="">
      <xdr:nvSpPr>
        <xdr:cNvPr id="197" name="テキスト ボックス 196"/>
        <xdr:cNvSpPr txBox="1"/>
      </xdr:nvSpPr>
      <xdr:spPr>
        <a:xfrm>
          <a:off x="3733800" y="1369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27091</xdr:rowOff>
    </xdr:from>
    <xdr:to>
      <xdr:col>4</xdr:col>
      <xdr:colOff>482600</xdr:colOff>
      <xdr:row>83</xdr:row>
      <xdr:rowOff>96808</xdr:rowOff>
    </xdr:to>
    <xdr:cxnSp macro="">
      <xdr:nvCxnSpPr>
        <xdr:cNvPr id="198" name="直線コネクタ 197"/>
        <xdr:cNvCxnSpPr/>
      </xdr:nvCxnSpPr>
      <xdr:spPr>
        <a:xfrm>
          <a:off x="2336800" y="14257441"/>
          <a:ext cx="889000" cy="6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109658</xdr:rowOff>
    </xdr:from>
    <xdr:ext cx="762000" cy="259045"/>
    <xdr:sp macro="" textlink="">
      <xdr:nvSpPr>
        <xdr:cNvPr id="200" name="テキスト ボックス 199"/>
        <xdr:cNvSpPr txBox="1"/>
      </xdr:nvSpPr>
      <xdr:spPr>
        <a:xfrm>
          <a:off x="2844800" y="1365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15112</xdr:rowOff>
    </xdr:from>
    <xdr:to>
      <xdr:col>3</xdr:col>
      <xdr:colOff>279400</xdr:colOff>
      <xdr:row>83</xdr:row>
      <xdr:rowOff>27091</xdr:rowOff>
    </xdr:to>
    <xdr:cxnSp macro="">
      <xdr:nvCxnSpPr>
        <xdr:cNvPr id="201" name="直線コネクタ 200"/>
        <xdr:cNvCxnSpPr/>
      </xdr:nvCxnSpPr>
      <xdr:spPr>
        <a:xfrm>
          <a:off x="1447800" y="14245462"/>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91267</xdr:rowOff>
    </xdr:from>
    <xdr:ext cx="762000" cy="259045"/>
    <xdr:sp macro="" textlink="">
      <xdr:nvSpPr>
        <xdr:cNvPr id="203" name="テキスト ボックス 202"/>
        <xdr:cNvSpPr txBox="1"/>
      </xdr:nvSpPr>
      <xdr:spPr>
        <a:xfrm>
          <a:off x="1955800" y="136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83988</xdr:rowOff>
    </xdr:from>
    <xdr:ext cx="762000" cy="259045"/>
    <xdr:sp macro="" textlink="">
      <xdr:nvSpPr>
        <xdr:cNvPr id="205" name="テキスト ボックス 204"/>
        <xdr:cNvSpPr txBox="1"/>
      </xdr:nvSpPr>
      <xdr:spPr>
        <a:xfrm>
          <a:off x="1066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58227</xdr:rowOff>
    </xdr:from>
    <xdr:to>
      <xdr:col>7</xdr:col>
      <xdr:colOff>203200</xdr:colOff>
      <xdr:row>83</xdr:row>
      <xdr:rowOff>159827</xdr:rowOff>
    </xdr:to>
    <xdr:sp macro="" textlink="">
      <xdr:nvSpPr>
        <xdr:cNvPr id="211" name="円/楕円 210"/>
        <xdr:cNvSpPr/>
      </xdr:nvSpPr>
      <xdr:spPr>
        <a:xfrm>
          <a:off x="4902200" y="1428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30304</xdr:rowOff>
    </xdr:from>
    <xdr:ext cx="762000" cy="259045"/>
    <xdr:sp macro="" textlink="">
      <xdr:nvSpPr>
        <xdr:cNvPr id="212" name="人件費・物件費等の状況該当値テキスト"/>
        <xdr:cNvSpPr txBox="1"/>
      </xdr:nvSpPr>
      <xdr:spPr>
        <a:xfrm>
          <a:off x="5041900" y="1426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194,960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40255</xdr:rowOff>
    </xdr:from>
    <xdr:to>
      <xdr:col>6</xdr:col>
      <xdr:colOff>50800</xdr:colOff>
      <xdr:row>83</xdr:row>
      <xdr:rowOff>141855</xdr:rowOff>
    </xdr:to>
    <xdr:sp macro="" textlink="">
      <xdr:nvSpPr>
        <xdr:cNvPr id="213" name="円/楕円 212"/>
        <xdr:cNvSpPr/>
      </xdr:nvSpPr>
      <xdr:spPr>
        <a:xfrm>
          <a:off x="4064000" y="142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126632</xdr:rowOff>
    </xdr:from>
    <xdr:ext cx="736600" cy="259045"/>
    <xdr:sp macro="" textlink="">
      <xdr:nvSpPr>
        <xdr:cNvPr id="214" name="テキスト ボックス 213"/>
        <xdr:cNvSpPr txBox="1"/>
      </xdr:nvSpPr>
      <xdr:spPr>
        <a:xfrm>
          <a:off x="3733800" y="1435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191,236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46008</xdr:rowOff>
    </xdr:from>
    <xdr:to>
      <xdr:col>4</xdr:col>
      <xdr:colOff>533400</xdr:colOff>
      <xdr:row>83</xdr:row>
      <xdr:rowOff>147608</xdr:rowOff>
    </xdr:to>
    <xdr:sp macro="" textlink="">
      <xdr:nvSpPr>
        <xdr:cNvPr id="215" name="円/楕円 214"/>
        <xdr:cNvSpPr/>
      </xdr:nvSpPr>
      <xdr:spPr>
        <a:xfrm>
          <a:off x="3175000" y="1427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132385</xdr:rowOff>
    </xdr:from>
    <xdr:ext cx="762000" cy="259045"/>
    <xdr:sp macro="" textlink="">
      <xdr:nvSpPr>
        <xdr:cNvPr id="216" name="テキスト ボックス 215"/>
        <xdr:cNvSpPr txBox="1"/>
      </xdr:nvSpPr>
      <xdr:spPr>
        <a:xfrm>
          <a:off x="2844800" y="14362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192,428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147741</xdr:rowOff>
    </xdr:from>
    <xdr:to>
      <xdr:col>3</xdr:col>
      <xdr:colOff>330200</xdr:colOff>
      <xdr:row>83</xdr:row>
      <xdr:rowOff>77891</xdr:rowOff>
    </xdr:to>
    <xdr:sp macro="" textlink="">
      <xdr:nvSpPr>
        <xdr:cNvPr id="217" name="円/楕円 216"/>
        <xdr:cNvSpPr/>
      </xdr:nvSpPr>
      <xdr:spPr>
        <a:xfrm>
          <a:off x="2286000" y="1420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62668</xdr:rowOff>
    </xdr:from>
    <xdr:ext cx="762000" cy="259045"/>
    <xdr:sp macro="" textlink="">
      <xdr:nvSpPr>
        <xdr:cNvPr id="218" name="テキスト ボックス 217"/>
        <xdr:cNvSpPr txBox="1"/>
      </xdr:nvSpPr>
      <xdr:spPr>
        <a:xfrm>
          <a:off x="1955800" y="1429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177,982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135762</xdr:rowOff>
    </xdr:from>
    <xdr:to>
      <xdr:col>2</xdr:col>
      <xdr:colOff>127000</xdr:colOff>
      <xdr:row>83</xdr:row>
      <xdr:rowOff>65912</xdr:rowOff>
    </xdr:to>
    <xdr:sp macro="" textlink="">
      <xdr:nvSpPr>
        <xdr:cNvPr id="219" name="円/楕円 218"/>
        <xdr:cNvSpPr/>
      </xdr:nvSpPr>
      <xdr:spPr>
        <a:xfrm>
          <a:off x="1397000" y="1419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50689</xdr:rowOff>
    </xdr:from>
    <xdr:ext cx="762000" cy="259045"/>
    <xdr:sp macro="" textlink="">
      <xdr:nvSpPr>
        <xdr:cNvPr id="220" name="テキスト ボックス 219"/>
        <xdr:cNvSpPr txBox="1"/>
      </xdr:nvSpPr>
      <xdr:spPr>
        <a:xfrm>
          <a:off x="1066800" y="1428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175,500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前年度よりも減少しましたが、これは、職員の年齢構成の変化によるものです。国との差は、職員構成の差異によるものです。今後も国や近隣自治体の動向を踏まえ、より一層の給与の適正化に努めます。</a:t>
          </a:r>
        </a:p>
        <a:p>
          <a:endParaRPr kumimoji="1" lang="ja-JP" altLang="en-US" sz="13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85</xdr:row>
      <xdr:rowOff>43241</xdr:rowOff>
    </xdr:to>
    <xdr:cxnSp macro="">
      <xdr:nvCxnSpPr>
        <xdr:cNvPr id="251" name="直線コネクタ 250"/>
        <xdr:cNvCxnSpPr/>
      </xdr:nvCxnSpPr>
      <xdr:spPr>
        <a:xfrm flipV="1">
          <a:off x="17018000" y="13858118"/>
          <a:ext cx="0" cy="758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15318</xdr:rowOff>
    </xdr:from>
    <xdr:ext cx="762000" cy="259045"/>
    <xdr:sp macro="" textlink="">
      <xdr:nvSpPr>
        <xdr:cNvPr id="252" name="給与水準   （国との比較）最小値テキスト"/>
        <xdr:cNvSpPr txBox="1"/>
      </xdr:nvSpPr>
      <xdr:spPr>
        <a:xfrm>
          <a:off x="17106900" y="145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43241</xdr:rowOff>
    </xdr:from>
    <xdr:to>
      <xdr:col>24</xdr:col>
      <xdr:colOff>647700</xdr:colOff>
      <xdr:row>85</xdr:row>
      <xdr:rowOff>43241</xdr:rowOff>
    </xdr:to>
    <xdr:cxnSp macro="">
      <xdr:nvCxnSpPr>
        <xdr:cNvPr id="253" name="直線コネクタ 252"/>
        <xdr:cNvCxnSpPr/>
      </xdr:nvCxnSpPr>
      <xdr:spPr>
        <a:xfrm>
          <a:off x="16929100" y="14616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83</xdr:row>
      <xdr:rowOff>133350</xdr:rowOff>
    </xdr:to>
    <xdr:cxnSp macro="">
      <xdr:nvCxnSpPr>
        <xdr:cNvPr id="256" name="直線コネクタ 255"/>
        <xdr:cNvCxnSpPr/>
      </xdr:nvCxnSpPr>
      <xdr:spPr>
        <a:xfrm flipV="1">
          <a:off x="16179800" y="1426028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134154</xdr:rowOff>
    </xdr:from>
    <xdr:ext cx="762000" cy="259045"/>
    <xdr:sp macro="" textlink="">
      <xdr:nvSpPr>
        <xdr:cNvPr id="257" name="給与水準   （国との比較）平均値テキスト"/>
        <xdr:cNvSpPr txBox="1"/>
      </xdr:nvSpPr>
      <xdr:spPr>
        <a:xfrm>
          <a:off x="17106900" y="14193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58" name="フローチャート : 判断 257"/>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64407</xdr:rowOff>
    </xdr:from>
    <xdr:to>
      <xdr:col>23</xdr:col>
      <xdr:colOff>406400</xdr:colOff>
      <xdr:row>83</xdr:row>
      <xdr:rowOff>133350</xdr:rowOff>
    </xdr:to>
    <xdr:cxnSp macro="">
      <xdr:nvCxnSpPr>
        <xdr:cNvPr id="259" name="直線コネクタ 258"/>
        <xdr:cNvCxnSpPr/>
      </xdr:nvCxnSpPr>
      <xdr:spPr>
        <a:xfrm>
          <a:off x="15290800" y="1429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0" name="フローチャート : 判断 259"/>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1" name="テキスト ボックス 260"/>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64407</xdr:rowOff>
    </xdr:from>
    <xdr:to>
      <xdr:col>22</xdr:col>
      <xdr:colOff>203200</xdr:colOff>
      <xdr:row>83</xdr:row>
      <xdr:rowOff>144841</xdr:rowOff>
    </xdr:to>
    <xdr:cxnSp macro="">
      <xdr:nvCxnSpPr>
        <xdr:cNvPr id="262" name="直線コネクタ 261"/>
        <xdr:cNvCxnSpPr/>
      </xdr:nvCxnSpPr>
      <xdr:spPr>
        <a:xfrm flipV="1">
          <a:off x="14401800" y="142947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3" name="フローチャート : 判断 262"/>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4" name="テキスト ボックス 263"/>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144841</xdr:rowOff>
    </xdr:from>
    <xdr:to>
      <xdr:col>21</xdr:col>
      <xdr:colOff>0</xdr:colOff>
      <xdr:row>89</xdr:row>
      <xdr:rowOff>69850</xdr:rowOff>
    </xdr:to>
    <xdr:cxnSp macro="">
      <xdr:nvCxnSpPr>
        <xdr:cNvPr id="265" name="直線コネクタ 264"/>
        <xdr:cNvCxnSpPr/>
      </xdr:nvCxnSpPr>
      <xdr:spPr>
        <a:xfrm flipV="1">
          <a:off x="13512800" y="14375191"/>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93134</xdr:rowOff>
    </xdr:from>
    <xdr:to>
      <xdr:col>21</xdr:col>
      <xdr:colOff>50800</xdr:colOff>
      <xdr:row>83</xdr:row>
      <xdr:rowOff>23284</xdr:rowOff>
    </xdr:to>
    <xdr:sp macro="" textlink="">
      <xdr:nvSpPr>
        <xdr:cNvPr id="266" name="フローチャート : 判断 265"/>
        <xdr:cNvSpPr/>
      </xdr:nvSpPr>
      <xdr:spPr>
        <a:xfrm>
          <a:off x="14351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67" name="テキスト ボックス 266"/>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68" name="フローチャート : 判断 267"/>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69" name="テキスト ボックス 268"/>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75" name="円/楕円 274"/>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167113</xdr:rowOff>
    </xdr:from>
    <xdr:ext cx="762000" cy="259045"/>
    <xdr:sp macro="" textlink="">
      <xdr:nvSpPr>
        <xdr:cNvPr id="276"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7" name="円/楕円 276"/>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78" name="テキスト ボックス 277"/>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13607</xdr:rowOff>
    </xdr:from>
    <xdr:to>
      <xdr:col>22</xdr:col>
      <xdr:colOff>254000</xdr:colOff>
      <xdr:row>83</xdr:row>
      <xdr:rowOff>115207</xdr:rowOff>
    </xdr:to>
    <xdr:sp macro="" textlink="">
      <xdr:nvSpPr>
        <xdr:cNvPr id="279" name="円/楕円 278"/>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99984</xdr:rowOff>
    </xdr:from>
    <xdr:ext cx="762000" cy="259045"/>
    <xdr:sp macro="" textlink="">
      <xdr:nvSpPr>
        <xdr:cNvPr id="280" name="テキスト ボックス 279"/>
        <xdr:cNvSpPr txBox="1"/>
      </xdr:nvSpPr>
      <xdr:spPr>
        <a:xfrm>
          <a:off x="14909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94041</xdr:rowOff>
    </xdr:from>
    <xdr:to>
      <xdr:col>21</xdr:col>
      <xdr:colOff>50800</xdr:colOff>
      <xdr:row>84</xdr:row>
      <xdr:rowOff>24191</xdr:rowOff>
    </xdr:to>
    <xdr:sp macro="" textlink="">
      <xdr:nvSpPr>
        <xdr:cNvPr id="281" name="円/楕円 280"/>
        <xdr:cNvSpPr/>
      </xdr:nvSpPr>
      <xdr:spPr>
        <a:xfrm>
          <a:off x="14351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8968</xdr:rowOff>
    </xdr:from>
    <xdr:ext cx="762000" cy="259045"/>
    <xdr:sp macro="" textlink="">
      <xdr:nvSpPr>
        <xdr:cNvPr id="282" name="テキスト ボックス 281"/>
        <xdr:cNvSpPr txBox="1"/>
      </xdr:nvSpPr>
      <xdr:spPr>
        <a:xfrm>
          <a:off x="14020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3" name="円/楕円 282"/>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4" name="テキスト ボックス 283"/>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前年度よりも減少しましたが、様々な分野で質の高い行政サービスを提供するため職員の採用を行ってきたこと、消防力の強化及び子ども・子育て支援制度の拡充などにより、類似団体の平均を上回っています。今後についても、サービスの充実に努めるとともに、組織の効率化や指定管理制度などの事業手法の活用により職員数抑制を図ります。</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6" name="直線コネクタ 315"/>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7"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8" name="直線コネクタ 317"/>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9"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20" name="直線コネクタ 319"/>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95431</xdr:rowOff>
    </xdr:from>
    <xdr:to>
      <xdr:col>24</xdr:col>
      <xdr:colOff>558800</xdr:colOff>
      <xdr:row>65</xdr:row>
      <xdr:rowOff>140244</xdr:rowOff>
    </xdr:to>
    <xdr:cxnSp macro="">
      <xdr:nvCxnSpPr>
        <xdr:cNvPr id="321" name="直線コネクタ 320"/>
        <xdr:cNvCxnSpPr/>
      </xdr:nvCxnSpPr>
      <xdr:spPr>
        <a:xfrm flipV="1">
          <a:off x="16179800" y="11239681"/>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154050</xdr:rowOff>
    </xdr:from>
    <xdr:ext cx="762000" cy="259045"/>
    <xdr:sp macro="" textlink="">
      <xdr:nvSpPr>
        <xdr:cNvPr id="322" name="定員管理の状況平均値テキスト"/>
        <xdr:cNvSpPr txBox="1"/>
      </xdr:nvSpPr>
      <xdr:spPr>
        <a:xfrm>
          <a:off x="17106900" y="10441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3" name="フローチャート : 判断 322"/>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126456</xdr:rowOff>
    </xdr:from>
    <xdr:to>
      <xdr:col>23</xdr:col>
      <xdr:colOff>406400</xdr:colOff>
      <xdr:row>65</xdr:row>
      <xdr:rowOff>140244</xdr:rowOff>
    </xdr:to>
    <xdr:cxnSp macro="">
      <xdr:nvCxnSpPr>
        <xdr:cNvPr id="324" name="直線コネクタ 323"/>
        <xdr:cNvCxnSpPr/>
      </xdr:nvCxnSpPr>
      <xdr:spPr>
        <a:xfrm>
          <a:off x="15290800" y="1127070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5" name="フローチャート : 判断 324"/>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126110</xdr:rowOff>
    </xdr:from>
    <xdr:ext cx="736600" cy="259045"/>
    <xdr:sp macro="" textlink="">
      <xdr:nvSpPr>
        <xdr:cNvPr id="326" name="テキスト ボックス 325"/>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116115</xdr:rowOff>
    </xdr:from>
    <xdr:to>
      <xdr:col>22</xdr:col>
      <xdr:colOff>203200</xdr:colOff>
      <xdr:row>65</xdr:row>
      <xdr:rowOff>126456</xdr:rowOff>
    </xdr:to>
    <xdr:cxnSp macro="">
      <xdr:nvCxnSpPr>
        <xdr:cNvPr id="327" name="直線コネクタ 326"/>
        <xdr:cNvCxnSpPr/>
      </xdr:nvCxnSpPr>
      <xdr:spPr>
        <a:xfrm>
          <a:off x="14401800" y="1126036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8" name="フローチャート :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109220</xdr:rowOff>
    </xdr:from>
    <xdr:to>
      <xdr:col>21</xdr:col>
      <xdr:colOff>0</xdr:colOff>
      <xdr:row>65</xdr:row>
      <xdr:rowOff>116115</xdr:rowOff>
    </xdr:to>
    <xdr:cxnSp macro="">
      <xdr:nvCxnSpPr>
        <xdr:cNvPr id="330" name="直線コネクタ 329"/>
        <xdr:cNvCxnSpPr/>
      </xdr:nvCxnSpPr>
      <xdr:spPr>
        <a:xfrm>
          <a:off x="13512800" y="1125347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31" name="フローチャート : 判断 330"/>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91639</xdr:rowOff>
    </xdr:from>
    <xdr:ext cx="762000" cy="259045"/>
    <xdr:sp macro="" textlink="">
      <xdr:nvSpPr>
        <xdr:cNvPr id="332" name="テキスト ボックス 331"/>
        <xdr:cNvSpPr txBox="1"/>
      </xdr:nvSpPr>
      <xdr:spPr>
        <a:xfrm>
          <a:off x="14020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3" name="フローチャート : 判断 332"/>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34" name="テキスト ボックス 333"/>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44631</xdr:rowOff>
    </xdr:from>
    <xdr:to>
      <xdr:col>24</xdr:col>
      <xdr:colOff>609600</xdr:colOff>
      <xdr:row>65</xdr:row>
      <xdr:rowOff>146231</xdr:rowOff>
    </xdr:to>
    <xdr:sp macro="" textlink="">
      <xdr:nvSpPr>
        <xdr:cNvPr id="340" name="円/楕円 339"/>
        <xdr:cNvSpPr/>
      </xdr:nvSpPr>
      <xdr:spPr>
        <a:xfrm>
          <a:off x="169672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16708</xdr:rowOff>
    </xdr:from>
    <xdr:ext cx="762000" cy="259045"/>
    <xdr:sp macro="" textlink="">
      <xdr:nvSpPr>
        <xdr:cNvPr id="341" name="定員管理の状況該当値テキスト"/>
        <xdr:cNvSpPr txBox="1"/>
      </xdr:nvSpPr>
      <xdr:spPr>
        <a:xfrm>
          <a:off x="17106900" y="1116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89444</xdr:rowOff>
    </xdr:from>
    <xdr:to>
      <xdr:col>23</xdr:col>
      <xdr:colOff>457200</xdr:colOff>
      <xdr:row>66</xdr:row>
      <xdr:rowOff>19594</xdr:rowOff>
    </xdr:to>
    <xdr:sp macro="" textlink="">
      <xdr:nvSpPr>
        <xdr:cNvPr id="342" name="円/楕円 341"/>
        <xdr:cNvSpPr/>
      </xdr:nvSpPr>
      <xdr:spPr>
        <a:xfrm>
          <a:off x="16129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4371</xdr:rowOff>
    </xdr:from>
    <xdr:ext cx="736600" cy="259045"/>
    <xdr:sp macro="" textlink="">
      <xdr:nvSpPr>
        <xdr:cNvPr id="343" name="テキスト ボックス 342"/>
        <xdr:cNvSpPr txBox="1"/>
      </xdr:nvSpPr>
      <xdr:spPr>
        <a:xfrm>
          <a:off x="15798800" y="11320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75656</xdr:rowOff>
    </xdr:from>
    <xdr:to>
      <xdr:col>22</xdr:col>
      <xdr:colOff>254000</xdr:colOff>
      <xdr:row>66</xdr:row>
      <xdr:rowOff>5806</xdr:rowOff>
    </xdr:to>
    <xdr:sp macro="" textlink="">
      <xdr:nvSpPr>
        <xdr:cNvPr id="344" name="円/楕円 343"/>
        <xdr:cNvSpPr/>
      </xdr:nvSpPr>
      <xdr:spPr>
        <a:xfrm>
          <a:off x="15240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162033</xdr:rowOff>
    </xdr:from>
    <xdr:ext cx="762000" cy="259045"/>
    <xdr:sp macro="" textlink="">
      <xdr:nvSpPr>
        <xdr:cNvPr id="345" name="テキスト ボックス 344"/>
        <xdr:cNvSpPr txBox="1"/>
      </xdr:nvSpPr>
      <xdr:spPr>
        <a:xfrm>
          <a:off x="14909800" y="1130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65315</xdr:rowOff>
    </xdr:from>
    <xdr:to>
      <xdr:col>21</xdr:col>
      <xdr:colOff>50800</xdr:colOff>
      <xdr:row>65</xdr:row>
      <xdr:rowOff>166915</xdr:rowOff>
    </xdr:to>
    <xdr:sp macro="" textlink="">
      <xdr:nvSpPr>
        <xdr:cNvPr id="346" name="円/楕円 345"/>
        <xdr:cNvSpPr/>
      </xdr:nvSpPr>
      <xdr:spPr>
        <a:xfrm>
          <a:off x="143510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151692</xdr:rowOff>
    </xdr:from>
    <xdr:ext cx="762000" cy="259045"/>
    <xdr:sp macro="" textlink="">
      <xdr:nvSpPr>
        <xdr:cNvPr id="347" name="テキスト ボックス 346"/>
        <xdr:cNvSpPr txBox="1"/>
      </xdr:nvSpPr>
      <xdr:spPr>
        <a:xfrm>
          <a:off x="14020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58420</xdr:rowOff>
    </xdr:from>
    <xdr:to>
      <xdr:col>19</xdr:col>
      <xdr:colOff>533400</xdr:colOff>
      <xdr:row>65</xdr:row>
      <xdr:rowOff>160020</xdr:rowOff>
    </xdr:to>
    <xdr:sp macro="" textlink="">
      <xdr:nvSpPr>
        <xdr:cNvPr id="348" name="円/楕円 347"/>
        <xdr:cNvSpPr/>
      </xdr:nvSpPr>
      <xdr:spPr>
        <a:xfrm>
          <a:off x="13462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144797</xdr:rowOff>
    </xdr:from>
    <xdr:ext cx="762000" cy="259045"/>
    <xdr:sp macro="" textlink="">
      <xdr:nvSpPr>
        <xdr:cNvPr id="349" name="テキスト ボックス 348"/>
        <xdr:cNvSpPr txBox="1"/>
      </xdr:nvSpPr>
      <xdr:spPr>
        <a:xfrm>
          <a:off x="13131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5.2</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％（３ヵ年平均）で、前年度と比較すると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0.2</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ポイントの増となりました。これは、算式上分母となる標準財政規模が減少し、さらに分子のうち公債費に準じる債務負担行為が増加したことにより単年度実質公債費比率が</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6.2%</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に増加しているためです。</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増加傾向に転じたことから、今後、償還費用が財政を圧迫することのないよう努めます。</a:t>
          </a:r>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9" name="直線コネクタ 378"/>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80"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81" name="直線コネクタ 380"/>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2"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3" name="直線コネクタ 382"/>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13002</xdr:rowOff>
    </xdr:from>
    <xdr:to>
      <xdr:col>24</xdr:col>
      <xdr:colOff>558800</xdr:colOff>
      <xdr:row>41</xdr:row>
      <xdr:rowOff>35983</xdr:rowOff>
    </xdr:to>
    <xdr:cxnSp macro="">
      <xdr:nvCxnSpPr>
        <xdr:cNvPr id="384" name="直線コネクタ 383"/>
        <xdr:cNvCxnSpPr/>
      </xdr:nvCxnSpPr>
      <xdr:spPr>
        <a:xfrm>
          <a:off x="16179800" y="704245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160762</xdr:rowOff>
    </xdr:from>
    <xdr:ext cx="762000" cy="259045"/>
    <xdr:sp macro="" textlink="">
      <xdr:nvSpPr>
        <xdr:cNvPr id="385"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6" name="フローチャート : 判断 385"/>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13002</xdr:rowOff>
    </xdr:from>
    <xdr:to>
      <xdr:col>23</xdr:col>
      <xdr:colOff>406400</xdr:colOff>
      <xdr:row>41</xdr:row>
      <xdr:rowOff>70455</xdr:rowOff>
    </xdr:to>
    <xdr:cxnSp macro="">
      <xdr:nvCxnSpPr>
        <xdr:cNvPr id="387" name="直線コネクタ 386"/>
        <xdr:cNvCxnSpPr/>
      </xdr:nvCxnSpPr>
      <xdr:spPr>
        <a:xfrm flipV="1">
          <a:off x="15290800" y="70424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8" name="フローチャート : 判断 387"/>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389" name="テキスト ボックス 388"/>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70455</xdr:rowOff>
    </xdr:from>
    <xdr:to>
      <xdr:col>22</xdr:col>
      <xdr:colOff>203200</xdr:colOff>
      <xdr:row>42</xdr:row>
      <xdr:rowOff>13909</xdr:rowOff>
    </xdr:to>
    <xdr:cxnSp macro="">
      <xdr:nvCxnSpPr>
        <xdr:cNvPr id="390" name="直線コネクタ 389"/>
        <xdr:cNvCxnSpPr/>
      </xdr:nvCxnSpPr>
      <xdr:spPr>
        <a:xfrm flipV="1">
          <a:off x="14401800" y="709990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2" name="テキスト ボックス 391"/>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13909</xdr:rowOff>
    </xdr:from>
    <xdr:to>
      <xdr:col>21</xdr:col>
      <xdr:colOff>0</xdr:colOff>
      <xdr:row>42</xdr:row>
      <xdr:rowOff>94343</xdr:rowOff>
    </xdr:to>
    <xdr:cxnSp macro="">
      <xdr:nvCxnSpPr>
        <xdr:cNvPr id="393" name="直線コネクタ 392"/>
        <xdr:cNvCxnSpPr/>
      </xdr:nvCxnSpPr>
      <xdr:spPr>
        <a:xfrm flipV="1">
          <a:off x="13512800" y="72148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4" name="フローチャート : 判断 393"/>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5" name="テキスト ボックス 394"/>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6" name="フローチャート : 判断 395"/>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109358</xdr:rowOff>
    </xdr:from>
    <xdr:ext cx="762000" cy="259045"/>
    <xdr:sp macro="" textlink="">
      <xdr:nvSpPr>
        <xdr:cNvPr id="397" name="テキスト ボックス 396"/>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403" name="円/楕円 402"/>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128710</xdr:rowOff>
    </xdr:from>
    <xdr:ext cx="762000" cy="259045"/>
    <xdr:sp macro="" textlink="">
      <xdr:nvSpPr>
        <xdr:cNvPr id="404"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133652</xdr:rowOff>
    </xdr:from>
    <xdr:to>
      <xdr:col>23</xdr:col>
      <xdr:colOff>457200</xdr:colOff>
      <xdr:row>41</xdr:row>
      <xdr:rowOff>63802</xdr:rowOff>
    </xdr:to>
    <xdr:sp macro="" textlink="">
      <xdr:nvSpPr>
        <xdr:cNvPr id="405" name="円/楕円 404"/>
        <xdr:cNvSpPr/>
      </xdr:nvSpPr>
      <xdr:spPr>
        <a:xfrm>
          <a:off x="16129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48579</xdr:rowOff>
    </xdr:from>
    <xdr:ext cx="736600" cy="259045"/>
    <xdr:sp macro="" textlink="">
      <xdr:nvSpPr>
        <xdr:cNvPr id="406" name="テキスト ボックス 405"/>
        <xdr:cNvSpPr txBox="1"/>
      </xdr:nvSpPr>
      <xdr:spPr>
        <a:xfrm>
          <a:off x="15798800" y="707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19655</xdr:rowOff>
    </xdr:from>
    <xdr:to>
      <xdr:col>22</xdr:col>
      <xdr:colOff>254000</xdr:colOff>
      <xdr:row>41</xdr:row>
      <xdr:rowOff>121255</xdr:rowOff>
    </xdr:to>
    <xdr:sp macro="" textlink="">
      <xdr:nvSpPr>
        <xdr:cNvPr id="407" name="円/楕円 406"/>
        <xdr:cNvSpPr/>
      </xdr:nvSpPr>
      <xdr:spPr>
        <a:xfrm>
          <a:off x="15240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106032</xdr:rowOff>
    </xdr:from>
    <xdr:ext cx="762000" cy="259045"/>
    <xdr:sp macro="" textlink="">
      <xdr:nvSpPr>
        <xdr:cNvPr id="408" name="テキスト ボックス 407"/>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134559</xdr:rowOff>
    </xdr:from>
    <xdr:to>
      <xdr:col>21</xdr:col>
      <xdr:colOff>50800</xdr:colOff>
      <xdr:row>42</xdr:row>
      <xdr:rowOff>64709</xdr:rowOff>
    </xdr:to>
    <xdr:sp macro="" textlink="">
      <xdr:nvSpPr>
        <xdr:cNvPr id="409" name="円/楕円 408"/>
        <xdr:cNvSpPr/>
      </xdr:nvSpPr>
      <xdr:spPr>
        <a:xfrm>
          <a:off x="14351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49486</xdr:rowOff>
    </xdr:from>
    <xdr:ext cx="762000" cy="259045"/>
    <xdr:sp macro="" textlink="">
      <xdr:nvSpPr>
        <xdr:cNvPr id="410" name="テキスト ボックス 409"/>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43543</xdr:rowOff>
    </xdr:from>
    <xdr:to>
      <xdr:col>19</xdr:col>
      <xdr:colOff>533400</xdr:colOff>
      <xdr:row>42</xdr:row>
      <xdr:rowOff>145143</xdr:rowOff>
    </xdr:to>
    <xdr:sp macro="" textlink="">
      <xdr:nvSpPr>
        <xdr:cNvPr id="411" name="円/楕円 410"/>
        <xdr:cNvSpPr/>
      </xdr:nvSpPr>
      <xdr:spPr>
        <a:xfrm>
          <a:off x="13462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129920</xdr:rowOff>
    </xdr:from>
    <xdr:ext cx="762000" cy="259045"/>
    <xdr:sp macro="" textlink="">
      <xdr:nvSpPr>
        <xdr:cNvPr id="412" name="テキスト ボックス 411"/>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12.9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％で、前年度と比較すると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25.8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ポイントの増となりました。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これは、新規借入に伴う地方債現在高の増加と、充当可能基金である</a:t>
          </a:r>
          <a:r>
            <a:rPr kumimoji="1" lang="ja-JP" altLang="ja-JP" sz="1300" b="0" i="0" baseline="0">
              <a:solidFill>
                <a:sysClr val="windowText" lastClr="000000"/>
              </a:solidFill>
              <a:effectLst/>
              <a:latin typeface="+mn-lt"/>
              <a:ea typeface="+mn-ea"/>
              <a:cs typeface="+mn-cs"/>
            </a:rPr>
            <a:t>財政</a:t>
          </a:r>
          <a:r>
            <a:rPr kumimoji="1" lang="ja-JP" altLang="ja-JP" sz="1300" b="0" i="0" baseline="0">
              <a:solidFill>
                <a:schemeClr val="dk1"/>
              </a:solidFill>
              <a:effectLst/>
              <a:latin typeface="+mn-lt"/>
              <a:ea typeface="+mn-ea"/>
              <a:cs typeface="+mn-cs"/>
            </a:rPr>
            <a:t>調整基金及び庁舎建設基金などの取り崩しがあ</a:t>
          </a:r>
          <a:r>
            <a:rPr kumimoji="1" lang="ja-JP" altLang="en-US" sz="1300" b="0" i="0" baseline="0">
              <a:solidFill>
                <a:schemeClr val="dk1"/>
              </a:solidFill>
              <a:effectLst/>
              <a:latin typeface="+mn-lt"/>
              <a:ea typeface="+mn-ea"/>
              <a:cs typeface="+mn-cs"/>
            </a:rPr>
            <a:t>り</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前</a:t>
          </a:r>
          <a:r>
            <a:rPr kumimoji="1" lang="ja-JP" altLang="ja-JP" sz="1300" b="0" i="0" baseline="0">
              <a:solidFill>
                <a:schemeClr val="dk1"/>
              </a:solidFill>
              <a:effectLst/>
              <a:latin typeface="+mn-lt"/>
              <a:ea typeface="+mn-ea"/>
              <a:cs typeface="+mn-cs"/>
            </a:rPr>
            <a:t>年度に比べ減少し</a:t>
          </a:r>
          <a:r>
            <a:rPr kumimoji="1" lang="ja-JP" altLang="en-US" sz="1300" b="0" i="0" baseline="0">
              <a:solidFill>
                <a:schemeClr val="dk1"/>
              </a:solidFill>
              <a:effectLst/>
              <a:latin typeface="+mn-lt"/>
              <a:ea typeface="+mn-ea"/>
              <a:cs typeface="+mn-cs"/>
            </a:rPr>
            <a:t>たためです</a:t>
          </a:r>
          <a:r>
            <a:rPr kumimoji="1" lang="ja-JP" altLang="ja-JP" sz="1300" b="0" i="0" baseline="0">
              <a:solidFill>
                <a:schemeClr val="dk1"/>
              </a:solidFill>
              <a:effectLst/>
              <a:latin typeface="+mn-lt"/>
              <a:ea typeface="+mn-ea"/>
              <a:cs typeface="+mn-cs"/>
            </a:rPr>
            <a:t>。</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b="0" i="0" baseline="0">
              <a:solidFill>
                <a:schemeClr val="dk1"/>
              </a:solidFill>
              <a:effectLst/>
              <a:latin typeface="+mn-lt"/>
              <a:ea typeface="+mn-ea"/>
              <a:cs typeface="+mn-cs"/>
            </a:rPr>
            <a:t>今後</a:t>
          </a:r>
          <a:r>
            <a:rPr kumimoji="1" lang="ja-JP" altLang="en-US" sz="1300" b="0" i="0" baseline="0">
              <a:solidFill>
                <a:schemeClr val="dk1"/>
              </a:solidFill>
              <a:effectLst/>
              <a:latin typeface="+mn-lt"/>
              <a:ea typeface="+mn-ea"/>
              <a:cs typeface="+mn-cs"/>
            </a:rPr>
            <a:t>は</a:t>
          </a:r>
          <a:r>
            <a:rPr kumimoji="1" lang="ja-JP" altLang="ja-JP" sz="1300" b="0" i="0" baseline="0">
              <a:solidFill>
                <a:schemeClr val="dk1"/>
              </a:solidFill>
              <a:effectLst/>
              <a:latin typeface="+mn-lt"/>
              <a:ea typeface="+mn-ea"/>
              <a:cs typeface="+mn-cs"/>
            </a:rPr>
            <a:t>、引き続き指標の推移を注視しながら、健全財政の堅持に努めます。</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41" name="直線コネクタ 440"/>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2"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3" name="直線コネクタ 442"/>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114176</xdr:rowOff>
    </xdr:from>
    <xdr:ext cx="762000" cy="259045"/>
    <xdr:sp macro="" textlink="">
      <xdr:nvSpPr>
        <xdr:cNvPr id="446" name="将来負担の状況平均値テキスト"/>
        <xdr:cNvSpPr txBox="1"/>
      </xdr:nvSpPr>
      <xdr:spPr>
        <a:xfrm>
          <a:off x="17106900" y="2514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7" name="フローチャート : 判断 446"/>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88618</xdr:rowOff>
    </xdr:from>
    <xdr:to>
      <xdr:col>23</xdr:col>
      <xdr:colOff>457200</xdr:colOff>
      <xdr:row>16</xdr:row>
      <xdr:rowOff>18768</xdr:rowOff>
    </xdr:to>
    <xdr:sp macro="" textlink="">
      <xdr:nvSpPr>
        <xdr:cNvPr id="448" name="フローチャート : 判断 447"/>
        <xdr:cNvSpPr/>
      </xdr:nvSpPr>
      <xdr:spPr>
        <a:xfrm>
          <a:off x="16129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28945</xdr:rowOff>
    </xdr:from>
    <xdr:ext cx="736600" cy="259045"/>
    <xdr:sp macro="" textlink="">
      <xdr:nvSpPr>
        <xdr:cNvPr id="449" name="テキスト ボックス 448"/>
        <xdr:cNvSpPr txBox="1"/>
      </xdr:nvSpPr>
      <xdr:spPr>
        <a:xfrm>
          <a:off x="15798800" y="242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156986</xdr:rowOff>
    </xdr:from>
    <xdr:to>
      <xdr:col>22</xdr:col>
      <xdr:colOff>254000</xdr:colOff>
      <xdr:row>16</xdr:row>
      <xdr:rowOff>87136</xdr:rowOff>
    </xdr:to>
    <xdr:sp macro="" textlink="">
      <xdr:nvSpPr>
        <xdr:cNvPr id="450" name="フローチャート : 判断 449"/>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51" name="テキスト ボックス 450"/>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13688</xdr:rowOff>
    </xdr:from>
    <xdr:to>
      <xdr:col>21</xdr:col>
      <xdr:colOff>50800</xdr:colOff>
      <xdr:row>16</xdr:row>
      <xdr:rowOff>115288</xdr:rowOff>
    </xdr:to>
    <xdr:sp macro="" textlink="">
      <xdr:nvSpPr>
        <xdr:cNvPr id="452" name="フローチャート : 判断 451"/>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125465</xdr:rowOff>
    </xdr:from>
    <xdr:ext cx="762000" cy="259045"/>
    <xdr:sp macro="" textlink="">
      <xdr:nvSpPr>
        <xdr:cNvPr id="453" name="テキスト ボックス 452"/>
        <xdr:cNvSpPr txBox="1"/>
      </xdr:nvSpPr>
      <xdr:spPr>
        <a:xfrm>
          <a:off x="14020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4" name="フローチャート : 判断 453"/>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80027</xdr:rowOff>
    </xdr:from>
    <xdr:ext cx="762000" cy="259045"/>
    <xdr:sp macro="" textlink="">
      <xdr:nvSpPr>
        <xdr:cNvPr id="455" name="テキスト ボックス 454"/>
        <xdr:cNvSpPr txBox="1"/>
      </xdr:nvSpPr>
      <xdr:spPr>
        <a:xfrm>
          <a:off x="1313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92498</xdr:rowOff>
    </xdr:from>
    <xdr:to>
      <xdr:col>24</xdr:col>
      <xdr:colOff>609600</xdr:colOff>
      <xdr:row>15</xdr:row>
      <xdr:rowOff>22648</xdr:rowOff>
    </xdr:to>
    <xdr:sp macro="" textlink="">
      <xdr:nvSpPr>
        <xdr:cNvPr id="461" name="円/楕円 460"/>
        <xdr:cNvSpPr/>
      </xdr:nvSpPr>
      <xdr:spPr>
        <a:xfrm>
          <a:off x="16967200" y="2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109025</xdr:rowOff>
    </xdr:from>
    <xdr:ext cx="762000" cy="259045"/>
    <xdr:sp macro="" textlink="">
      <xdr:nvSpPr>
        <xdr:cNvPr id="462" name="将来負担の状況該当値テキスト"/>
        <xdr:cNvSpPr txBox="1"/>
      </xdr:nvSpPr>
      <xdr:spPr>
        <a:xfrm>
          <a:off x="17106900" y="233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千葉県浦安市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166,551
162,981
17.30
89,320,786
79,772,613
6,288,431
43,826,839
24,238,420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人件費に係る経常収支比率は類似団体平均より低くなっていますが、人口一人当たりの人件費については高いものとなっています。これは、多様な行政需要に対応し、様々な分野で質の高い行政サービスを提供するため職員の採用を行っており、職員数の水準が類似団体平均より高いことが主な要因と考えます。今後も行政需要の増加が見込まれますが、組織の効率化や指定管理制度などの事業手法の活用により職員数の抑制を図ります。</a:t>
          </a: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86178</xdr:rowOff>
    </xdr:from>
    <xdr:to>
      <xdr:col>7</xdr:col>
      <xdr:colOff>15875</xdr:colOff>
      <xdr:row>35</xdr:row>
      <xdr:rowOff>162378</xdr:rowOff>
    </xdr:to>
    <xdr:cxnSp macro="">
      <xdr:nvCxnSpPr>
        <xdr:cNvPr id="68" name="直線コネクタ 67"/>
        <xdr:cNvCxnSpPr/>
      </xdr:nvCxnSpPr>
      <xdr:spPr>
        <a:xfrm>
          <a:off x="3987800" y="60869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34670</xdr:rowOff>
    </xdr:from>
    <xdr:ext cx="762000" cy="259045"/>
    <xdr:sp macro="" textlink="">
      <xdr:nvSpPr>
        <xdr:cNvPr id="69" name="人件費平均値テキスト"/>
        <xdr:cNvSpPr txBox="1"/>
      </xdr:nvSpPr>
      <xdr:spPr>
        <a:xfrm>
          <a:off x="4914900" y="6378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86178</xdr:rowOff>
    </xdr:from>
    <xdr:to>
      <xdr:col>5</xdr:col>
      <xdr:colOff>549275</xdr:colOff>
      <xdr:row>35</xdr:row>
      <xdr:rowOff>140607</xdr:rowOff>
    </xdr:to>
    <xdr:cxnSp macro="">
      <xdr:nvCxnSpPr>
        <xdr:cNvPr id="71" name="直線コネクタ 70"/>
        <xdr:cNvCxnSpPr/>
      </xdr:nvCxnSpPr>
      <xdr:spPr>
        <a:xfrm flipV="1">
          <a:off x="3098800" y="6086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73478</xdr:rowOff>
    </xdr:from>
    <xdr:to>
      <xdr:col>5</xdr:col>
      <xdr:colOff>600075</xdr:colOff>
      <xdr:row>38</xdr:row>
      <xdr:rowOff>3628</xdr:rowOff>
    </xdr:to>
    <xdr:sp macro="" textlink="">
      <xdr:nvSpPr>
        <xdr:cNvPr id="72" name="フローチャート : 判断 71"/>
        <xdr:cNvSpPr/>
      </xdr:nvSpPr>
      <xdr:spPr>
        <a:xfrm>
          <a:off x="393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159855</xdr:rowOff>
    </xdr:from>
    <xdr:ext cx="736600" cy="259045"/>
    <xdr:sp macro="" textlink="">
      <xdr:nvSpPr>
        <xdr:cNvPr id="73" name="テキスト ボックス 72"/>
        <xdr:cNvSpPr txBox="1"/>
      </xdr:nvSpPr>
      <xdr:spPr>
        <a:xfrm>
          <a:off x="3606800" y="650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140607</xdr:rowOff>
    </xdr:from>
    <xdr:to>
      <xdr:col>4</xdr:col>
      <xdr:colOff>346075</xdr:colOff>
      <xdr:row>38</xdr:row>
      <xdr:rowOff>94343</xdr:rowOff>
    </xdr:to>
    <xdr:cxnSp macro="">
      <xdr:nvCxnSpPr>
        <xdr:cNvPr id="74" name="直線コネクタ 73"/>
        <xdr:cNvCxnSpPr/>
      </xdr:nvCxnSpPr>
      <xdr:spPr>
        <a:xfrm flipV="1">
          <a:off x="2209800" y="6141357"/>
          <a:ext cx="889000" cy="4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94542</xdr:rowOff>
    </xdr:from>
    <xdr:ext cx="762000" cy="259045"/>
    <xdr:sp macro="" textlink="">
      <xdr:nvSpPr>
        <xdr:cNvPr id="76" name="テキスト ボックス 75"/>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94343</xdr:rowOff>
    </xdr:from>
    <xdr:to>
      <xdr:col>3</xdr:col>
      <xdr:colOff>142875</xdr:colOff>
      <xdr:row>38</xdr:row>
      <xdr:rowOff>127000</xdr:rowOff>
    </xdr:to>
    <xdr:cxnSp macro="">
      <xdr:nvCxnSpPr>
        <xdr:cNvPr id="77" name="直線コネクタ 76"/>
        <xdr:cNvCxnSpPr/>
      </xdr:nvCxnSpPr>
      <xdr:spPr>
        <a:xfrm flipV="1">
          <a:off x="1320800" y="6609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46463</xdr:rowOff>
    </xdr:from>
    <xdr:ext cx="762000" cy="259045"/>
    <xdr:sp macro="" textlink="">
      <xdr:nvSpPr>
        <xdr:cNvPr id="81" name="テキスト ボックス 80"/>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87" name="円/楕円 86"/>
        <xdr:cNvSpPr/>
      </xdr:nvSpPr>
      <xdr:spPr>
        <a:xfrm>
          <a:off x="47752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128105</xdr:rowOff>
    </xdr:from>
    <xdr:ext cx="762000" cy="259045"/>
    <xdr:sp macro="" textlink="">
      <xdr:nvSpPr>
        <xdr:cNvPr id="88" name="人件費該当値テキスト"/>
        <xdr:cNvSpPr txBox="1"/>
      </xdr:nvSpPr>
      <xdr:spPr>
        <a:xfrm>
          <a:off x="49149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35378</xdr:rowOff>
    </xdr:from>
    <xdr:to>
      <xdr:col>5</xdr:col>
      <xdr:colOff>600075</xdr:colOff>
      <xdr:row>35</xdr:row>
      <xdr:rowOff>136978</xdr:rowOff>
    </xdr:to>
    <xdr:sp macro="" textlink="">
      <xdr:nvSpPr>
        <xdr:cNvPr id="89" name="円/楕円 88"/>
        <xdr:cNvSpPr/>
      </xdr:nvSpPr>
      <xdr:spPr>
        <a:xfrm>
          <a:off x="3937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147155</xdr:rowOff>
    </xdr:from>
    <xdr:ext cx="736600" cy="259045"/>
    <xdr:sp macro="" textlink="">
      <xdr:nvSpPr>
        <xdr:cNvPr id="90" name="テキスト ボックス 89"/>
        <xdr:cNvSpPr txBox="1"/>
      </xdr:nvSpPr>
      <xdr:spPr>
        <a:xfrm>
          <a:off x="3606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89807</xdr:rowOff>
    </xdr:from>
    <xdr:to>
      <xdr:col>4</xdr:col>
      <xdr:colOff>396875</xdr:colOff>
      <xdr:row>36</xdr:row>
      <xdr:rowOff>19957</xdr:rowOff>
    </xdr:to>
    <xdr:sp macro="" textlink="">
      <xdr:nvSpPr>
        <xdr:cNvPr id="91" name="円/楕円 90"/>
        <xdr:cNvSpPr/>
      </xdr:nvSpPr>
      <xdr:spPr>
        <a:xfrm>
          <a:off x="3048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30134</xdr:rowOff>
    </xdr:from>
    <xdr:ext cx="762000" cy="259045"/>
    <xdr:sp macro="" textlink="">
      <xdr:nvSpPr>
        <xdr:cNvPr id="92" name="テキスト ボックス 91"/>
        <xdr:cNvSpPr txBox="1"/>
      </xdr:nvSpPr>
      <xdr:spPr>
        <a:xfrm>
          <a:off x="2717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43543</xdr:rowOff>
    </xdr:from>
    <xdr:to>
      <xdr:col>3</xdr:col>
      <xdr:colOff>193675</xdr:colOff>
      <xdr:row>38</xdr:row>
      <xdr:rowOff>145143</xdr:rowOff>
    </xdr:to>
    <xdr:sp macro="" textlink="">
      <xdr:nvSpPr>
        <xdr:cNvPr id="93" name="円/楕円 92"/>
        <xdr:cNvSpPr/>
      </xdr:nvSpPr>
      <xdr:spPr>
        <a:xfrm>
          <a:off x="2159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129920</xdr:rowOff>
    </xdr:from>
    <xdr:ext cx="762000" cy="259045"/>
    <xdr:sp macro="" textlink="">
      <xdr:nvSpPr>
        <xdr:cNvPr id="94" name="テキスト ボックス 93"/>
        <xdr:cNvSpPr txBox="1"/>
      </xdr:nvSpPr>
      <xdr:spPr>
        <a:xfrm>
          <a:off x="1828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5" name="円/楕円 94"/>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96" name="テキスト ボックス 95"/>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に係る経常収支比率が類似団体平均、全国平均、県平均を大きく上回り、高い数値で推移しています。これは、多様な行政需要に対応し、様々な分野で質の高い行政サービスを提供するため、既存事業を展開してきたことなど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今後については、サービス充実に努める一方、事業及び事業手法の見直しなどにより、経費の抑制を図ります。</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60706</xdr:rowOff>
    </xdr:from>
    <xdr:to>
      <xdr:col>24</xdr:col>
      <xdr:colOff>31750</xdr:colOff>
      <xdr:row>19</xdr:row>
      <xdr:rowOff>124714</xdr:rowOff>
    </xdr:to>
    <xdr:cxnSp macro="">
      <xdr:nvCxnSpPr>
        <xdr:cNvPr id="127" name="直線コネクタ 126"/>
        <xdr:cNvCxnSpPr/>
      </xdr:nvCxnSpPr>
      <xdr:spPr>
        <a:xfrm>
          <a:off x="15671800" y="33182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53865</xdr:rowOff>
    </xdr:from>
    <xdr:ext cx="762000" cy="259045"/>
    <xdr:sp macro="" textlink="">
      <xdr:nvSpPr>
        <xdr:cNvPr id="128"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51562</xdr:rowOff>
    </xdr:from>
    <xdr:to>
      <xdr:col>22</xdr:col>
      <xdr:colOff>565150</xdr:colOff>
      <xdr:row>19</xdr:row>
      <xdr:rowOff>60706</xdr:rowOff>
    </xdr:to>
    <xdr:cxnSp macro="">
      <xdr:nvCxnSpPr>
        <xdr:cNvPr id="130" name="直線コネクタ 129"/>
        <xdr:cNvCxnSpPr/>
      </xdr:nvCxnSpPr>
      <xdr:spPr>
        <a:xfrm>
          <a:off x="14782800" y="33091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32" name="テキスト ボックス 131"/>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46990</xdr:rowOff>
    </xdr:from>
    <xdr:to>
      <xdr:col>21</xdr:col>
      <xdr:colOff>361950</xdr:colOff>
      <xdr:row>19</xdr:row>
      <xdr:rowOff>51562</xdr:rowOff>
    </xdr:to>
    <xdr:cxnSp macro="">
      <xdr:nvCxnSpPr>
        <xdr:cNvPr id="133" name="直線コネクタ 132"/>
        <xdr:cNvCxnSpPr/>
      </xdr:nvCxnSpPr>
      <xdr:spPr>
        <a:xfrm>
          <a:off x="13893800" y="33045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71391</xdr:rowOff>
    </xdr:from>
    <xdr:ext cx="762000" cy="259045"/>
    <xdr:sp macro="" textlink="">
      <xdr:nvSpPr>
        <xdr:cNvPr id="135" name="テキスト ボックス 134"/>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67564</xdr:rowOff>
    </xdr:from>
    <xdr:to>
      <xdr:col>20</xdr:col>
      <xdr:colOff>158750</xdr:colOff>
      <xdr:row>19</xdr:row>
      <xdr:rowOff>46990</xdr:rowOff>
    </xdr:to>
    <xdr:cxnSp macro="">
      <xdr:nvCxnSpPr>
        <xdr:cNvPr id="136" name="直線コネクタ 135"/>
        <xdr:cNvCxnSpPr/>
      </xdr:nvCxnSpPr>
      <xdr:spPr>
        <a:xfrm>
          <a:off x="13004800" y="315366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53103</xdr:rowOff>
    </xdr:from>
    <xdr:ext cx="762000" cy="259045"/>
    <xdr:sp macro="" textlink="">
      <xdr:nvSpPr>
        <xdr:cNvPr id="138" name="テキスト ボックス 137"/>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30243</xdr:rowOff>
    </xdr:from>
    <xdr:ext cx="762000" cy="259045"/>
    <xdr:sp macro="" textlink="">
      <xdr:nvSpPr>
        <xdr:cNvPr id="140" name="テキスト ボックス 139"/>
        <xdr:cNvSpPr txBox="1"/>
      </xdr:nvSpPr>
      <xdr:spPr>
        <a:xfrm>
          <a:off x="12623800" y="225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73914</xdr:rowOff>
    </xdr:from>
    <xdr:to>
      <xdr:col>24</xdr:col>
      <xdr:colOff>82550</xdr:colOff>
      <xdr:row>20</xdr:row>
      <xdr:rowOff>4064</xdr:rowOff>
    </xdr:to>
    <xdr:sp macro="" textlink="">
      <xdr:nvSpPr>
        <xdr:cNvPr id="146" name="円/楕円 145"/>
        <xdr:cNvSpPr/>
      </xdr:nvSpPr>
      <xdr:spPr>
        <a:xfrm>
          <a:off x="16459200" y="33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153941</xdr:rowOff>
    </xdr:from>
    <xdr:ext cx="762000" cy="259045"/>
    <xdr:sp macro="" textlink="">
      <xdr:nvSpPr>
        <xdr:cNvPr id="147" name="物件費該当値テキスト"/>
        <xdr:cNvSpPr txBox="1"/>
      </xdr:nvSpPr>
      <xdr:spPr>
        <a:xfrm>
          <a:off x="16598900" y="32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9906</xdr:rowOff>
    </xdr:from>
    <xdr:to>
      <xdr:col>22</xdr:col>
      <xdr:colOff>615950</xdr:colOff>
      <xdr:row>19</xdr:row>
      <xdr:rowOff>111506</xdr:rowOff>
    </xdr:to>
    <xdr:sp macro="" textlink="">
      <xdr:nvSpPr>
        <xdr:cNvPr id="148" name="円/楕円 147"/>
        <xdr:cNvSpPr/>
      </xdr:nvSpPr>
      <xdr:spPr>
        <a:xfrm>
          <a:off x="15621000" y="32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96283</xdr:rowOff>
    </xdr:from>
    <xdr:ext cx="736600" cy="259045"/>
    <xdr:sp macro="" textlink="">
      <xdr:nvSpPr>
        <xdr:cNvPr id="149" name="テキスト ボックス 148"/>
        <xdr:cNvSpPr txBox="1"/>
      </xdr:nvSpPr>
      <xdr:spPr>
        <a:xfrm>
          <a:off x="15290800" y="33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762</xdr:rowOff>
    </xdr:from>
    <xdr:to>
      <xdr:col>21</xdr:col>
      <xdr:colOff>412750</xdr:colOff>
      <xdr:row>19</xdr:row>
      <xdr:rowOff>102362</xdr:rowOff>
    </xdr:to>
    <xdr:sp macro="" textlink="">
      <xdr:nvSpPr>
        <xdr:cNvPr id="150" name="円/楕円 149"/>
        <xdr:cNvSpPr/>
      </xdr:nvSpPr>
      <xdr:spPr>
        <a:xfrm>
          <a:off x="14732000" y="325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87139</xdr:rowOff>
    </xdr:from>
    <xdr:ext cx="762000" cy="259045"/>
    <xdr:sp macro="" textlink="">
      <xdr:nvSpPr>
        <xdr:cNvPr id="151" name="テキスト ボックス 150"/>
        <xdr:cNvSpPr txBox="1"/>
      </xdr:nvSpPr>
      <xdr:spPr>
        <a:xfrm>
          <a:off x="14401800" y="334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167640</xdr:rowOff>
    </xdr:from>
    <xdr:to>
      <xdr:col>20</xdr:col>
      <xdr:colOff>209550</xdr:colOff>
      <xdr:row>19</xdr:row>
      <xdr:rowOff>97790</xdr:rowOff>
    </xdr:to>
    <xdr:sp macro="" textlink="">
      <xdr:nvSpPr>
        <xdr:cNvPr id="152" name="円/楕円 151"/>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82567</xdr:rowOff>
    </xdr:from>
    <xdr:ext cx="762000" cy="259045"/>
    <xdr:sp macro="" textlink="">
      <xdr:nvSpPr>
        <xdr:cNvPr id="153" name="テキスト ボックス 152"/>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16764</xdr:rowOff>
    </xdr:from>
    <xdr:to>
      <xdr:col>19</xdr:col>
      <xdr:colOff>6350</xdr:colOff>
      <xdr:row>18</xdr:row>
      <xdr:rowOff>118364</xdr:rowOff>
    </xdr:to>
    <xdr:sp macro="" textlink="">
      <xdr:nvSpPr>
        <xdr:cNvPr id="154" name="円/楕円 153"/>
        <xdr:cNvSpPr/>
      </xdr:nvSpPr>
      <xdr:spPr>
        <a:xfrm>
          <a:off x="12954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103141</xdr:rowOff>
    </xdr:from>
    <xdr:ext cx="762000" cy="259045"/>
    <xdr:sp macro="" textlink="">
      <xdr:nvSpPr>
        <xdr:cNvPr id="155" name="テキスト ボックス 154"/>
        <xdr:cNvSpPr txBox="1"/>
      </xdr:nvSpPr>
      <xdr:spPr>
        <a:xfrm>
          <a:off x="12623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扶助費に係る経常収支比率は類似団体平均、全国平均、県平均を大きく下回ってます。しかし、私立保育所等運営費などの増加により、扶助費の額が増加しているため、</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ポイント増加しています。引き続き、医療扶助の適正化などに努めます。</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110672</xdr:rowOff>
    </xdr:from>
    <xdr:to>
      <xdr:col>7</xdr:col>
      <xdr:colOff>15875</xdr:colOff>
      <xdr:row>53</xdr:row>
      <xdr:rowOff>151493</xdr:rowOff>
    </xdr:to>
    <xdr:cxnSp macro="">
      <xdr:nvCxnSpPr>
        <xdr:cNvPr id="190" name="直線コネクタ 189"/>
        <xdr:cNvCxnSpPr/>
      </xdr:nvCxnSpPr>
      <xdr:spPr>
        <a:xfrm>
          <a:off x="3987800" y="9026072"/>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121755</xdr:rowOff>
    </xdr:from>
    <xdr:ext cx="762000" cy="259045"/>
    <xdr:sp macro="" textlink="">
      <xdr:nvSpPr>
        <xdr:cNvPr id="191"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110672</xdr:rowOff>
    </xdr:from>
    <xdr:to>
      <xdr:col>5</xdr:col>
      <xdr:colOff>549275</xdr:colOff>
      <xdr:row>52</xdr:row>
      <xdr:rowOff>159657</xdr:rowOff>
    </xdr:to>
    <xdr:cxnSp macro="">
      <xdr:nvCxnSpPr>
        <xdr:cNvPr id="193" name="直線コネクタ 192"/>
        <xdr:cNvCxnSpPr/>
      </xdr:nvCxnSpPr>
      <xdr:spPr>
        <a:xfrm flipV="1">
          <a:off x="3098800" y="90260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195" name="テキスト ボックス 194"/>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159657</xdr:rowOff>
    </xdr:from>
    <xdr:to>
      <xdr:col>4</xdr:col>
      <xdr:colOff>346075</xdr:colOff>
      <xdr:row>53</xdr:row>
      <xdr:rowOff>53522</xdr:rowOff>
    </xdr:to>
    <xdr:cxnSp macro="">
      <xdr:nvCxnSpPr>
        <xdr:cNvPr id="196" name="直線コネクタ 195"/>
        <xdr:cNvCxnSpPr/>
      </xdr:nvCxnSpPr>
      <xdr:spPr>
        <a:xfrm flipV="1">
          <a:off x="2209800" y="90750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198" name="テキスト ボックス 197"/>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37193</xdr:rowOff>
    </xdr:from>
    <xdr:to>
      <xdr:col>3</xdr:col>
      <xdr:colOff>142875</xdr:colOff>
      <xdr:row>53</xdr:row>
      <xdr:rowOff>53522</xdr:rowOff>
    </xdr:to>
    <xdr:cxnSp macro="">
      <xdr:nvCxnSpPr>
        <xdr:cNvPr id="199" name="直線コネクタ 198"/>
        <xdr:cNvCxnSpPr/>
      </xdr:nvCxnSpPr>
      <xdr:spPr>
        <a:xfrm>
          <a:off x="1320800" y="9124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01" name="テキスト ボックス 200"/>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03" name="テキスト ボックス 202"/>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100693</xdr:rowOff>
    </xdr:from>
    <xdr:to>
      <xdr:col>7</xdr:col>
      <xdr:colOff>66675</xdr:colOff>
      <xdr:row>54</xdr:row>
      <xdr:rowOff>30843</xdr:rowOff>
    </xdr:to>
    <xdr:sp macro="" textlink="">
      <xdr:nvSpPr>
        <xdr:cNvPr id="209" name="円/楕円 208"/>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9270</xdr:rowOff>
    </xdr:from>
    <xdr:ext cx="762000" cy="259045"/>
    <xdr:sp macro="" textlink="">
      <xdr:nvSpPr>
        <xdr:cNvPr id="210" name="扶助費該当値テキスト"/>
        <xdr:cNvSpPr txBox="1"/>
      </xdr:nvSpPr>
      <xdr:spPr>
        <a:xfrm>
          <a:off x="4914900" y="90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59872</xdr:rowOff>
    </xdr:from>
    <xdr:to>
      <xdr:col>5</xdr:col>
      <xdr:colOff>600075</xdr:colOff>
      <xdr:row>52</xdr:row>
      <xdr:rowOff>161472</xdr:rowOff>
    </xdr:to>
    <xdr:sp macro="" textlink="">
      <xdr:nvSpPr>
        <xdr:cNvPr id="211" name="円/楕円 210"/>
        <xdr:cNvSpPr/>
      </xdr:nvSpPr>
      <xdr:spPr>
        <a:xfrm>
          <a:off x="3937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199</xdr:rowOff>
    </xdr:from>
    <xdr:ext cx="736600" cy="259045"/>
    <xdr:sp macro="" textlink="">
      <xdr:nvSpPr>
        <xdr:cNvPr id="212" name="テキスト ボックス 211"/>
        <xdr:cNvSpPr txBox="1"/>
      </xdr:nvSpPr>
      <xdr:spPr>
        <a:xfrm>
          <a:off x="3606800" y="874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108857</xdr:rowOff>
    </xdr:from>
    <xdr:to>
      <xdr:col>4</xdr:col>
      <xdr:colOff>396875</xdr:colOff>
      <xdr:row>53</xdr:row>
      <xdr:rowOff>39007</xdr:rowOff>
    </xdr:to>
    <xdr:sp macro="" textlink="">
      <xdr:nvSpPr>
        <xdr:cNvPr id="213" name="円/楕円 212"/>
        <xdr:cNvSpPr/>
      </xdr:nvSpPr>
      <xdr:spPr>
        <a:xfrm>
          <a:off x="3048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49184</xdr:rowOff>
    </xdr:from>
    <xdr:ext cx="762000" cy="259045"/>
    <xdr:sp macro="" textlink="">
      <xdr:nvSpPr>
        <xdr:cNvPr id="214" name="テキスト ボックス 213"/>
        <xdr:cNvSpPr txBox="1"/>
      </xdr:nvSpPr>
      <xdr:spPr>
        <a:xfrm>
          <a:off x="2717800" y="879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2722</xdr:rowOff>
    </xdr:from>
    <xdr:to>
      <xdr:col>3</xdr:col>
      <xdr:colOff>193675</xdr:colOff>
      <xdr:row>53</xdr:row>
      <xdr:rowOff>104322</xdr:rowOff>
    </xdr:to>
    <xdr:sp macro="" textlink="">
      <xdr:nvSpPr>
        <xdr:cNvPr id="215" name="円/楕円 214"/>
        <xdr:cNvSpPr/>
      </xdr:nvSpPr>
      <xdr:spPr>
        <a:xfrm>
          <a:off x="2159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114499</xdr:rowOff>
    </xdr:from>
    <xdr:ext cx="762000" cy="259045"/>
    <xdr:sp macro="" textlink="">
      <xdr:nvSpPr>
        <xdr:cNvPr id="216" name="テキスト ボックス 215"/>
        <xdr:cNvSpPr txBox="1"/>
      </xdr:nvSpPr>
      <xdr:spPr>
        <a:xfrm>
          <a:off x="1828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157843</xdr:rowOff>
    </xdr:from>
    <xdr:to>
      <xdr:col>1</xdr:col>
      <xdr:colOff>676275</xdr:colOff>
      <xdr:row>53</xdr:row>
      <xdr:rowOff>87993</xdr:rowOff>
    </xdr:to>
    <xdr:sp macro="" textlink="">
      <xdr:nvSpPr>
        <xdr:cNvPr id="217" name="円/楕円 216"/>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98170</xdr:rowOff>
    </xdr:from>
    <xdr:ext cx="762000" cy="259045"/>
    <xdr:sp macro="" textlink="">
      <xdr:nvSpPr>
        <xdr:cNvPr id="218" name="テキスト ボックス 217"/>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その他に係る経常収支比率は、</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8.1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％と類似団体平均に比べ低い水準ですが、前年度に比べ</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ポイント増となっています。その主な要因は、積立金の減があるものの、繰出金が増加したことによるものです。</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今後も引き続き、独立採算の原則のもと、普通会計からの負担額を縮減させるよう努めます。</a:t>
          </a:r>
          <a:endParaRPr lang="ja-JP" altLang="ja-JP" sz="13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167822</xdr:rowOff>
    </xdr:from>
    <xdr:to>
      <xdr:col>24</xdr:col>
      <xdr:colOff>31750</xdr:colOff>
      <xdr:row>61</xdr:row>
      <xdr:rowOff>80735</xdr:rowOff>
    </xdr:to>
    <xdr:cxnSp macro="">
      <xdr:nvCxnSpPr>
        <xdr:cNvPr id="248" name="直線コネクタ 247"/>
        <xdr:cNvCxnSpPr/>
      </xdr:nvCxnSpPr>
      <xdr:spPr>
        <a:xfrm flipV="1">
          <a:off x="16510000" y="92546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52812</xdr:rowOff>
    </xdr:from>
    <xdr:ext cx="762000" cy="259045"/>
    <xdr:sp macro="" textlink="">
      <xdr:nvSpPr>
        <xdr:cNvPr id="249"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80735</xdr:rowOff>
    </xdr:from>
    <xdr:to>
      <xdr:col>24</xdr:col>
      <xdr:colOff>120650</xdr:colOff>
      <xdr:row>61</xdr:row>
      <xdr:rowOff>80735</xdr:rowOff>
    </xdr:to>
    <xdr:cxnSp macro="">
      <xdr:nvCxnSpPr>
        <xdr:cNvPr id="250" name="直線コネクタ 249"/>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82749</xdr:rowOff>
    </xdr:from>
    <xdr:ext cx="762000" cy="259045"/>
    <xdr:sp macro="" textlink="">
      <xdr:nvSpPr>
        <xdr:cNvPr id="251" name="その他最大値テキスト"/>
        <xdr:cNvSpPr txBox="1"/>
      </xdr:nvSpPr>
      <xdr:spPr>
        <a:xfrm>
          <a:off x="16598900" y="89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53</xdr:row>
      <xdr:rowOff>167822</xdr:rowOff>
    </xdr:from>
    <xdr:to>
      <xdr:col>24</xdr:col>
      <xdr:colOff>120650</xdr:colOff>
      <xdr:row>53</xdr:row>
      <xdr:rowOff>167822</xdr:rowOff>
    </xdr:to>
    <xdr:cxnSp macro="">
      <xdr:nvCxnSpPr>
        <xdr:cNvPr id="252" name="直線コネクタ 251"/>
        <xdr:cNvCxnSpPr/>
      </xdr:nvCxnSpPr>
      <xdr:spPr>
        <a:xfrm>
          <a:off x="16421100" y="92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156935</xdr:rowOff>
    </xdr:from>
    <xdr:to>
      <xdr:col>24</xdr:col>
      <xdr:colOff>31750</xdr:colOff>
      <xdr:row>53</xdr:row>
      <xdr:rowOff>167822</xdr:rowOff>
    </xdr:to>
    <xdr:cxnSp macro="">
      <xdr:nvCxnSpPr>
        <xdr:cNvPr id="253" name="直線コネクタ 252"/>
        <xdr:cNvCxnSpPr/>
      </xdr:nvCxnSpPr>
      <xdr:spPr>
        <a:xfrm>
          <a:off x="15671800" y="92437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151692</xdr:rowOff>
    </xdr:from>
    <xdr:ext cx="762000" cy="259045"/>
    <xdr:sp macro="" textlink="">
      <xdr:nvSpPr>
        <xdr:cNvPr id="254"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8165</xdr:rowOff>
    </xdr:from>
    <xdr:to>
      <xdr:col>24</xdr:col>
      <xdr:colOff>82550</xdr:colOff>
      <xdr:row>57</xdr:row>
      <xdr:rowOff>109765</xdr:rowOff>
    </xdr:to>
    <xdr:sp macro="" textlink="">
      <xdr:nvSpPr>
        <xdr:cNvPr id="255" name="フローチャート :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156935</xdr:rowOff>
    </xdr:from>
    <xdr:to>
      <xdr:col>22</xdr:col>
      <xdr:colOff>565150</xdr:colOff>
      <xdr:row>54</xdr:row>
      <xdr:rowOff>116115</xdr:rowOff>
    </xdr:to>
    <xdr:cxnSp macro="">
      <xdr:nvCxnSpPr>
        <xdr:cNvPr id="256" name="直線コネクタ 255"/>
        <xdr:cNvCxnSpPr/>
      </xdr:nvCxnSpPr>
      <xdr:spPr>
        <a:xfrm flipV="1">
          <a:off x="14782800" y="92437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57" name="フローチャート : 判断 256"/>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72770</xdr:rowOff>
    </xdr:from>
    <xdr:ext cx="736600" cy="259045"/>
    <xdr:sp macro="" textlink="">
      <xdr:nvSpPr>
        <xdr:cNvPr id="258" name="テキスト ボックス 257"/>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143328</xdr:rowOff>
    </xdr:from>
    <xdr:to>
      <xdr:col>21</xdr:col>
      <xdr:colOff>361950</xdr:colOff>
      <xdr:row>54</xdr:row>
      <xdr:rowOff>116115</xdr:rowOff>
    </xdr:to>
    <xdr:cxnSp macro="">
      <xdr:nvCxnSpPr>
        <xdr:cNvPr id="259" name="直線コネクタ 258"/>
        <xdr:cNvCxnSpPr/>
      </xdr:nvCxnSpPr>
      <xdr:spPr>
        <a:xfrm>
          <a:off x="13893800" y="9058728"/>
          <a:ext cx="889000" cy="3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8165</xdr:rowOff>
    </xdr:from>
    <xdr:to>
      <xdr:col>21</xdr:col>
      <xdr:colOff>412750</xdr:colOff>
      <xdr:row>57</xdr:row>
      <xdr:rowOff>109765</xdr:rowOff>
    </xdr:to>
    <xdr:sp macro="" textlink="">
      <xdr:nvSpPr>
        <xdr:cNvPr id="260" name="フローチャート : 判断 259"/>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94542</xdr:rowOff>
    </xdr:from>
    <xdr:ext cx="762000" cy="259045"/>
    <xdr:sp macro="" textlink="">
      <xdr:nvSpPr>
        <xdr:cNvPr id="261" name="テキスト ボックス 260"/>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110672</xdr:rowOff>
    </xdr:from>
    <xdr:to>
      <xdr:col>20</xdr:col>
      <xdr:colOff>158750</xdr:colOff>
      <xdr:row>52</xdr:row>
      <xdr:rowOff>143328</xdr:rowOff>
    </xdr:to>
    <xdr:cxnSp macro="">
      <xdr:nvCxnSpPr>
        <xdr:cNvPr id="262" name="直線コネクタ 261"/>
        <xdr:cNvCxnSpPr/>
      </xdr:nvCxnSpPr>
      <xdr:spPr>
        <a:xfrm>
          <a:off x="13004800" y="9026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63" name="フローチャート : 判断 262"/>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40112</xdr:rowOff>
    </xdr:from>
    <xdr:ext cx="762000" cy="259045"/>
    <xdr:sp macro="" textlink="">
      <xdr:nvSpPr>
        <xdr:cNvPr id="264" name="テキスト ボックス 263"/>
        <xdr:cNvSpPr txBox="1"/>
      </xdr:nvSpPr>
      <xdr:spPr>
        <a:xfrm>
          <a:off x="13512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103415</xdr:rowOff>
    </xdr:from>
    <xdr:to>
      <xdr:col>19</xdr:col>
      <xdr:colOff>6350</xdr:colOff>
      <xdr:row>57</xdr:row>
      <xdr:rowOff>33565</xdr:rowOff>
    </xdr:to>
    <xdr:sp macro="" textlink="">
      <xdr:nvSpPr>
        <xdr:cNvPr id="265" name="フローチャート : 判断 264"/>
        <xdr:cNvSpPr/>
      </xdr:nvSpPr>
      <xdr:spPr>
        <a:xfrm>
          <a:off x="12954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18342</xdr:rowOff>
    </xdr:from>
    <xdr:ext cx="762000" cy="259045"/>
    <xdr:sp macro="" textlink="">
      <xdr:nvSpPr>
        <xdr:cNvPr id="266" name="テキスト ボックス 265"/>
        <xdr:cNvSpPr txBox="1"/>
      </xdr:nvSpPr>
      <xdr:spPr>
        <a:xfrm>
          <a:off x="12623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117022</xdr:rowOff>
    </xdr:from>
    <xdr:to>
      <xdr:col>24</xdr:col>
      <xdr:colOff>82550</xdr:colOff>
      <xdr:row>54</xdr:row>
      <xdr:rowOff>47172</xdr:rowOff>
    </xdr:to>
    <xdr:sp macro="" textlink="">
      <xdr:nvSpPr>
        <xdr:cNvPr id="272" name="円/楕円 271"/>
        <xdr:cNvSpPr/>
      </xdr:nvSpPr>
      <xdr:spPr>
        <a:xfrm>
          <a:off x="16459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25599</xdr:rowOff>
    </xdr:from>
    <xdr:ext cx="762000" cy="259045"/>
    <xdr:sp macro="" textlink="">
      <xdr:nvSpPr>
        <xdr:cNvPr id="273" name="その他該当値テキスト"/>
        <xdr:cNvSpPr txBox="1"/>
      </xdr:nvSpPr>
      <xdr:spPr>
        <a:xfrm>
          <a:off x="16598900" y="91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106135</xdr:rowOff>
    </xdr:from>
    <xdr:to>
      <xdr:col>22</xdr:col>
      <xdr:colOff>615950</xdr:colOff>
      <xdr:row>54</xdr:row>
      <xdr:rowOff>36285</xdr:rowOff>
    </xdr:to>
    <xdr:sp macro="" textlink="">
      <xdr:nvSpPr>
        <xdr:cNvPr id="274" name="円/楕円 273"/>
        <xdr:cNvSpPr/>
      </xdr:nvSpPr>
      <xdr:spPr>
        <a:xfrm>
          <a:off x="15621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46462</xdr:rowOff>
    </xdr:from>
    <xdr:ext cx="736600" cy="259045"/>
    <xdr:sp macro="" textlink="">
      <xdr:nvSpPr>
        <xdr:cNvPr id="275" name="テキスト ボックス 274"/>
        <xdr:cNvSpPr txBox="1"/>
      </xdr:nvSpPr>
      <xdr:spPr>
        <a:xfrm>
          <a:off x="15290800" y="896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65315</xdr:rowOff>
    </xdr:from>
    <xdr:to>
      <xdr:col>21</xdr:col>
      <xdr:colOff>412750</xdr:colOff>
      <xdr:row>54</xdr:row>
      <xdr:rowOff>166915</xdr:rowOff>
    </xdr:to>
    <xdr:sp macro="" textlink="">
      <xdr:nvSpPr>
        <xdr:cNvPr id="276" name="円/楕円 275"/>
        <xdr:cNvSpPr/>
      </xdr:nvSpPr>
      <xdr:spPr>
        <a:xfrm>
          <a:off x="14732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5642</xdr:rowOff>
    </xdr:from>
    <xdr:ext cx="762000" cy="259045"/>
    <xdr:sp macro="" textlink="">
      <xdr:nvSpPr>
        <xdr:cNvPr id="277" name="テキスト ボックス 276"/>
        <xdr:cNvSpPr txBox="1"/>
      </xdr:nvSpPr>
      <xdr:spPr>
        <a:xfrm>
          <a:off x="14401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92528</xdr:rowOff>
    </xdr:from>
    <xdr:to>
      <xdr:col>20</xdr:col>
      <xdr:colOff>209550</xdr:colOff>
      <xdr:row>53</xdr:row>
      <xdr:rowOff>22678</xdr:rowOff>
    </xdr:to>
    <xdr:sp macro="" textlink="">
      <xdr:nvSpPr>
        <xdr:cNvPr id="278" name="円/楕円 277"/>
        <xdr:cNvSpPr/>
      </xdr:nvSpPr>
      <xdr:spPr>
        <a:xfrm>
          <a:off x="13843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32855</xdr:rowOff>
    </xdr:from>
    <xdr:ext cx="762000" cy="259045"/>
    <xdr:sp macro="" textlink="">
      <xdr:nvSpPr>
        <xdr:cNvPr id="279" name="テキスト ボックス 278"/>
        <xdr:cNvSpPr txBox="1"/>
      </xdr:nvSpPr>
      <xdr:spPr>
        <a:xfrm>
          <a:off x="13512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59872</xdr:rowOff>
    </xdr:from>
    <xdr:to>
      <xdr:col>19</xdr:col>
      <xdr:colOff>6350</xdr:colOff>
      <xdr:row>52</xdr:row>
      <xdr:rowOff>161472</xdr:rowOff>
    </xdr:to>
    <xdr:sp macro="" textlink="">
      <xdr:nvSpPr>
        <xdr:cNvPr id="280" name="円/楕円 279"/>
        <xdr:cNvSpPr/>
      </xdr:nvSpPr>
      <xdr:spPr>
        <a:xfrm>
          <a:off x="12954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199</xdr:rowOff>
    </xdr:from>
    <xdr:ext cx="762000" cy="259045"/>
    <xdr:sp macro="" textlink="">
      <xdr:nvSpPr>
        <xdr:cNvPr id="281" name="テキスト ボックス 280"/>
        <xdr:cNvSpPr txBox="1"/>
      </xdr:nvSpPr>
      <xdr:spPr>
        <a:xfrm>
          <a:off x="12623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補助費等に係る経常収支比率は、類似団体平均及び全国平均を下回っています。その主な要因として、分母となる経常一般財源が大きいことが挙げられますが</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、今後も引き続き、スクラップアンドビルドの視点</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に立って補助金の見直し等を行うとともに、事業の内容、効果等を厳しく精査し、適正な執行に努めます。</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9" name="直線コネクタ 308"/>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10"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11" name="直線コネクタ 310"/>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2"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3" name="直線コネクタ 312"/>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120650</xdr:rowOff>
    </xdr:from>
    <xdr:to>
      <xdr:col>24</xdr:col>
      <xdr:colOff>31750</xdr:colOff>
      <xdr:row>33</xdr:row>
      <xdr:rowOff>120650</xdr:rowOff>
    </xdr:to>
    <xdr:cxnSp macro="">
      <xdr:nvCxnSpPr>
        <xdr:cNvPr id="314" name="直線コネクタ 313"/>
        <xdr:cNvCxnSpPr/>
      </xdr:nvCxnSpPr>
      <xdr:spPr>
        <a:xfrm>
          <a:off x="15671800" y="577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15"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6" name="フローチャート : 判断 315"/>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44450</xdr:rowOff>
    </xdr:from>
    <xdr:to>
      <xdr:col>22</xdr:col>
      <xdr:colOff>565150</xdr:colOff>
      <xdr:row>33</xdr:row>
      <xdr:rowOff>120650</xdr:rowOff>
    </xdr:to>
    <xdr:cxnSp macro="">
      <xdr:nvCxnSpPr>
        <xdr:cNvPr id="317" name="直線コネクタ 316"/>
        <xdr:cNvCxnSpPr/>
      </xdr:nvCxnSpPr>
      <xdr:spPr>
        <a:xfrm>
          <a:off x="14782800" y="570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8" name="フローチャート : 判断 317"/>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111777</xdr:rowOff>
    </xdr:from>
    <xdr:ext cx="736600" cy="259045"/>
    <xdr:sp macro="" textlink="">
      <xdr:nvSpPr>
        <xdr:cNvPr id="319" name="テキスト ボックス 318"/>
        <xdr:cNvSpPr txBox="1"/>
      </xdr:nvSpPr>
      <xdr:spPr>
        <a:xfrm>
          <a:off x="15290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44450</xdr:rowOff>
    </xdr:from>
    <xdr:to>
      <xdr:col>21</xdr:col>
      <xdr:colOff>361950</xdr:colOff>
      <xdr:row>33</xdr:row>
      <xdr:rowOff>82550</xdr:rowOff>
    </xdr:to>
    <xdr:cxnSp macro="">
      <xdr:nvCxnSpPr>
        <xdr:cNvPr id="320" name="直線コネクタ 319"/>
        <xdr:cNvCxnSpPr/>
      </xdr:nvCxnSpPr>
      <xdr:spPr>
        <a:xfrm flipV="1">
          <a:off x="13893800" y="570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21" name="フローチャート : 判断 320"/>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22" name="テキスト ボックス 321"/>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19050</xdr:rowOff>
    </xdr:from>
    <xdr:to>
      <xdr:col>20</xdr:col>
      <xdr:colOff>158750</xdr:colOff>
      <xdr:row>33</xdr:row>
      <xdr:rowOff>82550</xdr:rowOff>
    </xdr:to>
    <xdr:cxnSp macro="">
      <xdr:nvCxnSpPr>
        <xdr:cNvPr id="323" name="直線コネクタ 322"/>
        <xdr:cNvCxnSpPr/>
      </xdr:nvCxnSpPr>
      <xdr:spPr>
        <a:xfrm>
          <a:off x="13004800" y="5676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4" name="フローチャート : 判断 323"/>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5" name="テキスト ボックス 324"/>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6" name="フローチャート : 判断 325"/>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54627</xdr:rowOff>
    </xdr:from>
    <xdr:ext cx="762000" cy="259045"/>
    <xdr:sp macro="" textlink="">
      <xdr:nvSpPr>
        <xdr:cNvPr id="327" name="テキスト ボックス 326"/>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69850</xdr:rowOff>
    </xdr:from>
    <xdr:to>
      <xdr:col>24</xdr:col>
      <xdr:colOff>82550</xdr:colOff>
      <xdr:row>34</xdr:row>
      <xdr:rowOff>0</xdr:rowOff>
    </xdr:to>
    <xdr:sp macro="" textlink="">
      <xdr:nvSpPr>
        <xdr:cNvPr id="333" name="円/楕円 332"/>
        <xdr:cNvSpPr/>
      </xdr:nvSpPr>
      <xdr:spPr>
        <a:xfrm>
          <a:off x="164592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86377</xdr:rowOff>
    </xdr:from>
    <xdr:ext cx="762000" cy="259045"/>
    <xdr:sp macro="" textlink="">
      <xdr:nvSpPr>
        <xdr:cNvPr id="334" name="補助費等該当値テキスト"/>
        <xdr:cNvSpPr txBox="1"/>
      </xdr:nvSpPr>
      <xdr:spPr>
        <a:xfrm>
          <a:off x="16598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69850</xdr:rowOff>
    </xdr:from>
    <xdr:to>
      <xdr:col>22</xdr:col>
      <xdr:colOff>615950</xdr:colOff>
      <xdr:row>34</xdr:row>
      <xdr:rowOff>0</xdr:rowOff>
    </xdr:to>
    <xdr:sp macro="" textlink="">
      <xdr:nvSpPr>
        <xdr:cNvPr id="335" name="円/楕円 334"/>
        <xdr:cNvSpPr/>
      </xdr:nvSpPr>
      <xdr:spPr>
        <a:xfrm>
          <a:off x="15621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10177</xdr:rowOff>
    </xdr:from>
    <xdr:ext cx="736600" cy="259045"/>
    <xdr:sp macro="" textlink="">
      <xdr:nvSpPr>
        <xdr:cNvPr id="336" name="テキスト ボックス 335"/>
        <xdr:cNvSpPr txBox="1"/>
      </xdr:nvSpPr>
      <xdr:spPr>
        <a:xfrm>
          <a:off x="15290800" y="549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165100</xdr:rowOff>
    </xdr:from>
    <xdr:to>
      <xdr:col>21</xdr:col>
      <xdr:colOff>412750</xdr:colOff>
      <xdr:row>33</xdr:row>
      <xdr:rowOff>95250</xdr:rowOff>
    </xdr:to>
    <xdr:sp macro="" textlink="">
      <xdr:nvSpPr>
        <xdr:cNvPr id="337" name="円/楕円 336"/>
        <xdr:cNvSpPr/>
      </xdr:nvSpPr>
      <xdr:spPr>
        <a:xfrm>
          <a:off x="14732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105427</xdr:rowOff>
    </xdr:from>
    <xdr:ext cx="762000" cy="259045"/>
    <xdr:sp macro="" textlink="">
      <xdr:nvSpPr>
        <xdr:cNvPr id="338" name="テキスト ボックス 337"/>
        <xdr:cNvSpPr txBox="1"/>
      </xdr:nvSpPr>
      <xdr:spPr>
        <a:xfrm>
          <a:off x="14401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31750</xdr:rowOff>
    </xdr:from>
    <xdr:to>
      <xdr:col>20</xdr:col>
      <xdr:colOff>209550</xdr:colOff>
      <xdr:row>33</xdr:row>
      <xdr:rowOff>133350</xdr:rowOff>
    </xdr:to>
    <xdr:sp macro="" textlink="">
      <xdr:nvSpPr>
        <xdr:cNvPr id="339" name="円/楕円 338"/>
        <xdr:cNvSpPr/>
      </xdr:nvSpPr>
      <xdr:spPr>
        <a:xfrm>
          <a:off x="13843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143527</xdr:rowOff>
    </xdr:from>
    <xdr:ext cx="762000" cy="259045"/>
    <xdr:sp macro="" textlink="">
      <xdr:nvSpPr>
        <xdr:cNvPr id="340" name="テキスト ボックス 339"/>
        <xdr:cNvSpPr txBox="1"/>
      </xdr:nvSpPr>
      <xdr:spPr>
        <a:xfrm>
          <a:off x="135128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139700</xdr:rowOff>
    </xdr:from>
    <xdr:to>
      <xdr:col>19</xdr:col>
      <xdr:colOff>6350</xdr:colOff>
      <xdr:row>33</xdr:row>
      <xdr:rowOff>69850</xdr:rowOff>
    </xdr:to>
    <xdr:sp macro="" textlink="">
      <xdr:nvSpPr>
        <xdr:cNvPr id="341" name="円/楕円 340"/>
        <xdr:cNvSpPr/>
      </xdr:nvSpPr>
      <xdr:spPr>
        <a:xfrm>
          <a:off x="12954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80027</xdr:rowOff>
    </xdr:from>
    <xdr:ext cx="762000" cy="259045"/>
    <xdr:sp macro="" textlink="">
      <xdr:nvSpPr>
        <xdr:cNvPr id="342" name="テキスト ボックス 341"/>
        <xdr:cNvSpPr txBox="1"/>
      </xdr:nvSpPr>
      <xdr:spPr>
        <a:xfrm>
          <a:off x="126238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公債費に係る経常収支比率は、類似団体平均より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ポイント低い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％となっていますが、人口１人当たり決算額は、類似団体平均を上回っています。今後も、赤字地方債を借り入れないことを基本に、地方債の適正な活用に努めます。</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70" name="直線コネクタ 369"/>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71"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2" name="直線コネクタ 371"/>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3"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4" name="直線コネクタ 373"/>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115570</xdr:rowOff>
    </xdr:from>
    <xdr:to>
      <xdr:col>7</xdr:col>
      <xdr:colOff>15875</xdr:colOff>
      <xdr:row>73</xdr:row>
      <xdr:rowOff>130810</xdr:rowOff>
    </xdr:to>
    <xdr:cxnSp macro="">
      <xdr:nvCxnSpPr>
        <xdr:cNvPr id="375" name="直線コネクタ 374"/>
        <xdr:cNvCxnSpPr/>
      </xdr:nvCxnSpPr>
      <xdr:spPr>
        <a:xfrm>
          <a:off x="3987800" y="12631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6"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7" name="フローチャート : 判断 376"/>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115570</xdr:rowOff>
    </xdr:from>
    <xdr:to>
      <xdr:col>5</xdr:col>
      <xdr:colOff>549275</xdr:colOff>
      <xdr:row>73</xdr:row>
      <xdr:rowOff>168910</xdr:rowOff>
    </xdr:to>
    <xdr:cxnSp macro="">
      <xdr:nvCxnSpPr>
        <xdr:cNvPr id="378" name="直線コネクタ 377"/>
        <xdr:cNvCxnSpPr/>
      </xdr:nvCxnSpPr>
      <xdr:spPr>
        <a:xfrm flipV="1">
          <a:off x="3098800" y="12631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9" name="フローチャート : 判断 378"/>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80" name="テキスト ボックス 379"/>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168910</xdr:rowOff>
    </xdr:from>
    <xdr:to>
      <xdr:col>4</xdr:col>
      <xdr:colOff>346075</xdr:colOff>
      <xdr:row>74</xdr:row>
      <xdr:rowOff>119380</xdr:rowOff>
    </xdr:to>
    <xdr:cxnSp macro="">
      <xdr:nvCxnSpPr>
        <xdr:cNvPr id="381" name="直線コネクタ 380"/>
        <xdr:cNvCxnSpPr/>
      </xdr:nvCxnSpPr>
      <xdr:spPr>
        <a:xfrm flipV="1">
          <a:off x="2209800" y="126847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2" name="フローチャート :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83" name="テキスト ボックス 382"/>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119380</xdr:rowOff>
    </xdr:from>
    <xdr:to>
      <xdr:col>3</xdr:col>
      <xdr:colOff>142875</xdr:colOff>
      <xdr:row>75</xdr:row>
      <xdr:rowOff>8890</xdr:rowOff>
    </xdr:to>
    <xdr:cxnSp macro="">
      <xdr:nvCxnSpPr>
        <xdr:cNvPr id="384" name="直線コネクタ 383"/>
        <xdr:cNvCxnSpPr/>
      </xdr:nvCxnSpPr>
      <xdr:spPr>
        <a:xfrm flipV="1">
          <a:off x="1320800" y="12806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5" name="フローチャート : 判断 384"/>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86" name="テキスト ボックス 385"/>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7" name="フローチャート : 判断 386"/>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88" name="テキスト ボックス 387"/>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80010</xdr:rowOff>
    </xdr:from>
    <xdr:to>
      <xdr:col>7</xdr:col>
      <xdr:colOff>66675</xdr:colOff>
      <xdr:row>74</xdr:row>
      <xdr:rowOff>10160</xdr:rowOff>
    </xdr:to>
    <xdr:sp macro="" textlink="">
      <xdr:nvSpPr>
        <xdr:cNvPr id="394" name="円/楕円 393"/>
        <xdr:cNvSpPr/>
      </xdr:nvSpPr>
      <xdr:spPr>
        <a:xfrm>
          <a:off x="47752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160037</xdr:rowOff>
    </xdr:from>
    <xdr:ext cx="762000" cy="259045"/>
    <xdr:sp macro="" textlink="">
      <xdr:nvSpPr>
        <xdr:cNvPr id="395" name="公債費該当値テキスト"/>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64770</xdr:rowOff>
    </xdr:from>
    <xdr:to>
      <xdr:col>5</xdr:col>
      <xdr:colOff>600075</xdr:colOff>
      <xdr:row>73</xdr:row>
      <xdr:rowOff>166370</xdr:rowOff>
    </xdr:to>
    <xdr:sp macro="" textlink="">
      <xdr:nvSpPr>
        <xdr:cNvPr id="396" name="円/楕円 395"/>
        <xdr:cNvSpPr/>
      </xdr:nvSpPr>
      <xdr:spPr>
        <a:xfrm>
          <a:off x="3937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5097</xdr:rowOff>
    </xdr:from>
    <xdr:ext cx="736600" cy="259045"/>
    <xdr:sp macro="" textlink="">
      <xdr:nvSpPr>
        <xdr:cNvPr id="397" name="テキスト ボックス 396"/>
        <xdr:cNvSpPr txBox="1"/>
      </xdr:nvSpPr>
      <xdr:spPr>
        <a:xfrm>
          <a:off x="3606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118110</xdr:rowOff>
    </xdr:from>
    <xdr:to>
      <xdr:col>4</xdr:col>
      <xdr:colOff>396875</xdr:colOff>
      <xdr:row>74</xdr:row>
      <xdr:rowOff>48260</xdr:rowOff>
    </xdr:to>
    <xdr:sp macro="" textlink="">
      <xdr:nvSpPr>
        <xdr:cNvPr id="398" name="円/楕円 397"/>
        <xdr:cNvSpPr/>
      </xdr:nvSpPr>
      <xdr:spPr>
        <a:xfrm>
          <a:off x="3048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58437</xdr:rowOff>
    </xdr:from>
    <xdr:ext cx="762000" cy="259045"/>
    <xdr:sp macro="" textlink="">
      <xdr:nvSpPr>
        <xdr:cNvPr id="399" name="テキスト ボックス 398"/>
        <xdr:cNvSpPr txBox="1"/>
      </xdr:nvSpPr>
      <xdr:spPr>
        <a:xfrm>
          <a:off x="2717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68580</xdr:rowOff>
    </xdr:from>
    <xdr:to>
      <xdr:col>3</xdr:col>
      <xdr:colOff>193675</xdr:colOff>
      <xdr:row>74</xdr:row>
      <xdr:rowOff>170180</xdr:rowOff>
    </xdr:to>
    <xdr:sp macro="" textlink="">
      <xdr:nvSpPr>
        <xdr:cNvPr id="400" name="円/楕円 399"/>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8907</xdr:rowOff>
    </xdr:from>
    <xdr:ext cx="762000" cy="259045"/>
    <xdr:sp macro="" textlink="">
      <xdr:nvSpPr>
        <xdr:cNvPr id="401" name="テキスト ボックス 400"/>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129540</xdr:rowOff>
    </xdr:from>
    <xdr:to>
      <xdr:col>1</xdr:col>
      <xdr:colOff>676275</xdr:colOff>
      <xdr:row>75</xdr:row>
      <xdr:rowOff>59690</xdr:rowOff>
    </xdr:to>
    <xdr:sp macro="" textlink="">
      <xdr:nvSpPr>
        <xdr:cNvPr id="402" name="円/楕円 401"/>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69867</xdr:rowOff>
    </xdr:from>
    <xdr:ext cx="762000" cy="259045"/>
    <xdr:sp macro="" textlink="">
      <xdr:nvSpPr>
        <xdr:cNvPr id="403" name="テキスト ボックス 402"/>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公債費以外に係る経常収支比率は、類似団体平均より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1.4</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ポイント低く、前年度に比べ</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3.5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増となっております。その主な要因としては、物件費に係る経常収支比率であり、多様な行政需要に対応し、様々な分野で質の高い行政サービスを提供するため、既存事業を展開してきたことなど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今後については、サービス充実に努める一方、事業及び事業手法の見直しなどにより、経費の抑制を図ります。</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31" name="直線コネクタ 430"/>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32"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33" name="直線コネクタ 432"/>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4"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5" name="直線コネクタ 434"/>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16510</xdr:rowOff>
    </xdr:from>
    <xdr:to>
      <xdr:col>24</xdr:col>
      <xdr:colOff>31750</xdr:colOff>
      <xdr:row>76</xdr:row>
      <xdr:rowOff>111761</xdr:rowOff>
    </xdr:to>
    <xdr:cxnSp macro="">
      <xdr:nvCxnSpPr>
        <xdr:cNvPr id="436" name="直線コネクタ 435"/>
        <xdr:cNvCxnSpPr/>
      </xdr:nvCxnSpPr>
      <xdr:spPr>
        <a:xfrm>
          <a:off x="15671800" y="12875260"/>
          <a:ext cx="838200" cy="26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139716</xdr:rowOff>
    </xdr:from>
    <xdr:ext cx="762000" cy="259045"/>
    <xdr:sp macro="" textlink="">
      <xdr:nvSpPr>
        <xdr:cNvPr id="437"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8" name="フローチャート : 判断 437"/>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16510</xdr:rowOff>
    </xdr:from>
    <xdr:to>
      <xdr:col>22</xdr:col>
      <xdr:colOff>565150</xdr:colOff>
      <xdr:row>75</xdr:row>
      <xdr:rowOff>107950</xdr:rowOff>
    </xdr:to>
    <xdr:cxnSp macro="">
      <xdr:nvCxnSpPr>
        <xdr:cNvPr id="439" name="直線コネクタ 438"/>
        <xdr:cNvCxnSpPr/>
      </xdr:nvCxnSpPr>
      <xdr:spPr>
        <a:xfrm flipV="1">
          <a:off x="14782800" y="12875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40" name="フローチャート : 判断 439"/>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48277</xdr:rowOff>
    </xdr:from>
    <xdr:ext cx="736600" cy="259045"/>
    <xdr:sp macro="" textlink="">
      <xdr:nvSpPr>
        <xdr:cNvPr id="441" name="テキスト ボックス 440"/>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107950</xdr:rowOff>
    </xdr:from>
    <xdr:to>
      <xdr:col>21</xdr:col>
      <xdr:colOff>361950</xdr:colOff>
      <xdr:row>76</xdr:row>
      <xdr:rowOff>88900</xdr:rowOff>
    </xdr:to>
    <xdr:cxnSp macro="">
      <xdr:nvCxnSpPr>
        <xdr:cNvPr id="442" name="直線コネクタ 441"/>
        <xdr:cNvCxnSpPr/>
      </xdr:nvCxnSpPr>
      <xdr:spPr>
        <a:xfrm flipV="1">
          <a:off x="13893800" y="12966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3" name="フローチャート : 判断 442"/>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168927</xdr:rowOff>
    </xdr:from>
    <xdr:ext cx="762000" cy="259045"/>
    <xdr:sp macro="" textlink="">
      <xdr:nvSpPr>
        <xdr:cNvPr id="444" name="テキスト ボックス 443"/>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134620</xdr:rowOff>
    </xdr:from>
    <xdr:to>
      <xdr:col>20</xdr:col>
      <xdr:colOff>158750</xdr:colOff>
      <xdr:row>76</xdr:row>
      <xdr:rowOff>88900</xdr:rowOff>
    </xdr:to>
    <xdr:cxnSp macro="">
      <xdr:nvCxnSpPr>
        <xdr:cNvPr id="445" name="直線コネクタ 444"/>
        <xdr:cNvCxnSpPr/>
      </xdr:nvCxnSpPr>
      <xdr:spPr>
        <a:xfrm>
          <a:off x="13004800" y="128219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6" name="フローチャート : 判断 445"/>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7" name="テキスト ボックス 446"/>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8" name="フローチャート : 判断 447"/>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59707</xdr:rowOff>
    </xdr:from>
    <xdr:ext cx="762000" cy="259045"/>
    <xdr:sp macro="" textlink="">
      <xdr:nvSpPr>
        <xdr:cNvPr id="449" name="テキスト ボックス 448"/>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60961</xdr:rowOff>
    </xdr:from>
    <xdr:to>
      <xdr:col>24</xdr:col>
      <xdr:colOff>82550</xdr:colOff>
      <xdr:row>76</xdr:row>
      <xdr:rowOff>162561</xdr:rowOff>
    </xdr:to>
    <xdr:sp macro="" textlink="">
      <xdr:nvSpPr>
        <xdr:cNvPr id="455" name="円/楕円 454"/>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77487</xdr:rowOff>
    </xdr:from>
    <xdr:ext cx="762000" cy="259045"/>
    <xdr:sp macro="" textlink="">
      <xdr:nvSpPr>
        <xdr:cNvPr id="456" name="公債費以外該当値テキスト"/>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137160</xdr:rowOff>
    </xdr:from>
    <xdr:to>
      <xdr:col>22</xdr:col>
      <xdr:colOff>615950</xdr:colOff>
      <xdr:row>75</xdr:row>
      <xdr:rowOff>67310</xdr:rowOff>
    </xdr:to>
    <xdr:sp macro="" textlink="">
      <xdr:nvSpPr>
        <xdr:cNvPr id="457" name="円/楕円 456"/>
        <xdr:cNvSpPr/>
      </xdr:nvSpPr>
      <xdr:spPr>
        <a:xfrm>
          <a:off x="15621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77487</xdr:rowOff>
    </xdr:from>
    <xdr:ext cx="736600" cy="259045"/>
    <xdr:sp macro="" textlink="">
      <xdr:nvSpPr>
        <xdr:cNvPr id="458" name="テキスト ボックス 457"/>
        <xdr:cNvSpPr txBox="1"/>
      </xdr:nvSpPr>
      <xdr:spPr>
        <a:xfrm>
          <a:off x="15290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57150</xdr:rowOff>
    </xdr:from>
    <xdr:to>
      <xdr:col>21</xdr:col>
      <xdr:colOff>412750</xdr:colOff>
      <xdr:row>75</xdr:row>
      <xdr:rowOff>158750</xdr:rowOff>
    </xdr:to>
    <xdr:sp macro="" textlink="">
      <xdr:nvSpPr>
        <xdr:cNvPr id="459" name="円/楕円 458"/>
        <xdr:cNvSpPr/>
      </xdr:nvSpPr>
      <xdr:spPr>
        <a:xfrm>
          <a:off x="14732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143527</xdr:rowOff>
    </xdr:from>
    <xdr:ext cx="762000" cy="259045"/>
    <xdr:sp macro="" textlink="">
      <xdr:nvSpPr>
        <xdr:cNvPr id="460" name="テキスト ボックス 459"/>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38100</xdr:rowOff>
    </xdr:from>
    <xdr:to>
      <xdr:col>20</xdr:col>
      <xdr:colOff>209550</xdr:colOff>
      <xdr:row>76</xdr:row>
      <xdr:rowOff>139700</xdr:rowOff>
    </xdr:to>
    <xdr:sp macro="" textlink="">
      <xdr:nvSpPr>
        <xdr:cNvPr id="461" name="円/楕円 460"/>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124477</xdr:rowOff>
    </xdr:from>
    <xdr:ext cx="762000" cy="259045"/>
    <xdr:sp macro="" textlink="">
      <xdr:nvSpPr>
        <xdr:cNvPr id="462" name="テキスト ボックス 461"/>
        <xdr:cNvSpPr txBox="1"/>
      </xdr:nvSpPr>
      <xdr:spPr>
        <a:xfrm>
          <a:off x="13512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83820</xdr:rowOff>
    </xdr:from>
    <xdr:to>
      <xdr:col>19</xdr:col>
      <xdr:colOff>6350</xdr:colOff>
      <xdr:row>75</xdr:row>
      <xdr:rowOff>13970</xdr:rowOff>
    </xdr:to>
    <xdr:sp macro="" textlink="">
      <xdr:nvSpPr>
        <xdr:cNvPr id="463" name="円/楕円 462"/>
        <xdr:cNvSpPr/>
      </xdr:nvSpPr>
      <xdr:spPr>
        <a:xfrm>
          <a:off x="12954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24147</xdr:rowOff>
    </xdr:from>
    <xdr:ext cx="762000" cy="259045"/>
    <xdr:sp macro="" textlink="">
      <xdr:nvSpPr>
        <xdr:cNvPr id="464" name="テキスト ボックス 463"/>
        <xdr:cNvSpPr txBox="1"/>
      </xdr:nvSpPr>
      <xdr:spPr>
        <a:xfrm>
          <a:off x="12623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千葉県浦安市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18339</xdr:rowOff>
    </xdr:from>
    <xdr:to>
      <xdr:col>4</xdr:col>
      <xdr:colOff>1117600</xdr:colOff>
      <xdr:row>11</xdr:row>
      <xdr:rowOff>34722</xdr:rowOff>
    </xdr:to>
    <xdr:cxnSp macro="">
      <xdr:nvCxnSpPr>
        <xdr:cNvPr id="50" name="直線コネクタ 49"/>
        <xdr:cNvCxnSpPr/>
      </xdr:nvCxnSpPr>
      <xdr:spPr bwMode="auto">
        <a:xfrm>
          <a:off x="5003800" y="1951914"/>
          <a:ext cx="647700" cy="16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33570</xdr:rowOff>
    </xdr:from>
    <xdr:ext cx="762000" cy="259045"/>
    <xdr:sp macro="" textlink="">
      <xdr:nvSpPr>
        <xdr:cNvPr id="51" name="人口1人当たり決算額の推移平均値テキスト130"/>
        <xdr:cNvSpPr txBox="1"/>
      </xdr:nvSpPr>
      <xdr:spPr>
        <a:xfrm>
          <a:off x="5740400" y="2652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10</xdr:row>
      <xdr:rowOff>160109</xdr:rowOff>
    </xdr:from>
    <xdr:to>
      <xdr:col>4</xdr:col>
      <xdr:colOff>469900</xdr:colOff>
      <xdr:row>11</xdr:row>
      <xdr:rowOff>18339</xdr:rowOff>
    </xdr:to>
    <xdr:cxnSp macro="">
      <xdr:nvCxnSpPr>
        <xdr:cNvPr id="53" name="直線コネクタ 52"/>
        <xdr:cNvCxnSpPr/>
      </xdr:nvCxnSpPr>
      <xdr:spPr bwMode="auto">
        <a:xfrm>
          <a:off x="4305300" y="1922234"/>
          <a:ext cx="698500" cy="29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103903</xdr:rowOff>
    </xdr:from>
    <xdr:ext cx="736600" cy="259045"/>
    <xdr:sp macro="" textlink="">
      <xdr:nvSpPr>
        <xdr:cNvPr id="55" name="テキスト ボックス 54"/>
        <xdr:cNvSpPr txBox="1"/>
      </xdr:nvSpPr>
      <xdr:spPr>
        <a:xfrm>
          <a:off x="4622800" y="272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10</xdr:row>
      <xdr:rowOff>160109</xdr:rowOff>
    </xdr:from>
    <xdr:to>
      <xdr:col>3</xdr:col>
      <xdr:colOff>904875</xdr:colOff>
      <xdr:row>11</xdr:row>
      <xdr:rowOff>1575</xdr:rowOff>
    </xdr:to>
    <xdr:cxnSp macro="">
      <xdr:nvCxnSpPr>
        <xdr:cNvPr id="56" name="直線コネクタ 55"/>
        <xdr:cNvCxnSpPr/>
      </xdr:nvCxnSpPr>
      <xdr:spPr bwMode="auto">
        <a:xfrm flipV="1">
          <a:off x="3606800" y="1922234"/>
          <a:ext cx="6985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1681</xdr:rowOff>
    </xdr:from>
    <xdr:ext cx="762000" cy="259045"/>
    <xdr:sp macro="" textlink="">
      <xdr:nvSpPr>
        <xdr:cNvPr id="58" name="テキスト ボックス 57"/>
        <xdr:cNvSpPr txBox="1"/>
      </xdr:nvSpPr>
      <xdr:spPr>
        <a:xfrm>
          <a:off x="3924300" y="279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1575</xdr:rowOff>
    </xdr:from>
    <xdr:to>
      <xdr:col>3</xdr:col>
      <xdr:colOff>206375</xdr:colOff>
      <xdr:row>11</xdr:row>
      <xdr:rowOff>14529</xdr:rowOff>
    </xdr:to>
    <xdr:cxnSp macro="">
      <xdr:nvCxnSpPr>
        <xdr:cNvPr id="59" name="直線コネクタ 58"/>
        <xdr:cNvCxnSpPr/>
      </xdr:nvCxnSpPr>
      <xdr:spPr bwMode="auto">
        <a:xfrm flipV="1">
          <a:off x="2908300" y="1935150"/>
          <a:ext cx="698500" cy="12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4348</xdr:rowOff>
    </xdr:from>
    <xdr:ext cx="762000" cy="259045"/>
    <xdr:sp macro="" textlink="">
      <xdr:nvSpPr>
        <xdr:cNvPr id="61" name="テキスト ボックス 60"/>
        <xdr:cNvSpPr txBox="1"/>
      </xdr:nvSpPr>
      <xdr:spPr>
        <a:xfrm>
          <a:off x="3225800" y="279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138345</xdr:rowOff>
    </xdr:from>
    <xdr:ext cx="762000" cy="259045"/>
    <xdr:sp macro="" textlink="">
      <xdr:nvSpPr>
        <xdr:cNvPr id="63" name="テキスト ボックス 62"/>
        <xdr:cNvSpPr txBox="1"/>
      </xdr:nvSpPr>
      <xdr:spPr>
        <a:xfrm>
          <a:off x="2527300" y="275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10</xdr:row>
      <xdr:rowOff>155372</xdr:rowOff>
    </xdr:from>
    <xdr:to>
      <xdr:col>5</xdr:col>
      <xdr:colOff>34925</xdr:colOff>
      <xdr:row>11</xdr:row>
      <xdr:rowOff>85522</xdr:rowOff>
    </xdr:to>
    <xdr:sp macro="" textlink="">
      <xdr:nvSpPr>
        <xdr:cNvPr id="69" name="円/楕円 68"/>
        <xdr:cNvSpPr/>
      </xdr:nvSpPr>
      <xdr:spPr bwMode="auto">
        <a:xfrm>
          <a:off x="5600700" y="1917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10</xdr:row>
      <xdr:rowOff>102049</xdr:rowOff>
    </xdr:from>
    <xdr:ext cx="762000" cy="259045"/>
    <xdr:sp macro="" textlink="">
      <xdr:nvSpPr>
        <xdr:cNvPr id="70" name="人口1人当たり決算額の推移該当値テキスト130"/>
        <xdr:cNvSpPr txBox="1"/>
      </xdr:nvSpPr>
      <xdr:spPr>
        <a:xfrm>
          <a:off x="5740400" y="186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81,672</a:t>
          </a:r>
          <a:endParaRPr kumimoji="1" lang="ja-JP" altLang="en-US" sz="1000" b="1">
            <a:solidFill>
              <a:srgbClr val="FF0000"/>
            </a:solidFill>
            <a:latin typeface="ＭＳ Ｐゴシック"/>
          </a:endParaRPr>
        </a:p>
      </xdr:txBody>
    </xdr:sp>
    <xdr:clientData/>
  </xdr:oneCellAnchor>
  <xdr:twoCellAnchor>
    <xdr:from>
      <xdr:col>4</xdr:col>
      <xdr:colOff>419100</xdr:colOff>
      <xdr:row>10</xdr:row>
      <xdr:rowOff>138989</xdr:rowOff>
    </xdr:from>
    <xdr:to>
      <xdr:col>4</xdr:col>
      <xdr:colOff>520700</xdr:colOff>
      <xdr:row>11</xdr:row>
      <xdr:rowOff>69139</xdr:rowOff>
    </xdr:to>
    <xdr:sp macro="" textlink="">
      <xdr:nvSpPr>
        <xdr:cNvPr id="71" name="円/楕円 70"/>
        <xdr:cNvSpPr/>
      </xdr:nvSpPr>
      <xdr:spPr bwMode="auto">
        <a:xfrm>
          <a:off x="4953000" y="1901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9</xdr:row>
      <xdr:rowOff>79316</xdr:rowOff>
    </xdr:from>
    <xdr:ext cx="736600" cy="259045"/>
    <xdr:sp macro="" textlink="">
      <xdr:nvSpPr>
        <xdr:cNvPr id="72" name="テキスト ボックス 71"/>
        <xdr:cNvSpPr txBox="1"/>
      </xdr:nvSpPr>
      <xdr:spPr>
        <a:xfrm>
          <a:off x="4622800" y="166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82,102</a:t>
          </a:r>
          <a:endParaRPr kumimoji="1" lang="ja-JP" altLang="en-US" sz="1000" b="1">
            <a:solidFill>
              <a:srgbClr val="FF0000"/>
            </a:solidFill>
            <a:latin typeface="ＭＳ Ｐゴシック"/>
          </a:endParaRPr>
        </a:p>
      </xdr:txBody>
    </xdr:sp>
    <xdr:clientData/>
  </xdr:oneCellAnchor>
  <xdr:twoCellAnchor>
    <xdr:from>
      <xdr:col>3</xdr:col>
      <xdr:colOff>854075</xdr:colOff>
      <xdr:row>10</xdr:row>
      <xdr:rowOff>109309</xdr:rowOff>
    </xdr:from>
    <xdr:to>
      <xdr:col>3</xdr:col>
      <xdr:colOff>955675</xdr:colOff>
      <xdr:row>11</xdr:row>
      <xdr:rowOff>39459</xdr:rowOff>
    </xdr:to>
    <xdr:sp macro="" textlink="">
      <xdr:nvSpPr>
        <xdr:cNvPr id="73" name="円/楕円 72"/>
        <xdr:cNvSpPr/>
      </xdr:nvSpPr>
      <xdr:spPr bwMode="auto">
        <a:xfrm>
          <a:off x="4254500" y="1871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9</xdr:row>
      <xdr:rowOff>49636</xdr:rowOff>
    </xdr:from>
    <xdr:ext cx="762000" cy="259045"/>
    <xdr:sp macro="" textlink="">
      <xdr:nvSpPr>
        <xdr:cNvPr id="74" name="テキスト ボックス 73"/>
        <xdr:cNvSpPr txBox="1"/>
      </xdr:nvSpPr>
      <xdr:spPr>
        <a:xfrm>
          <a:off x="3924300" y="164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82,881</a:t>
          </a:r>
          <a:endParaRPr kumimoji="1" lang="ja-JP" altLang="en-US" sz="1000" b="1">
            <a:solidFill>
              <a:srgbClr val="FF0000"/>
            </a:solidFill>
            <a:latin typeface="ＭＳ Ｐゴシック"/>
          </a:endParaRPr>
        </a:p>
      </xdr:txBody>
    </xdr:sp>
    <xdr:clientData/>
  </xdr:oneCellAnchor>
  <xdr:twoCellAnchor>
    <xdr:from>
      <xdr:col>3</xdr:col>
      <xdr:colOff>155575</xdr:colOff>
      <xdr:row>10</xdr:row>
      <xdr:rowOff>122225</xdr:rowOff>
    </xdr:from>
    <xdr:to>
      <xdr:col>3</xdr:col>
      <xdr:colOff>257175</xdr:colOff>
      <xdr:row>11</xdr:row>
      <xdr:rowOff>52375</xdr:rowOff>
    </xdr:to>
    <xdr:sp macro="" textlink="">
      <xdr:nvSpPr>
        <xdr:cNvPr id="75" name="円/楕円 74"/>
        <xdr:cNvSpPr/>
      </xdr:nvSpPr>
      <xdr:spPr bwMode="auto">
        <a:xfrm>
          <a:off x="3556000" y="188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9</xdr:row>
      <xdr:rowOff>62552</xdr:rowOff>
    </xdr:from>
    <xdr:ext cx="762000" cy="259045"/>
    <xdr:sp macro="" textlink="">
      <xdr:nvSpPr>
        <xdr:cNvPr id="76" name="テキスト ボックス 75"/>
        <xdr:cNvSpPr txBox="1"/>
      </xdr:nvSpPr>
      <xdr:spPr>
        <a:xfrm>
          <a:off x="3225800" y="165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82,542</a:t>
          </a:r>
          <a:endParaRPr kumimoji="1" lang="ja-JP" altLang="en-US" sz="1000" b="1">
            <a:solidFill>
              <a:srgbClr val="FF0000"/>
            </a:solidFill>
            <a:latin typeface="ＭＳ Ｐゴシック"/>
          </a:endParaRPr>
        </a:p>
      </xdr:txBody>
    </xdr:sp>
    <xdr:clientData/>
  </xdr:oneCellAnchor>
  <xdr:twoCellAnchor>
    <xdr:from>
      <xdr:col>2</xdr:col>
      <xdr:colOff>590550</xdr:colOff>
      <xdr:row>10</xdr:row>
      <xdr:rowOff>135179</xdr:rowOff>
    </xdr:from>
    <xdr:to>
      <xdr:col>2</xdr:col>
      <xdr:colOff>692150</xdr:colOff>
      <xdr:row>11</xdr:row>
      <xdr:rowOff>65329</xdr:rowOff>
    </xdr:to>
    <xdr:sp macro="" textlink="">
      <xdr:nvSpPr>
        <xdr:cNvPr id="77" name="円/楕円 76"/>
        <xdr:cNvSpPr/>
      </xdr:nvSpPr>
      <xdr:spPr bwMode="auto">
        <a:xfrm>
          <a:off x="2857500" y="1897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9</xdr:row>
      <xdr:rowOff>75506</xdr:rowOff>
    </xdr:from>
    <xdr:ext cx="762000" cy="259045"/>
    <xdr:sp macro="" textlink="">
      <xdr:nvSpPr>
        <xdr:cNvPr id="78" name="テキスト ボックス 77"/>
        <xdr:cNvSpPr txBox="1"/>
      </xdr:nvSpPr>
      <xdr:spPr>
        <a:xfrm>
          <a:off x="2527300" y="166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313233</xdr:rowOff>
    </xdr:from>
    <xdr:to>
      <xdr:col>4</xdr:col>
      <xdr:colOff>1117600</xdr:colOff>
      <xdr:row>35</xdr:row>
      <xdr:rowOff>71145</xdr:rowOff>
    </xdr:to>
    <xdr:cxnSp macro="">
      <xdr:nvCxnSpPr>
        <xdr:cNvPr id="111" name="直線コネクタ 110"/>
        <xdr:cNvCxnSpPr/>
      </xdr:nvCxnSpPr>
      <xdr:spPr bwMode="auto">
        <a:xfrm flipV="1">
          <a:off x="5003800" y="6580683"/>
          <a:ext cx="647700" cy="100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245025</xdr:rowOff>
    </xdr:from>
    <xdr:ext cx="762000" cy="259045"/>
    <xdr:sp macro="" textlink="">
      <xdr:nvSpPr>
        <xdr:cNvPr id="112" name="人口1人当たり決算額の推移平均値テキスト445"/>
        <xdr:cNvSpPr txBox="1"/>
      </xdr:nvSpPr>
      <xdr:spPr>
        <a:xfrm>
          <a:off x="5740400" y="6855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71145</xdr:rowOff>
    </xdr:from>
    <xdr:to>
      <xdr:col>4</xdr:col>
      <xdr:colOff>469900</xdr:colOff>
      <xdr:row>35</xdr:row>
      <xdr:rowOff>150546</xdr:rowOff>
    </xdr:to>
    <xdr:cxnSp macro="">
      <xdr:nvCxnSpPr>
        <xdr:cNvPr id="114" name="直線コネクタ 113"/>
        <xdr:cNvCxnSpPr/>
      </xdr:nvCxnSpPr>
      <xdr:spPr bwMode="auto">
        <a:xfrm flipV="1">
          <a:off x="4305300" y="6681495"/>
          <a:ext cx="698500" cy="79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311319</xdr:rowOff>
    </xdr:from>
    <xdr:ext cx="736600" cy="259045"/>
    <xdr:sp macro="" textlink="">
      <xdr:nvSpPr>
        <xdr:cNvPr id="116" name="テキスト ボックス 115"/>
        <xdr:cNvSpPr txBox="1"/>
      </xdr:nvSpPr>
      <xdr:spPr>
        <a:xfrm>
          <a:off x="4622800" y="692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33845</xdr:rowOff>
    </xdr:from>
    <xdr:to>
      <xdr:col>3</xdr:col>
      <xdr:colOff>904875</xdr:colOff>
      <xdr:row>35</xdr:row>
      <xdr:rowOff>150546</xdr:rowOff>
    </xdr:to>
    <xdr:cxnSp macro="">
      <xdr:nvCxnSpPr>
        <xdr:cNvPr id="117" name="直線コネクタ 116"/>
        <xdr:cNvCxnSpPr/>
      </xdr:nvCxnSpPr>
      <xdr:spPr bwMode="auto">
        <a:xfrm>
          <a:off x="3606800" y="6644195"/>
          <a:ext cx="698500" cy="116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301338</xdr:rowOff>
    </xdr:from>
    <xdr:ext cx="762000" cy="259045"/>
    <xdr:sp macro="" textlink="">
      <xdr:nvSpPr>
        <xdr:cNvPr id="119" name="テキスト ボックス 118"/>
        <xdr:cNvSpPr txBox="1"/>
      </xdr:nvSpPr>
      <xdr:spPr>
        <a:xfrm>
          <a:off x="3924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321805</xdr:rowOff>
    </xdr:from>
    <xdr:to>
      <xdr:col>3</xdr:col>
      <xdr:colOff>206375</xdr:colOff>
      <xdr:row>35</xdr:row>
      <xdr:rowOff>33845</xdr:rowOff>
    </xdr:to>
    <xdr:cxnSp macro="">
      <xdr:nvCxnSpPr>
        <xdr:cNvPr id="120" name="直線コネクタ 119"/>
        <xdr:cNvCxnSpPr/>
      </xdr:nvCxnSpPr>
      <xdr:spPr bwMode="auto">
        <a:xfrm>
          <a:off x="2908300" y="6589255"/>
          <a:ext cx="698500" cy="54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246587</xdr:rowOff>
    </xdr:from>
    <xdr:ext cx="762000" cy="259045"/>
    <xdr:sp macro="" textlink="">
      <xdr:nvSpPr>
        <xdr:cNvPr id="122" name="テキスト ボックス 121"/>
        <xdr:cNvSpPr txBox="1"/>
      </xdr:nvSpPr>
      <xdr:spPr>
        <a:xfrm>
          <a:off x="32258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179226</xdr:rowOff>
    </xdr:from>
    <xdr:ext cx="762000" cy="259045"/>
    <xdr:sp macro="" textlink="">
      <xdr:nvSpPr>
        <xdr:cNvPr id="124" name="テキスト ボックス 123"/>
        <xdr:cNvSpPr txBox="1"/>
      </xdr:nvSpPr>
      <xdr:spPr>
        <a:xfrm>
          <a:off x="2527300" y="678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262433</xdr:rowOff>
    </xdr:from>
    <xdr:to>
      <xdr:col>5</xdr:col>
      <xdr:colOff>34925</xdr:colOff>
      <xdr:row>35</xdr:row>
      <xdr:rowOff>21133</xdr:rowOff>
    </xdr:to>
    <xdr:sp macro="" textlink="">
      <xdr:nvSpPr>
        <xdr:cNvPr id="130" name="円/楕円 129"/>
        <xdr:cNvSpPr/>
      </xdr:nvSpPr>
      <xdr:spPr bwMode="auto">
        <a:xfrm>
          <a:off x="5600700" y="6529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107510</xdr:rowOff>
    </xdr:from>
    <xdr:ext cx="762000" cy="259045"/>
    <xdr:sp macro="" textlink="">
      <xdr:nvSpPr>
        <xdr:cNvPr id="131" name="人口1人当たり決算額の推移該当値テキスト445"/>
        <xdr:cNvSpPr txBox="1"/>
      </xdr:nvSpPr>
      <xdr:spPr>
        <a:xfrm>
          <a:off x="5740400" y="637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15,612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20345</xdr:rowOff>
    </xdr:from>
    <xdr:to>
      <xdr:col>4</xdr:col>
      <xdr:colOff>520700</xdr:colOff>
      <xdr:row>35</xdr:row>
      <xdr:rowOff>121945</xdr:rowOff>
    </xdr:to>
    <xdr:sp macro="" textlink="">
      <xdr:nvSpPr>
        <xdr:cNvPr id="132" name="円/楕円 131"/>
        <xdr:cNvSpPr/>
      </xdr:nvSpPr>
      <xdr:spPr bwMode="auto">
        <a:xfrm>
          <a:off x="4953000" y="6630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132122</xdr:rowOff>
    </xdr:from>
    <xdr:ext cx="736600" cy="259045"/>
    <xdr:sp macro="" textlink="">
      <xdr:nvSpPr>
        <xdr:cNvPr id="133" name="テキスト ボックス 132"/>
        <xdr:cNvSpPr txBox="1"/>
      </xdr:nvSpPr>
      <xdr:spPr>
        <a:xfrm>
          <a:off x="4622800" y="639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99746</xdr:rowOff>
    </xdr:from>
    <xdr:to>
      <xdr:col>3</xdr:col>
      <xdr:colOff>955675</xdr:colOff>
      <xdr:row>35</xdr:row>
      <xdr:rowOff>201346</xdr:rowOff>
    </xdr:to>
    <xdr:sp macro="" textlink="">
      <xdr:nvSpPr>
        <xdr:cNvPr id="134" name="円/楕円 133"/>
        <xdr:cNvSpPr/>
      </xdr:nvSpPr>
      <xdr:spPr bwMode="auto">
        <a:xfrm>
          <a:off x="4254500" y="6710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211523</xdr:rowOff>
    </xdr:from>
    <xdr:ext cx="762000" cy="259045"/>
    <xdr:sp macro="" textlink="">
      <xdr:nvSpPr>
        <xdr:cNvPr id="135" name="テキスト ボックス 134"/>
        <xdr:cNvSpPr txBox="1"/>
      </xdr:nvSpPr>
      <xdr:spPr>
        <a:xfrm>
          <a:off x="3924300" y="647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325945</xdr:rowOff>
    </xdr:from>
    <xdr:to>
      <xdr:col>3</xdr:col>
      <xdr:colOff>257175</xdr:colOff>
      <xdr:row>35</xdr:row>
      <xdr:rowOff>84645</xdr:rowOff>
    </xdr:to>
    <xdr:sp macro="" textlink="">
      <xdr:nvSpPr>
        <xdr:cNvPr id="136" name="円/楕円 135"/>
        <xdr:cNvSpPr/>
      </xdr:nvSpPr>
      <xdr:spPr bwMode="auto">
        <a:xfrm>
          <a:off x="3556000" y="659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94823</xdr:rowOff>
    </xdr:from>
    <xdr:ext cx="762000" cy="259045"/>
    <xdr:sp macro="" textlink="">
      <xdr:nvSpPr>
        <xdr:cNvPr id="137" name="テキスト ボックス 136"/>
        <xdr:cNvSpPr txBox="1"/>
      </xdr:nvSpPr>
      <xdr:spPr>
        <a:xfrm>
          <a:off x="3225800" y="636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13,945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271005</xdr:rowOff>
    </xdr:from>
    <xdr:to>
      <xdr:col>2</xdr:col>
      <xdr:colOff>692150</xdr:colOff>
      <xdr:row>35</xdr:row>
      <xdr:rowOff>29705</xdr:rowOff>
    </xdr:to>
    <xdr:sp macro="" textlink="">
      <xdr:nvSpPr>
        <xdr:cNvPr id="138" name="円/楕円 137"/>
        <xdr:cNvSpPr/>
      </xdr:nvSpPr>
      <xdr:spPr bwMode="auto">
        <a:xfrm>
          <a:off x="2857500" y="6538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39882</xdr:rowOff>
    </xdr:from>
    <xdr:ext cx="762000" cy="259045"/>
    <xdr:sp macro="" textlink="">
      <xdr:nvSpPr>
        <xdr:cNvPr id="139" name="テキスト ボックス 138"/>
        <xdr:cNvSpPr txBox="1"/>
      </xdr:nvSpPr>
      <xdr:spPr>
        <a:xfrm>
          <a:off x="2527300" y="63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千葉県浦安市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166,551
162,981
17.30
89,320,786
79,772,613
6,288,431
43,826,839
24,238,420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168687</xdr:rowOff>
    </xdr:from>
    <xdr:to>
      <xdr:col>6</xdr:col>
      <xdr:colOff>511175</xdr:colOff>
      <xdr:row>32</xdr:row>
      <xdr:rowOff>14839</xdr:rowOff>
    </xdr:to>
    <xdr:cxnSp macro="">
      <xdr:nvCxnSpPr>
        <xdr:cNvPr id="59" name="直線コネクタ 58"/>
        <xdr:cNvCxnSpPr/>
      </xdr:nvCxnSpPr>
      <xdr:spPr>
        <a:xfrm>
          <a:off x="3797300" y="5483637"/>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13103</xdr:rowOff>
    </xdr:from>
    <xdr:ext cx="534377" cy="259045"/>
    <xdr:sp macro="" textlink="">
      <xdr:nvSpPr>
        <xdr:cNvPr id="60" name="人件費平均値テキスト"/>
        <xdr:cNvSpPr txBox="1"/>
      </xdr:nvSpPr>
      <xdr:spPr>
        <a:xfrm>
          <a:off x="4686300" y="584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153919</xdr:rowOff>
    </xdr:from>
    <xdr:to>
      <xdr:col>5</xdr:col>
      <xdr:colOff>358775</xdr:colOff>
      <xdr:row>31</xdr:row>
      <xdr:rowOff>168687</xdr:rowOff>
    </xdr:to>
    <xdr:cxnSp macro="">
      <xdr:nvCxnSpPr>
        <xdr:cNvPr id="62" name="直線コネクタ 61"/>
        <xdr:cNvCxnSpPr/>
      </xdr:nvCxnSpPr>
      <xdr:spPr>
        <a:xfrm>
          <a:off x="2908300" y="5468869"/>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145959</xdr:rowOff>
    </xdr:from>
    <xdr:to>
      <xdr:col>5</xdr:col>
      <xdr:colOff>409575</xdr:colOff>
      <xdr:row>34</xdr:row>
      <xdr:rowOff>76109</xdr:rowOff>
    </xdr:to>
    <xdr:sp macro="" textlink="">
      <xdr:nvSpPr>
        <xdr:cNvPr id="63" name="フローチャート : 判断 62"/>
        <xdr:cNvSpPr/>
      </xdr:nvSpPr>
      <xdr:spPr>
        <a:xfrm>
          <a:off x="37465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67236</xdr:rowOff>
    </xdr:from>
    <xdr:ext cx="534377" cy="259045"/>
    <xdr:sp macro="" textlink="">
      <xdr:nvSpPr>
        <xdr:cNvPr id="64" name="テキスト ボックス 63"/>
        <xdr:cNvSpPr txBox="1"/>
      </xdr:nvSpPr>
      <xdr:spPr>
        <a:xfrm>
          <a:off x="3530111" y="589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37013</xdr:rowOff>
    </xdr:from>
    <xdr:to>
      <xdr:col>4</xdr:col>
      <xdr:colOff>155575</xdr:colOff>
      <xdr:row>31</xdr:row>
      <xdr:rowOff>153919</xdr:rowOff>
    </xdr:to>
    <xdr:cxnSp macro="">
      <xdr:nvCxnSpPr>
        <xdr:cNvPr id="65" name="直線コネクタ 64"/>
        <xdr:cNvCxnSpPr/>
      </xdr:nvCxnSpPr>
      <xdr:spPr>
        <a:xfrm>
          <a:off x="2019300" y="5180513"/>
          <a:ext cx="889000" cy="28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89776</xdr:rowOff>
    </xdr:from>
    <xdr:ext cx="534377" cy="259045"/>
    <xdr:sp macro="" textlink="">
      <xdr:nvSpPr>
        <xdr:cNvPr id="67" name="テキスト ボックス 66"/>
        <xdr:cNvSpPr txBox="1"/>
      </xdr:nvSpPr>
      <xdr:spPr>
        <a:xfrm>
          <a:off x="2641111" y="59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37013</xdr:rowOff>
    </xdr:from>
    <xdr:to>
      <xdr:col>2</xdr:col>
      <xdr:colOff>638175</xdr:colOff>
      <xdr:row>30</xdr:row>
      <xdr:rowOff>55392</xdr:rowOff>
    </xdr:to>
    <xdr:cxnSp macro="">
      <xdr:nvCxnSpPr>
        <xdr:cNvPr id="68" name="直線コネクタ 67"/>
        <xdr:cNvCxnSpPr/>
      </xdr:nvCxnSpPr>
      <xdr:spPr>
        <a:xfrm flipV="1">
          <a:off x="1130300" y="5180513"/>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76745</xdr:rowOff>
    </xdr:from>
    <xdr:ext cx="534377" cy="259045"/>
    <xdr:sp macro="" textlink="">
      <xdr:nvSpPr>
        <xdr:cNvPr id="70" name="テキスト ボックス 69"/>
        <xdr:cNvSpPr txBox="1"/>
      </xdr:nvSpPr>
      <xdr:spPr>
        <a:xfrm>
          <a:off x="1752111" y="590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9491</xdr:rowOff>
    </xdr:from>
    <xdr:ext cx="534377" cy="259045"/>
    <xdr:sp macro="" textlink="">
      <xdr:nvSpPr>
        <xdr:cNvPr id="72" name="テキスト ボックス 71"/>
        <xdr:cNvSpPr txBox="1"/>
      </xdr:nvSpPr>
      <xdr:spPr>
        <a:xfrm>
          <a:off x="863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135489</xdr:rowOff>
    </xdr:from>
    <xdr:to>
      <xdr:col>6</xdr:col>
      <xdr:colOff>561975</xdr:colOff>
      <xdr:row>32</xdr:row>
      <xdr:rowOff>65639</xdr:rowOff>
    </xdr:to>
    <xdr:sp macro="" textlink="">
      <xdr:nvSpPr>
        <xdr:cNvPr id="78" name="円/楕円 77"/>
        <xdr:cNvSpPr/>
      </xdr:nvSpPr>
      <xdr:spPr>
        <a:xfrm>
          <a:off x="4584700" y="545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158366</xdr:rowOff>
    </xdr:from>
    <xdr:ext cx="534377" cy="259045"/>
    <xdr:sp macro="" textlink="">
      <xdr:nvSpPr>
        <xdr:cNvPr id="79" name="人件費該当値テキスト"/>
        <xdr:cNvSpPr txBox="1"/>
      </xdr:nvSpPr>
      <xdr:spPr>
        <a:xfrm>
          <a:off x="4686300" y="530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65,231</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117887</xdr:rowOff>
    </xdr:from>
    <xdr:to>
      <xdr:col>5</xdr:col>
      <xdr:colOff>409575</xdr:colOff>
      <xdr:row>32</xdr:row>
      <xdr:rowOff>48037</xdr:rowOff>
    </xdr:to>
    <xdr:sp macro="" textlink="">
      <xdr:nvSpPr>
        <xdr:cNvPr id="80" name="円/楕円 79"/>
        <xdr:cNvSpPr/>
      </xdr:nvSpPr>
      <xdr:spPr>
        <a:xfrm>
          <a:off x="3746500" y="543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64564</xdr:rowOff>
    </xdr:from>
    <xdr:ext cx="534377" cy="259045"/>
    <xdr:sp macro="" textlink="">
      <xdr:nvSpPr>
        <xdr:cNvPr id="81" name="テキスト ボックス 80"/>
        <xdr:cNvSpPr txBox="1"/>
      </xdr:nvSpPr>
      <xdr:spPr>
        <a:xfrm>
          <a:off x="3530111" y="520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65,616</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103119</xdr:rowOff>
    </xdr:from>
    <xdr:to>
      <xdr:col>4</xdr:col>
      <xdr:colOff>206375</xdr:colOff>
      <xdr:row>32</xdr:row>
      <xdr:rowOff>33269</xdr:rowOff>
    </xdr:to>
    <xdr:sp macro="" textlink="">
      <xdr:nvSpPr>
        <xdr:cNvPr id="82" name="円/楕円 81"/>
        <xdr:cNvSpPr/>
      </xdr:nvSpPr>
      <xdr:spPr>
        <a:xfrm>
          <a:off x="2857500" y="541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49796</xdr:rowOff>
    </xdr:from>
    <xdr:ext cx="534377" cy="259045"/>
    <xdr:sp macro="" textlink="">
      <xdr:nvSpPr>
        <xdr:cNvPr id="83" name="テキスト ボックス 82"/>
        <xdr:cNvSpPr txBox="1"/>
      </xdr:nvSpPr>
      <xdr:spPr>
        <a:xfrm>
          <a:off x="2641111" y="519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65,939</a:t>
          </a:r>
          <a:endParaRPr kumimoji="1" lang="ja-JP" altLang="en-US" sz="1000" b="1">
            <a:solidFill>
              <a:srgbClr val="FF0000"/>
            </a:solidFill>
            <a:latin typeface="ＭＳ Ｐゴシック"/>
          </a:endParaRPr>
        </a:p>
      </xdr:txBody>
    </xdr:sp>
    <xdr:clientData/>
  </xdr:oneCellAnchor>
  <xdr:twoCellAnchor>
    <xdr:from>
      <xdr:col>2</xdr:col>
      <xdr:colOff>587375</xdr:colOff>
      <xdr:row>29</xdr:row>
      <xdr:rowOff>157663</xdr:rowOff>
    </xdr:from>
    <xdr:to>
      <xdr:col>3</xdr:col>
      <xdr:colOff>3175</xdr:colOff>
      <xdr:row>30</xdr:row>
      <xdr:rowOff>87813</xdr:rowOff>
    </xdr:to>
    <xdr:sp macro="" textlink="">
      <xdr:nvSpPr>
        <xdr:cNvPr id="84" name="円/楕円 83"/>
        <xdr:cNvSpPr/>
      </xdr:nvSpPr>
      <xdr:spPr>
        <a:xfrm>
          <a:off x="1968500" y="51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28</xdr:row>
      <xdr:rowOff>104340</xdr:rowOff>
    </xdr:from>
    <xdr:ext cx="534377" cy="259045"/>
    <xdr:sp macro="" textlink="">
      <xdr:nvSpPr>
        <xdr:cNvPr id="85" name="テキスト ボックス 84"/>
        <xdr:cNvSpPr txBox="1"/>
      </xdr:nvSpPr>
      <xdr:spPr>
        <a:xfrm>
          <a:off x="1752111" y="490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72,246</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4592</xdr:rowOff>
    </xdr:from>
    <xdr:to>
      <xdr:col>1</xdr:col>
      <xdr:colOff>485775</xdr:colOff>
      <xdr:row>30</xdr:row>
      <xdr:rowOff>106192</xdr:rowOff>
    </xdr:to>
    <xdr:sp macro="" textlink="">
      <xdr:nvSpPr>
        <xdr:cNvPr id="86" name="円/楕円 85"/>
        <xdr:cNvSpPr/>
      </xdr:nvSpPr>
      <xdr:spPr>
        <a:xfrm>
          <a:off x="1079500" y="514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28</xdr:row>
      <xdr:rowOff>122719</xdr:rowOff>
    </xdr:from>
    <xdr:ext cx="534377" cy="259045"/>
    <xdr:sp macro="" textlink="">
      <xdr:nvSpPr>
        <xdr:cNvPr id="87" name="テキスト ボックス 86"/>
        <xdr:cNvSpPr txBox="1"/>
      </xdr:nvSpPr>
      <xdr:spPr>
        <a:xfrm>
          <a:off x="863111" y="492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106130</xdr:rowOff>
    </xdr:from>
    <xdr:to>
      <xdr:col>6</xdr:col>
      <xdr:colOff>511175</xdr:colOff>
      <xdr:row>56</xdr:row>
      <xdr:rowOff>124277</xdr:rowOff>
    </xdr:to>
    <xdr:cxnSp macro="">
      <xdr:nvCxnSpPr>
        <xdr:cNvPr id="116" name="直線コネクタ 115"/>
        <xdr:cNvCxnSpPr/>
      </xdr:nvCxnSpPr>
      <xdr:spPr>
        <a:xfrm flipV="1">
          <a:off x="3797300" y="9707330"/>
          <a:ext cx="838200" cy="1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77526</xdr:rowOff>
    </xdr:from>
    <xdr:ext cx="534377" cy="259045"/>
    <xdr:sp macro="" textlink="">
      <xdr:nvSpPr>
        <xdr:cNvPr id="117" name="物件費平均値テキスト"/>
        <xdr:cNvSpPr txBox="1"/>
      </xdr:nvSpPr>
      <xdr:spPr>
        <a:xfrm>
          <a:off x="4686300" y="9850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124277</xdr:rowOff>
    </xdr:from>
    <xdr:to>
      <xdr:col>5</xdr:col>
      <xdr:colOff>358775</xdr:colOff>
      <xdr:row>56</xdr:row>
      <xdr:rowOff>135772</xdr:rowOff>
    </xdr:to>
    <xdr:cxnSp macro="">
      <xdr:nvCxnSpPr>
        <xdr:cNvPr id="119" name="直線コネクタ 118"/>
        <xdr:cNvCxnSpPr/>
      </xdr:nvCxnSpPr>
      <xdr:spPr>
        <a:xfrm flipV="1">
          <a:off x="2908300" y="9725477"/>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0" name="フローチャート : 判断 119"/>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15900</xdr:rowOff>
    </xdr:from>
    <xdr:ext cx="534377" cy="259045"/>
    <xdr:sp macro="" textlink="">
      <xdr:nvSpPr>
        <xdr:cNvPr id="121" name="テキスト ボックス 120"/>
        <xdr:cNvSpPr txBox="1"/>
      </xdr:nvSpPr>
      <xdr:spPr>
        <a:xfrm>
          <a:off x="3530111" y="996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135772</xdr:rowOff>
    </xdr:from>
    <xdr:to>
      <xdr:col>4</xdr:col>
      <xdr:colOff>155575</xdr:colOff>
      <xdr:row>56</xdr:row>
      <xdr:rowOff>152209</xdr:rowOff>
    </xdr:to>
    <xdr:cxnSp macro="">
      <xdr:nvCxnSpPr>
        <xdr:cNvPr id="122" name="直線コネクタ 121"/>
        <xdr:cNvCxnSpPr/>
      </xdr:nvCxnSpPr>
      <xdr:spPr>
        <a:xfrm flipV="1">
          <a:off x="2019300" y="9736972"/>
          <a:ext cx="889000" cy="1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47652</xdr:rowOff>
    </xdr:from>
    <xdr:ext cx="534377" cy="259045"/>
    <xdr:sp macro="" textlink="">
      <xdr:nvSpPr>
        <xdr:cNvPr id="124" name="テキスト ボックス 123"/>
        <xdr:cNvSpPr txBox="1"/>
      </xdr:nvSpPr>
      <xdr:spPr>
        <a:xfrm>
          <a:off x="2641111" y="999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152209</xdr:rowOff>
    </xdr:from>
    <xdr:to>
      <xdr:col>2</xdr:col>
      <xdr:colOff>638175</xdr:colOff>
      <xdr:row>56</xdr:row>
      <xdr:rowOff>158476</xdr:rowOff>
    </xdr:to>
    <xdr:cxnSp macro="">
      <xdr:nvCxnSpPr>
        <xdr:cNvPr id="125" name="直線コネクタ 124"/>
        <xdr:cNvCxnSpPr/>
      </xdr:nvCxnSpPr>
      <xdr:spPr>
        <a:xfrm flipV="1">
          <a:off x="1130300" y="9753409"/>
          <a:ext cx="8890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60290</xdr:rowOff>
    </xdr:from>
    <xdr:ext cx="534377" cy="259045"/>
    <xdr:sp macro="" textlink="">
      <xdr:nvSpPr>
        <xdr:cNvPr id="127" name="テキスト ボックス 126"/>
        <xdr:cNvSpPr txBox="1"/>
      </xdr:nvSpPr>
      <xdr:spPr>
        <a:xfrm>
          <a:off x="1752111" y="1000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70180</xdr:rowOff>
    </xdr:from>
    <xdr:ext cx="534377" cy="259045"/>
    <xdr:sp macro="" textlink="">
      <xdr:nvSpPr>
        <xdr:cNvPr id="129" name="テキスト ボックス 128"/>
        <xdr:cNvSpPr txBox="1"/>
      </xdr:nvSpPr>
      <xdr:spPr>
        <a:xfrm>
          <a:off x="863111" y="100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55330</xdr:rowOff>
    </xdr:from>
    <xdr:to>
      <xdr:col>6</xdr:col>
      <xdr:colOff>561975</xdr:colOff>
      <xdr:row>56</xdr:row>
      <xdr:rowOff>156930</xdr:rowOff>
    </xdr:to>
    <xdr:sp macro="" textlink="">
      <xdr:nvSpPr>
        <xdr:cNvPr id="135" name="円/楕円 134"/>
        <xdr:cNvSpPr/>
      </xdr:nvSpPr>
      <xdr:spPr>
        <a:xfrm>
          <a:off x="4584700" y="965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78207</xdr:rowOff>
    </xdr:from>
    <xdr:ext cx="599010" cy="259045"/>
    <xdr:sp macro="" textlink="">
      <xdr:nvSpPr>
        <xdr:cNvPr id="136" name="物件費該当値テキスト"/>
        <xdr:cNvSpPr txBox="1"/>
      </xdr:nvSpPr>
      <xdr:spPr>
        <a:xfrm>
          <a:off x="4686300" y="950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118,811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73477</xdr:rowOff>
    </xdr:from>
    <xdr:to>
      <xdr:col>5</xdr:col>
      <xdr:colOff>409575</xdr:colOff>
      <xdr:row>57</xdr:row>
      <xdr:rowOff>3627</xdr:rowOff>
    </xdr:to>
    <xdr:sp macro="" textlink="">
      <xdr:nvSpPr>
        <xdr:cNvPr id="137" name="円/楕円 136"/>
        <xdr:cNvSpPr/>
      </xdr:nvSpPr>
      <xdr:spPr>
        <a:xfrm>
          <a:off x="3746500" y="967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20154</xdr:rowOff>
    </xdr:from>
    <xdr:ext cx="599010" cy="259045"/>
    <xdr:sp macro="" textlink="">
      <xdr:nvSpPr>
        <xdr:cNvPr id="138" name="テキスト ボックス 137"/>
        <xdr:cNvSpPr txBox="1"/>
      </xdr:nvSpPr>
      <xdr:spPr>
        <a:xfrm>
          <a:off x="3497794" y="94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114,048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84972</xdr:rowOff>
    </xdr:from>
    <xdr:to>
      <xdr:col>4</xdr:col>
      <xdr:colOff>206375</xdr:colOff>
      <xdr:row>57</xdr:row>
      <xdr:rowOff>15122</xdr:rowOff>
    </xdr:to>
    <xdr:sp macro="" textlink="">
      <xdr:nvSpPr>
        <xdr:cNvPr id="139" name="円/楕円 138"/>
        <xdr:cNvSpPr/>
      </xdr:nvSpPr>
      <xdr:spPr>
        <a:xfrm>
          <a:off x="2857500" y="968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31649</xdr:rowOff>
    </xdr:from>
    <xdr:ext cx="599010" cy="259045"/>
    <xdr:sp macro="" textlink="">
      <xdr:nvSpPr>
        <xdr:cNvPr id="140" name="テキスト ボックス 139"/>
        <xdr:cNvSpPr txBox="1"/>
      </xdr:nvSpPr>
      <xdr:spPr>
        <a:xfrm>
          <a:off x="2608794" y="94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111,031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101409</xdr:rowOff>
    </xdr:from>
    <xdr:to>
      <xdr:col>3</xdr:col>
      <xdr:colOff>3175</xdr:colOff>
      <xdr:row>57</xdr:row>
      <xdr:rowOff>31559</xdr:rowOff>
    </xdr:to>
    <xdr:sp macro="" textlink="">
      <xdr:nvSpPr>
        <xdr:cNvPr id="141" name="円/楕円 140"/>
        <xdr:cNvSpPr/>
      </xdr:nvSpPr>
      <xdr:spPr>
        <a:xfrm>
          <a:off x="1968500" y="97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48086</xdr:rowOff>
    </xdr:from>
    <xdr:ext cx="599010" cy="259045"/>
    <xdr:sp macro="" textlink="">
      <xdr:nvSpPr>
        <xdr:cNvPr id="142" name="テキスト ボックス 141"/>
        <xdr:cNvSpPr txBox="1"/>
      </xdr:nvSpPr>
      <xdr:spPr>
        <a:xfrm>
          <a:off x="1719794" y="947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106,717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107676</xdr:rowOff>
    </xdr:from>
    <xdr:to>
      <xdr:col>1</xdr:col>
      <xdr:colOff>485775</xdr:colOff>
      <xdr:row>57</xdr:row>
      <xdr:rowOff>37826</xdr:rowOff>
    </xdr:to>
    <xdr:sp macro="" textlink="">
      <xdr:nvSpPr>
        <xdr:cNvPr id="143" name="円/楕円 142"/>
        <xdr:cNvSpPr/>
      </xdr:nvSpPr>
      <xdr:spPr>
        <a:xfrm>
          <a:off x="1079500" y="970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54353</xdr:rowOff>
    </xdr:from>
    <xdr:ext cx="599010" cy="259045"/>
    <xdr:sp macro="" textlink="">
      <xdr:nvSpPr>
        <xdr:cNvPr id="144" name="テキスト ボックス 143"/>
        <xdr:cNvSpPr txBox="1"/>
      </xdr:nvSpPr>
      <xdr:spPr>
        <a:xfrm>
          <a:off x="830794" y="9484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119452</xdr:rowOff>
    </xdr:from>
    <xdr:to>
      <xdr:col>6</xdr:col>
      <xdr:colOff>511175</xdr:colOff>
      <xdr:row>74</xdr:row>
      <xdr:rowOff>15494</xdr:rowOff>
    </xdr:to>
    <xdr:cxnSp macro="">
      <xdr:nvCxnSpPr>
        <xdr:cNvPr id="175" name="直線コネクタ 174"/>
        <xdr:cNvCxnSpPr/>
      </xdr:nvCxnSpPr>
      <xdr:spPr>
        <a:xfrm>
          <a:off x="3797300" y="12635302"/>
          <a:ext cx="8382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13988</xdr:rowOff>
    </xdr:from>
    <xdr:ext cx="469744" cy="259045"/>
    <xdr:sp macro="" textlink="">
      <xdr:nvSpPr>
        <xdr:cNvPr id="176" name="維持補修費平均値テキスト"/>
        <xdr:cNvSpPr txBox="1"/>
      </xdr:nvSpPr>
      <xdr:spPr>
        <a:xfrm>
          <a:off x="4686300" y="132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41402</xdr:rowOff>
    </xdr:from>
    <xdr:to>
      <xdr:col>5</xdr:col>
      <xdr:colOff>358775</xdr:colOff>
      <xdr:row>73</xdr:row>
      <xdr:rowOff>119452</xdr:rowOff>
    </xdr:to>
    <xdr:cxnSp macro="">
      <xdr:nvCxnSpPr>
        <xdr:cNvPr id="178" name="直線コネクタ 177"/>
        <xdr:cNvCxnSpPr/>
      </xdr:nvCxnSpPr>
      <xdr:spPr>
        <a:xfrm>
          <a:off x="2908300" y="12214352"/>
          <a:ext cx="889000" cy="42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79" name="フローチャート : 判断 178"/>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145487</xdr:rowOff>
    </xdr:from>
    <xdr:ext cx="469744" cy="259045"/>
    <xdr:sp macro="" textlink="">
      <xdr:nvSpPr>
        <xdr:cNvPr id="180" name="テキスト ボックス 179"/>
        <xdr:cNvSpPr txBox="1"/>
      </xdr:nvSpPr>
      <xdr:spPr>
        <a:xfrm>
          <a:off x="3562427"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41402</xdr:rowOff>
    </xdr:from>
    <xdr:to>
      <xdr:col>4</xdr:col>
      <xdr:colOff>155575</xdr:colOff>
      <xdr:row>77</xdr:row>
      <xdr:rowOff>52832</xdr:rowOff>
    </xdr:to>
    <xdr:cxnSp macro="">
      <xdr:nvCxnSpPr>
        <xdr:cNvPr id="181" name="直線コネクタ 180"/>
        <xdr:cNvCxnSpPr/>
      </xdr:nvCxnSpPr>
      <xdr:spPr>
        <a:xfrm flipV="1">
          <a:off x="2019300" y="12214352"/>
          <a:ext cx="889000" cy="104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106515</xdr:rowOff>
    </xdr:from>
    <xdr:ext cx="469744" cy="259045"/>
    <xdr:sp macro="" textlink="">
      <xdr:nvSpPr>
        <xdr:cNvPr id="183" name="テキスト ボックス 182"/>
        <xdr:cNvSpPr txBox="1"/>
      </xdr:nvSpPr>
      <xdr:spPr>
        <a:xfrm>
          <a:off x="2673427"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52832</xdr:rowOff>
    </xdr:from>
    <xdr:to>
      <xdr:col>2</xdr:col>
      <xdr:colOff>638175</xdr:colOff>
      <xdr:row>77</xdr:row>
      <xdr:rowOff>119018</xdr:rowOff>
    </xdr:to>
    <xdr:cxnSp macro="">
      <xdr:nvCxnSpPr>
        <xdr:cNvPr id="184" name="直線コネクタ 183"/>
        <xdr:cNvCxnSpPr/>
      </xdr:nvCxnSpPr>
      <xdr:spPr>
        <a:xfrm flipV="1">
          <a:off x="1130300" y="13254482"/>
          <a:ext cx="889000" cy="6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112285</xdr:rowOff>
    </xdr:from>
    <xdr:ext cx="469744" cy="259045"/>
    <xdr:sp macro="" textlink="">
      <xdr:nvSpPr>
        <xdr:cNvPr id="186" name="テキスト ボックス 185"/>
        <xdr:cNvSpPr txBox="1"/>
      </xdr:nvSpPr>
      <xdr:spPr>
        <a:xfrm>
          <a:off x="1784427"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142583</xdr:rowOff>
    </xdr:from>
    <xdr:ext cx="469744" cy="259045"/>
    <xdr:sp macro="" textlink="">
      <xdr:nvSpPr>
        <xdr:cNvPr id="188" name="テキスト ボックス 187"/>
        <xdr:cNvSpPr txBox="1"/>
      </xdr:nvSpPr>
      <xdr:spPr>
        <a:xfrm>
          <a:off x="895427" y="1300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136144</xdr:rowOff>
    </xdr:from>
    <xdr:to>
      <xdr:col>6</xdr:col>
      <xdr:colOff>561975</xdr:colOff>
      <xdr:row>74</xdr:row>
      <xdr:rowOff>66294</xdr:rowOff>
    </xdr:to>
    <xdr:sp macro="" textlink="">
      <xdr:nvSpPr>
        <xdr:cNvPr id="194" name="円/楕円 193"/>
        <xdr:cNvSpPr/>
      </xdr:nvSpPr>
      <xdr:spPr>
        <a:xfrm>
          <a:off x="4584700" y="126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159021</xdr:rowOff>
    </xdr:from>
    <xdr:ext cx="469744" cy="259045"/>
    <xdr:sp macro="" textlink="">
      <xdr:nvSpPr>
        <xdr:cNvPr id="195" name="維持補修費該当値テキスト"/>
        <xdr:cNvSpPr txBox="1"/>
      </xdr:nvSpPr>
      <xdr:spPr>
        <a:xfrm>
          <a:off x="4686300" y="1250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8,641</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68652</xdr:rowOff>
    </xdr:from>
    <xdr:to>
      <xdr:col>5</xdr:col>
      <xdr:colOff>409575</xdr:colOff>
      <xdr:row>73</xdr:row>
      <xdr:rowOff>170252</xdr:rowOff>
    </xdr:to>
    <xdr:sp macro="" textlink="">
      <xdr:nvSpPr>
        <xdr:cNvPr id="196" name="円/楕円 195"/>
        <xdr:cNvSpPr/>
      </xdr:nvSpPr>
      <xdr:spPr>
        <a:xfrm>
          <a:off x="3746500" y="125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15329</xdr:rowOff>
    </xdr:from>
    <xdr:ext cx="469744" cy="259045"/>
    <xdr:sp macro="" textlink="">
      <xdr:nvSpPr>
        <xdr:cNvPr id="197" name="テキスト ボックス 196"/>
        <xdr:cNvSpPr txBox="1"/>
      </xdr:nvSpPr>
      <xdr:spPr>
        <a:xfrm>
          <a:off x="3562427" y="1235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9,261</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162052</xdr:rowOff>
    </xdr:from>
    <xdr:to>
      <xdr:col>4</xdr:col>
      <xdr:colOff>206375</xdr:colOff>
      <xdr:row>71</xdr:row>
      <xdr:rowOff>92202</xdr:rowOff>
    </xdr:to>
    <xdr:sp macro="" textlink="">
      <xdr:nvSpPr>
        <xdr:cNvPr id="198" name="円/楕円 197"/>
        <xdr:cNvSpPr/>
      </xdr:nvSpPr>
      <xdr:spPr>
        <a:xfrm>
          <a:off x="2857500" y="121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69</xdr:row>
      <xdr:rowOff>108729</xdr:rowOff>
    </xdr:from>
    <xdr:ext cx="534377" cy="259045"/>
    <xdr:sp macro="" textlink="">
      <xdr:nvSpPr>
        <xdr:cNvPr id="199" name="テキスト ボックス 198"/>
        <xdr:cNvSpPr txBox="1"/>
      </xdr:nvSpPr>
      <xdr:spPr>
        <a:xfrm>
          <a:off x="2641111" y="1193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2032</xdr:rowOff>
    </xdr:from>
    <xdr:to>
      <xdr:col>3</xdr:col>
      <xdr:colOff>3175</xdr:colOff>
      <xdr:row>77</xdr:row>
      <xdr:rowOff>103632</xdr:rowOff>
    </xdr:to>
    <xdr:sp macro="" textlink="">
      <xdr:nvSpPr>
        <xdr:cNvPr id="200" name="円/楕円 199"/>
        <xdr:cNvSpPr/>
      </xdr:nvSpPr>
      <xdr:spPr>
        <a:xfrm>
          <a:off x="1968500" y="1320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120159</xdr:rowOff>
    </xdr:from>
    <xdr:ext cx="469744" cy="259045"/>
    <xdr:sp macro="" textlink="">
      <xdr:nvSpPr>
        <xdr:cNvPr id="201" name="テキスト ボックス 200"/>
        <xdr:cNvSpPr txBox="1"/>
      </xdr:nvSpPr>
      <xdr:spPr>
        <a:xfrm>
          <a:off x="1784427" y="1297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68218</xdr:rowOff>
    </xdr:from>
    <xdr:to>
      <xdr:col>1</xdr:col>
      <xdr:colOff>485775</xdr:colOff>
      <xdr:row>77</xdr:row>
      <xdr:rowOff>169818</xdr:rowOff>
    </xdr:to>
    <xdr:sp macro="" textlink="">
      <xdr:nvSpPr>
        <xdr:cNvPr id="202" name="円/楕円 201"/>
        <xdr:cNvSpPr/>
      </xdr:nvSpPr>
      <xdr:spPr>
        <a:xfrm>
          <a:off x="1079500" y="1326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160945</xdr:rowOff>
    </xdr:from>
    <xdr:ext cx="469744" cy="259045"/>
    <xdr:sp macro="" textlink="">
      <xdr:nvSpPr>
        <xdr:cNvPr id="203" name="テキスト ボックス 202"/>
        <xdr:cNvSpPr txBox="1"/>
      </xdr:nvSpPr>
      <xdr:spPr>
        <a:xfrm>
          <a:off x="895427" y="1336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137283</xdr:rowOff>
    </xdr:from>
    <xdr:to>
      <xdr:col>6</xdr:col>
      <xdr:colOff>511175</xdr:colOff>
      <xdr:row>99</xdr:row>
      <xdr:rowOff>19276</xdr:rowOff>
    </xdr:to>
    <xdr:cxnSp macro="">
      <xdr:nvCxnSpPr>
        <xdr:cNvPr id="235" name="直線コネクタ 234"/>
        <xdr:cNvCxnSpPr/>
      </xdr:nvCxnSpPr>
      <xdr:spPr>
        <a:xfrm flipV="1">
          <a:off x="3797300" y="16939383"/>
          <a:ext cx="838200" cy="5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51165</xdr:rowOff>
    </xdr:from>
    <xdr:ext cx="534377" cy="259045"/>
    <xdr:sp macro="" textlink="">
      <xdr:nvSpPr>
        <xdr:cNvPr id="236" name="扶助費平均値テキスト"/>
        <xdr:cNvSpPr txBox="1"/>
      </xdr:nvSpPr>
      <xdr:spPr>
        <a:xfrm>
          <a:off x="4686300" y="16338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19276</xdr:rowOff>
    </xdr:from>
    <xdr:to>
      <xdr:col>5</xdr:col>
      <xdr:colOff>358775</xdr:colOff>
      <xdr:row>99</xdr:row>
      <xdr:rowOff>33009</xdr:rowOff>
    </xdr:to>
    <xdr:cxnSp macro="">
      <xdr:nvCxnSpPr>
        <xdr:cNvPr id="238" name="直線コネクタ 237"/>
        <xdr:cNvCxnSpPr/>
      </xdr:nvCxnSpPr>
      <xdr:spPr>
        <a:xfrm flipV="1">
          <a:off x="2908300" y="16992826"/>
          <a:ext cx="889000" cy="1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153479</xdr:rowOff>
    </xdr:from>
    <xdr:to>
      <xdr:col>5</xdr:col>
      <xdr:colOff>409575</xdr:colOff>
      <xdr:row>97</xdr:row>
      <xdr:rowOff>83629</xdr:rowOff>
    </xdr:to>
    <xdr:sp macro="" textlink="">
      <xdr:nvSpPr>
        <xdr:cNvPr id="239" name="フローチャート : 判断 238"/>
        <xdr:cNvSpPr/>
      </xdr:nvSpPr>
      <xdr:spPr>
        <a:xfrm>
          <a:off x="3746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100156</xdr:rowOff>
    </xdr:from>
    <xdr:ext cx="534377" cy="259045"/>
    <xdr:sp macro="" textlink="">
      <xdr:nvSpPr>
        <xdr:cNvPr id="240" name="テキスト ボックス 239"/>
        <xdr:cNvSpPr txBox="1"/>
      </xdr:nvSpPr>
      <xdr:spPr>
        <a:xfrm>
          <a:off x="3530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33009</xdr:rowOff>
    </xdr:from>
    <xdr:to>
      <xdr:col>4</xdr:col>
      <xdr:colOff>155575</xdr:colOff>
      <xdr:row>99</xdr:row>
      <xdr:rowOff>107304</xdr:rowOff>
    </xdr:to>
    <xdr:cxnSp macro="">
      <xdr:nvCxnSpPr>
        <xdr:cNvPr id="241" name="直線コネクタ 240"/>
        <xdr:cNvCxnSpPr/>
      </xdr:nvCxnSpPr>
      <xdr:spPr>
        <a:xfrm flipV="1">
          <a:off x="2019300" y="17006559"/>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54208</xdr:rowOff>
    </xdr:from>
    <xdr:ext cx="534377" cy="259045"/>
    <xdr:sp macro="" textlink="">
      <xdr:nvSpPr>
        <xdr:cNvPr id="243" name="テキスト ボックス 242"/>
        <xdr:cNvSpPr txBox="1"/>
      </xdr:nvSpPr>
      <xdr:spPr>
        <a:xfrm>
          <a:off x="2641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107304</xdr:rowOff>
    </xdr:from>
    <xdr:to>
      <xdr:col>2</xdr:col>
      <xdr:colOff>638175</xdr:colOff>
      <xdr:row>99</xdr:row>
      <xdr:rowOff>114652</xdr:rowOff>
    </xdr:to>
    <xdr:cxnSp macro="">
      <xdr:nvCxnSpPr>
        <xdr:cNvPr id="244" name="直線コネクタ 243"/>
        <xdr:cNvCxnSpPr/>
      </xdr:nvCxnSpPr>
      <xdr:spPr>
        <a:xfrm flipV="1">
          <a:off x="1130300" y="17080854"/>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140178</xdr:rowOff>
    </xdr:from>
    <xdr:ext cx="534377" cy="259045"/>
    <xdr:sp macro="" textlink="">
      <xdr:nvSpPr>
        <xdr:cNvPr id="246" name="テキスト ボックス 245"/>
        <xdr:cNvSpPr txBox="1"/>
      </xdr:nvSpPr>
      <xdr:spPr>
        <a:xfrm>
          <a:off x="1752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142219</xdr:rowOff>
    </xdr:from>
    <xdr:ext cx="534377" cy="259045"/>
    <xdr:sp macro="" textlink="">
      <xdr:nvSpPr>
        <xdr:cNvPr id="248" name="テキスト ボックス 247"/>
        <xdr:cNvSpPr txBox="1"/>
      </xdr:nvSpPr>
      <xdr:spPr>
        <a:xfrm>
          <a:off x="863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86483</xdr:rowOff>
    </xdr:from>
    <xdr:to>
      <xdr:col>6</xdr:col>
      <xdr:colOff>561975</xdr:colOff>
      <xdr:row>99</xdr:row>
      <xdr:rowOff>16633</xdr:rowOff>
    </xdr:to>
    <xdr:sp macro="" textlink="">
      <xdr:nvSpPr>
        <xdr:cNvPr id="254" name="円/楕円 253"/>
        <xdr:cNvSpPr/>
      </xdr:nvSpPr>
      <xdr:spPr>
        <a:xfrm>
          <a:off x="4584700" y="1688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1410</xdr:rowOff>
    </xdr:from>
    <xdr:ext cx="534377" cy="259045"/>
    <xdr:sp macro="" textlink="">
      <xdr:nvSpPr>
        <xdr:cNvPr id="255" name="扶助費該当値テキスト"/>
        <xdr:cNvSpPr txBox="1"/>
      </xdr:nvSpPr>
      <xdr:spPr>
        <a:xfrm>
          <a:off x="4686300" y="1680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68,148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139926</xdr:rowOff>
    </xdr:from>
    <xdr:to>
      <xdr:col>5</xdr:col>
      <xdr:colOff>409575</xdr:colOff>
      <xdr:row>99</xdr:row>
      <xdr:rowOff>70076</xdr:rowOff>
    </xdr:to>
    <xdr:sp macro="" textlink="">
      <xdr:nvSpPr>
        <xdr:cNvPr id="256" name="円/楕円 255"/>
        <xdr:cNvSpPr/>
      </xdr:nvSpPr>
      <xdr:spPr>
        <a:xfrm>
          <a:off x="3746500" y="169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61203</xdr:rowOff>
    </xdr:from>
    <xdr:ext cx="534377" cy="259045"/>
    <xdr:sp macro="" textlink="">
      <xdr:nvSpPr>
        <xdr:cNvPr id="257" name="テキスト ボックス 256"/>
        <xdr:cNvSpPr txBox="1"/>
      </xdr:nvSpPr>
      <xdr:spPr>
        <a:xfrm>
          <a:off x="3530111" y="1703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64,875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153659</xdr:rowOff>
    </xdr:from>
    <xdr:to>
      <xdr:col>4</xdr:col>
      <xdr:colOff>206375</xdr:colOff>
      <xdr:row>99</xdr:row>
      <xdr:rowOff>83809</xdr:rowOff>
    </xdr:to>
    <xdr:sp macro="" textlink="">
      <xdr:nvSpPr>
        <xdr:cNvPr id="258" name="円/楕円 257"/>
        <xdr:cNvSpPr/>
      </xdr:nvSpPr>
      <xdr:spPr>
        <a:xfrm>
          <a:off x="2857500" y="1695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74936</xdr:rowOff>
    </xdr:from>
    <xdr:ext cx="534377" cy="259045"/>
    <xdr:sp macro="" textlink="">
      <xdr:nvSpPr>
        <xdr:cNvPr id="259" name="テキスト ボックス 258"/>
        <xdr:cNvSpPr txBox="1"/>
      </xdr:nvSpPr>
      <xdr:spPr>
        <a:xfrm>
          <a:off x="2641111" y="170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64,034</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56504</xdr:rowOff>
    </xdr:from>
    <xdr:to>
      <xdr:col>3</xdr:col>
      <xdr:colOff>3175</xdr:colOff>
      <xdr:row>99</xdr:row>
      <xdr:rowOff>158104</xdr:rowOff>
    </xdr:to>
    <xdr:sp macro="" textlink="">
      <xdr:nvSpPr>
        <xdr:cNvPr id="260" name="円/楕円 259"/>
        <xdr:cNvSpPr/>
      </xdr:nvSpPr>
      <xdr:spPr>
        <a:xfrm>
          <a:off x="1968500" y="1703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149231</xdr:rowOff>
    </xdr:from>
    <xdr:ext cx="534377" cy="259045"/>
    <xdr:sp macro="" textlink="">
      <xdr:nvSpPr>
        <xdr:cNvPr id="261" name="テキスト ボックス 260"/>
        <xdr:cNvSpPr txBox="1"/>
      </xdr:nvSpPr>
      <xdr:spPr>
        <a:xfrm>
          <a:off x="1752111" y="171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59,484</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63852</xdr:rowOff>
    </xdr:from>
    <xdr:to>
      <xdr:col>1</xdr:col>
      <xdr:colOff>485775</xdr:colOff>
      <xdr:row>99</xdr:row>
      <xdr:rowOff>165452</xdr:rowOff>
    </xdr:to>
    <xdr:sp macro="" textlink="">
      <xdr:nvSpPr>
        <xdr:cNvPr id="262" name="円/楕円 261"/>
        <xdr:cNvSpPr/>
      </xdr:nvSpPr>
      <xdr:spPr>
        <a:xfrm>
          <a:off x="1079500" y="1703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156579</xdr:rowOff>
    </xdr:from>
    <xdr:ext cx="534377" cy="259045"/>
    <xdr:sp macro="" textlink="">
      <xdr:nvSpPr>
        <xdr:cNvPr id="263" name="テキスト ボックス 262"/>
        <xdr:cNvSpPr txBox="1"/>
      </xdr:nvSpPr>
      <xdr:spPr>
        <a:xfrm>
          <a:off x="863111" y="1713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62319</xdr:rowOff>
    </xdr:from>
    <xdr:to>
      <xdr:col>15</xdr:col>
      <xdr:colOff>180975</xdr:colOff>
      <xdr:row>37</xdr:row>
      <xdr:rowOff>95199</xdr:rowOff>
    </xdr:to>
    <xdr:cxnSp macro="">
      <xdr:nvCxnSpPr>
        <xdr:cNvPr id="293" name="直線コネクタ 292"/>
        <xdr:cNvCxnSpPr/>
      </xdr:nvCxnSpPr>
      <xdr:spPr>
        <a:xfrm>
          <a:off x="9639300" y="6405969"/>
          <a:ext cx="8382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79811</xdr:rowOff>
    </xdr:from>
    <xdr:ext cx="534377" cy="259045"/>
    <xdr:sp macro="" textlink="">
      <xdr:nvSpPr>
        <xdr:cNvPr id="294" name="補助費等平均値テキスト"/>
        <xdr:cNvSpPr txBox="1"/>
      </xdr:nvSpPr>
      <xdr:spPr>
        <a:xfrm>
          <a:off x="10528300" y="5909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59576</xdr:rowOff>
    </xdr:from>
    <xdr:to>
      <xdr:col>14</xdr:col>
      <xdr:colOff>28575</xdr:colOff>
      <xdr:row>37</xdr:row>
      <xdr:rowOff>62319</xdr:rowOff>
    </xdr:to>
    <xdr:cxnSp macro="">
      <xdr:nvCxnSpPr>
        <xdr:cNvPr id="296" name="直線コネクタ 295"/>
        <xdr:cNvCxnSpPr/>
      </xdr:nvCxnSpPr>
      <xdr:spPr>
        <a:xfrm>
          <a:off x="8750300" y="640322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122009</xdr:rowOff>
    </xdr:from>
    <xdr:to>
      <xdr:col>14</xdr:col>
      <xdr:colOff>79375</xdr:colOff>
      <xdr:row>36</xdr:row>
      <xdr:rowOff>52159</xdr:rowOff>
    </xdr:to>
    <xdr:sp macro="" textlink="">
      <xdr:nvSpPr>
        <xdr:cNvPr id="297" name="フローチャート : 判断 296"/>
        <xdr:cNvSpPr/>
      </xdr:nvSpPr>
      <xdr:spPr>
        <a:xfrm>
          <a:off x="9588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68686</xdr:rowOff>
    </xdr:from>
    <xdr:ext cx="534377" cy="259045"/>
    <xdr:sp macro="" textlink="">
      <xdr:nvSpPr>
        <xdr:cNvPr id="298" name="テキスト ボックス 297"/>
        <xdr:cNvSpPr txBox="1"/>
      </xdr:nvSpPr>
      <xdr:spPr>
        <a:xfrm>
          <a:off x="9372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9741</xdr:rowOff>
    </xdr:from>
    <xdr:to>
      <xdr:col>12</xdr:col>
      <xdr:colOff>511175</xdr:colOff>
      <xdr:row>37</xdr:row>
      <xdr:rowOff>59576</xdr:rowOff>
    </xdr:to>
    <xdr:cxnSp macro="">
      <xdr:nvCxnSpPr>
        <xdr:cNvPr id="299" name="直線コネクタ 298"/>
        <xdr:cNvCxnSpPr/>
      </xdr:nvCxnSpPr>
      <xdr:spPr>
        <a:xfrm>
          <a:off x="7861300" y="6353391"/>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145115</xdr:rowOff>
    </xdr:from>
    <xdr:ext cx="534377" cy="259045"/>
    <xdr:sp macro="" textlink="">
      <xdr:nvSpPr>
        <xdr:cNvPr id="301" name="テキスト ボックス 300"/>
        <xdr:cNvSpPr txBox="1"/>
      </xdr:nvSpPr>
      <xdr:spPr>
        <a:xfrm>
          <a:off x="8483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8903</xdr:rowOff>
    </xdr:from>
    <xdr:to>
      <xdr:col>11</xdr:col>
      <xdr:colOff>307975</xdr:colOff>
      <xdr:row>37</xdr:row>
      <xdr:rowOff>9741</xdr:rowOff>
    </xdr:to>
    <xdr:cxnSp macro="">
      <xdr:nvCxnSpPr>
        <xdr:cNvPr id="302" name="直線コネクタ 301"/>
        <xdr:cNvCxnSpPr/>
      </xdr:nvCxnSpPr>
      <xdr:spPr>
        <a:xfrm>
          <a:off x="6972300" y="6181103"/>
          <a:ext cx="889000" cy="17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65371</xdr:rowOff>
    </xdr:from>
    <xdr:ext cx="534377" cy="259045"/>
    <xdr:sp macro="" textlink="">
      <xdr:nvSpPr>
        <xdr:cNvPr id="304" name="テキスト ボックス 303"/>
        <xdr:cNvSpPr txBox="1"/>
      </xdr:nvSpPr>
      <xdr:spPr>
        <a:xfrm>
          <a:off x="7594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122483</xdr:rowOff>
    </xdr:from>
    <xdr:ext cx="534377" cy="259045"/>
    <xdr:sp macro="" textlink="">
      <xdr:nvSpPr>
        <xdr:cNvPr id="306" name="テキスト ボックス 305"/>
        <xdr:cNvSpPr txBox="1"/>
      </xdr:nvSpPr>
      <xdr:spPr>
        <a:xfrm>
          <a:off x="6705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44399</xdr:rowOff>
    </xdr:from>
    <xdr:to>
      <xdr:col>15</xdr:col>
      <xdr:colOff>231775</xdr:colOff>
      <xdr:row>37</xdr:row>
      <xdr:rowOff>145999</xdr:rowOff>
    </xdr:to>
    <xdr:sp macro="" textlink="">
      <xdr:nvSpPr>
        <xdr:cNvPr id="312" name="円/楕円 311"/>
        <xdr:cNvSpPr/>
      </xdr:nvSpPr>
      <xdr:spPr>
        <a:xfrm>
          <a:off x="10426700" y="63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22826</xdr:rowOff>
    </xdr:from>
    <xdr:ext cx="534377" cy="259045"/>
    <xdr:sp macro="" textlink="">
      <xdr:nvSpPr>
        <xdr:cNvPr id="313" name="補助費等該当値テキスト"/>
        <xdr:cNvSpPr txBox="1"/>
      </xdr:nvSpPr>
      <xdr:spPr>
        <a:xfrm>
          <a:off x="10528300" y="636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17,668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11519</xdr:rowOff>
    </xdr:from>
    <xdr:to>
      <xdr:col>14</xdr:col>
      <xdr:colOff>79375</xdr:colOff>
      <xdr:row>37</xdr:row>
      <xdr:rowOff>113119</xdr:rowOff>
    </xdr:to>
    <xdr:sp macro="" textlink="">
      <xdr:nvSpPr>
        <xdr:cNvPr id="314" name="円/楕円 313"/>
        <xdr:cNvSpPr/>
      </xdr:nvSpPr>
      <xdr:spPr>
        <a:xfrm>
          <a:off x="9588500" y="635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104246</xdr:rowOff>
    </xdr:from>
    <xdr:ext cx="534377" cy="259045"/>
    <xdr:sp macro="" textlink="">
      <xdr:nvSpPr>
        <xdr:cNvPr id="315" name="テキスト ボックス 314"/>
        <xdr:cNvSpPr txBox="1"/>
      </xdr:nvSpPr>
      <xdr:spPr>
        <a:xfrm>
          <a:off x="9372111" y="64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8776</xdr:rowOff>
    </xdr:from>
    <xdr:to>
      <xdr:col>12</xdr:col>
      <xdr:colOff>561975</xdr:colOff>
      <xdr:row>37</xdr:row>
      <xdr:rowOff>110376</xdr:rowOff>
    </xdr:to>
    <xdr:sp macro="" textlink="">
      <xdr:nvSpPr>
        <xdr:cNvPr id="316" name="円/楕円 315"/>
        <xdr:cNvSpPr/>
      </xdr:nvSpPr>
      <xdr:spPr>
        <a:xfrm>
          <a:off x="8699500" y="635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101503</xdr:rowOff>
    </xdr:from>
    <xdr:ext cx="534377" cy="259045"/>
    <xdr:sp macro="" textlink="">
      <xdr:nvSpPr>
        <xdr:cNvPr id="317" name="テキスト ボックス 316"/>
        <xdr:cNvSpPr txBox="1"/>
      </xdr:nvSpPr>
      <xdr:spPr>
        <a:xfrm>
          <a:off x="8483111" y="644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130391</xdr:rowOff>
    </xdr:from>
    <xdr:to>
      <xdr:col>11</xdr:col>
      <xdr:colOff>358775</xdr:colOff>
      <xdr:row>37</xdr:row>
      <xdr:rowOff>60541</xdr:rowOff>
    </xdr:to>
    <xdr:sp macro="" textlink="">
      <xdr:nvSpPr>
        <xdr:cNvPr id="318" name="円/楕円 317"/>
        <xdr:cNvSpPr/>
      </xdr:nvSpPr>
      <xdr:spPr>
        <a:xfrm>
          <a:off x="7810500" y="630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51668</xdr:rowOff>
    </xdr:from>
    <xdr:ext cx="534377" cy="259045"/>
    <xdr:sp macro="" textlink="">
      <xdr:nvSpPr>
        <xdr:cNvPr id="319" name="テキスト ボックス 318"/>
        <xdr:cNvSpPr txBox="1"/>
      </xdr:nvSpPr>
      <xdr:spPr>
        <a:xfrm>
          <a:off x="7594111" y="639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129553</xdr:rowOff>
    </xdr:from>
    <xdr:to>
      <xdr:col>10</xdr:col>
      <xdr:colOff>155575</xdr:colOff>
      <xdr:row>36</xdr:row>
      <xdr:rowOff>59703</xdr:rowOff>
    </xdr:to>
    <xdr:sp macro="" textlink="">
      <xdr:nvSpPr>
        <xdr:cNvPr id="320" name="円/楕円 319"/>
        <xdr:cNvSpPr/>
      </xdr:nvSpPr>
      <xdr:spPr>
        <a:xfrm>
          <a:off x="6921500" y="613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50830</xdr:rowOff>
    </xdr:from>
    <xdr:ext cx="534377" cy="259045"/>
    <xdr:sp macro="" textlink="">
      <xdr:nvSpPr>
        <xdr:cNvPr id="321" name="テキスト ボックス 320"/>
        <xdr:cNvSpPr txBox="1"/>
      </xdr:nvSpPr>
      <xdr:spPr>
        <a:xfrm>
          <a:off x="6705111" y="622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3302</xdr:rowOff>
    </xdr:from>
    <xdr:to>
      <xdr:col>15</xdr:col>
      <xdr:colOff>180975</xdr:colOff>
      <xdr:row>54</xdr:row>
      <xdr:rowOff>122784</xdr:rowOff>
    </xdr:to>
    <xdr:cxnSp macro="">
      <xdr:nvCxnSpPr>
        <xdr:cNvPr id="351" name="直線コネクタ 350"/>
        <xdr:cNvCxnSpPr/>
      </xdr:nvCxnSpPr>
      <xdr:spPr>
        <a:xfrm flipV="1">
          <a:off x="9639300" y="8575802"/>
          <a:ext cx="838200" cy="80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107466</xdr:rowOff>
    </xdr:from>
    <xdr:ext cx="534377" cy="259045"/>
    <xdr:sp macro="" textlink="">
      <xdr:nvSpPr>
        <xdr:cNvPr id="352" name="普通建設事業費平均値テキスト"/>
        <xdr:cNvSpPr txBox="1"/>
      </xdr:nvSpPr>
      <xdr:spPr>
        <a:xfrm>
          <a:off x="10528300" y="9708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162598</xdr:rowOff>
    </xdr:from>
    <xdr:to>
      <xdr:col>14</xdr:col>
      <xdr:colOff>28575</xdr:colOff>
      <xdr:row>54</xdr:row>
      <xdr:rowOff>122784</xdr:rowOff>
    </xdr:to>
    <xdr:cxnSp macro="">
      <xdr:nvCxnSpPr>
        <xdr:cNvPr id="354" name="直線コネクタ 353"/>
        <xdr:cNvCxnSpPr/>
      </xdr:nvCxnSpPr>
      <xdr:spPr>
        <a:xfrm>
          <a:off x="8750300" y="9077998"/>
          <a:ext cx="889000" cy="30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127933</xdr:rowOff>
    </xdr:from>
    <xdr:to>
      <xdr:col>14</xdr:col>
      <xdr:colOff>79375</xdr:colOff>
      <xdr:row>57</xdr:row>
      <xdr:rowOff>58083</xdr:rowOff>
    </xdr:to>
    <xdr:sp macro="" textlink="">
      <xdr:nvSpPr>
        <xdr:cNvPr id="355" name="フローチャート : 判断 354"/>
        <xdr:cNvSpPr/>
      </xdr:nvSpPr>
      <xdr:spPr>
        <a:xfrm>
          <a:off x="9588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49210</xdr:rowOff>
    </xdr:from>
    <xdr:ext cx="534377" cy="259045"/>
    <xdr:sp macro="" textlink="">
      <xdr:nvSpPr>
        <xdr:cNvPr id="356" name="テキスト ボックス 355"/>
        <xdr:cNvSpPr txBox="1"/>
      </xdr:nvSpPr>
      <xdr:spPr>
        <a:xfrm>
          <a:off x="9372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162598</xdr:rowOff>
    </xdr:from>
    <xdr:to>
      <xdr:col>12</xdr:col>
      <xdr:colOff>511175</xdr:colOff>
      <xdr:row>58</xdr:row>
      <xdr:rowOff>15837</xdr:rowOff>
    </xdr:to>
    <xdr:cxnSp macro="">
      <xdr:nvCxnSpPr>
        <xdr:cNvPr id="357" name="直線コネクタ 356"/>
        <xdr:cNvCxnSpPr/>
      </xdr:nvCxnSpPr>
      <xdr:spPr>
        <a:xfrm flipV="1">
          <a:off x="7861300" y="9077998"/>
          <a:ext cx="889000" cy="8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8" name="フローチャート : 判断 357"/>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122248</xdr:rowOff>
    </xdr:from>
    <xdr:ext cx="534377" cy="259045"/>
    <xdr:sp macro="" textlink="">
      <xdr:nvSpPr>
        <xdr:cNvPr id="359" name="テキスト ボックス 358"/>
        <xdr:cNvSpPr txBox="1"/>
      </xdr:nvSpPr>
      <xdr:spPr>
        <a:xfrm>
          <a:off x="8483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42011</xdr:rowOff>
    </xdr:from>
    <xdr:to>
      <xdr:col>11</xdr:col>
      <xdr:colOff>307975</xdr:colOff>
      <xdr:row>58</xdr:row>
      <xdr:rowOff>15837</xdr:rowOff>
    </xdr:to>
    <xdr:cxnSp macro="">
      <xdr:nvCxnSpPr>
        <xdr:cNvPr id="360" name="直線コネクタ 359"/>
        <xdr:cNvCxnSpPr/>
      </xdr:nvCxnSpPr>
      <xdr:spPr>
        <a:xfrm>
          <a:off x="6972300" y="9814661"/>
          <a:ext cx="889000" cy="14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1" name="フローチャート : 判断 360"/>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13841</xdr:rowOff>
    </xdr:from>
    <xdr:ext cx="534377" cy="259045"/>
    <xdr:sp macro="" textlink="">
      <xdr:nvSpPr>
        <xdr:cNvPr id="362" name="テキスト ボックス 361"/>
        <xdr:cNvSpPr txBox="1"/>
      </xdr:nvSpPr>
      <xdr:spPr>
        <a:xfrm>
          <a:off x="7594111" y="94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3" name="フローチャート : 判断 362"/>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84631</xdr:rowOff>
    </xdr:from>
    <xdr:ext cx="534377" cy="259045"/>
    <xdr:sp macro="" textlink="">
      <xdr:nvSpPr>
        <xdr:cNvPr id="364" name="テキスト ボックス 363"/>
        <xdr:cNvSpPr txBox="1"/>
      </xdr:nvSpPr>
      <xdr:spPr>
        <a:xfrm>
          <a:off x="6705111" y="95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49</xdr:row>
      <xdr:rowOff>123952</xdr:rowOff>
    </xdr:from>
    <xdr:to>
      <xdr:col>15</xdr:col>
      <xdr:colOff>231775</xdr:colOff>
      <xdr:row>50</xdr:row>
      <xdr:rowOff>54102</xdr:rowOff>
    </xdr:to>
    <xdr:sp macro="" textlink="">
      <xdr:nvSpPr>
        <xdr:cNvPr id="370" name="円/楕円 369"/>
        <xdr:cNvSpPr/>
      </xdr:nvSpPr>
      <xdr:spPr>
        <a:xfrm>
          <a:off x="10426700" y="852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49</xdr:row>
      <xdr:rowOff>76979</xdr:rowOff>
    </xdr:from>
    <xdr:ext cx="599010" cy="259045"/>
    <xdr:sp macro="" textlink="">
      <xdr:nvSpPr>
        <xdr:cNvPr id="371" name="普通建設事業費該当値テキスト"/>
        <xdr:cNvSpPr txBox="1"/>
      </xdr:nvSpPr>
      <xdr:spPr>
        <a:xfrm>
          <a:off x="10528300" y="847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103,160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71984</xdr:rowOff>
    </xdr:from>
    <xdr:to>
      <xdr:col>14</xdr:col>
      <xdr:colOff>79375</xdr:colOff>
      <xdr:row>55</xdr:row>
      <xdr:rowOff>2134</xdr:rowOff>
    </xdr:to>
    <xdr:sp macro="" textlink="">
      <xdr:nvSpPr>
        <xdr:cNvPr id="372" name="円/楕円 371"/>
        <xdr:cNvSpPr/>
      </xdr:nvSpPr>
      <xdr:spPr>
        <a:xfrm>
          <a:off x="9588500" y="933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18661</xdr:rowOff>
    </xdr:from>
    <xdr:ext cx="534377" cy="259045"/>
    <xdr:sp macro="" textlink="">
      <xdr:nvSpPr>
        <xdr:cNvPr id="373" name="テキスト ボックス 372"/>
        <xdr:cNvSpPr txBox="1"/>
      </xdr:nvSpPr>
      <xdr:spPr>
        <a:xfrm>
          <a:off x="9372111" y="9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60,888</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111798</xdr:rowOff>
    </xdr:from>
    <xdr:to>
      <xdr:col>12</xdr:col>
      <xdr:colOff>561975</xdr:colOff>
      <xdr:row>53</xdr:row>
      <xdr:rowOff>41948</xdr:rowOff>
    </xdr:to>
    <xdr:sp macro="" textlink="">
      <xdr:nvSpPr>
        <xdr:cNvPr id="374" name="円/楕円 373"/>
        <xdr:cNvSpPr/>
      </xdr:nvSpPr>
      <xdr:spPr>
        <a:xfrm>
          <a:off x="8699500" y="902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58475</xdr:rowOff>
    </xdr:from>
    <xdr:ext cx="534377" cy="259045"/>
    <xdr:sp macro="" textlink="">
      <xdr:nvSpPr>
        <xdr:cNvPr id="375" name="テキスト ボックス 374"/>
        <xdr:cNvSpPr txBox="1"/>
      </xdr:nvSpPr>
      <xdr:spPr>
        <a:xfrm>
          <a:off x="8483111" y="880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76,798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136487</xdr:rowOff>
    </xdr:from>
    <xdr:to>
      <xdr:col>11</xdr:col>
      <xdr:colOff>358775</xdr:colOff>
      <xdr:row>58</xdr:row>
      <xdr:rowOff>66637</xdr:rowOff>
    </xdr:to>
    <xdr:sp macro="" textlink="">
      <xdr:nvSpPr>
        <xdr:cNvPr id="376" name="円/楕円 375"/>
        <xdr:cNvSpPr/>
      </xdr:nvSpPr>
      <xdr:spPr>
        <a:xfrm>
          <a:off x="7810500" y="99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57764</xdr:rowOff>
    </xdr:from>
    <xdr:ext cx="534377" cy="259045"/>
    <xdr:sp macro="" textlink="">
      <xdr:nvSpPr>
        <xdr:cNvPr id="377" name="テキスト ボックス 376"/>
        <xdr:cNvSpPr txBox="1"/>
      </xdr:nvSpPr>
      <xdr:spPr>
        <a:xfrm>
          <a:off x="7594111" y="1000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162661</xdr:rowOff>
    </xdr:from>
    <xdr:to>
      <xdr:col>10</xdr:col>
      <xdr:colOff>155575</xdr:colOff>
      <xdr:row>57</xdr:row>
      <xdr:rowOff>92811</xdr:rowOff>
    </xdr:to>
    <xdr:sp macro="" textlink="">
      <xdr:nvSpPr>
        <xdr:cNvPr id="378" name="円/楕円 377"/>
        <xdr:cNvSpPr/>
      </xdr:nvSpPr>
      <xdr:spPr>
        <a:xfrm>
          <a:off x="6921500" y="976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83938</xdr:rowOff>
    </xdr:from>
    <xdr:ext cx="534377" cy="259045"/>
    <xdr:sp macro="" textlink="">
      <xdr:nvSpPr>
        <xdr:cNvPr id="379" name="テキスト ボックス 378"/>
        <xdr:cNvSpPr txBox="1"/>
      </xdr:nvSpPr>
      <xdr:spPr>
        <a:xfrm>
          <a:off x="6705111" y="985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74</xdr:row>
      <xdr:rowOff>26566</xdr:rowOff>
    </xdr:from>
    <xdr:to>
      <xdr:col>15</xdr:col>
      <xdr:colOff>180340</xdr:colOff>
      <xdr:row>78</xdr:row>
      <xdr:rowOff>133803</xdr:rowOff>
    </xdr:to>
    <xdr:cxnSp macro="">
      <xdr:nvCxnSpPr>
        <xdr:cNvPr id="401" name="直線コネクタ 400"/>
        <xdr:cNvCxnSpPr/>
      </xdr:nvCxnSpPr>
      <xdr:spPr>
        <a:xfrm flipV="1">
          <a:off x="10475595" y="12713866"/>
          <a:ext cx="1270" cy="793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137630</xdr:rowOff>
    </xdr:from>
    <xdr:ext cx="378565" cy="259045"/>
    <xdr:sp macro="" textlink="">
      <xdr:nvSpPr>
        <xdr:cNvPr id="402" name="普通建設事業費 （ うち新規整備　）最小値テキスト"/>
        <xdr:cNvSpPr txBox="1"/>
      </xdr:nvSpPr>
      <xdr:spPr>
        <a:xfrm>
          <a:off x="10528300" y="1351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78</xdr:row>
      <xdr:rowOff>133803</xdr:rowOff>
    </xdr:from>
    <xdr:to>
      <xdr:col>15</xdr:col>
      <xdr:colOff>269875</xdr:colOff>
      <xdr:row>78</xdr:row>
      <xdr:rowOff>133803</xdr:rowOff>
    </xdr:to>
    <xdr:cxnSp macro="">
      <xdr:nvCxnSpPr>
        <xdr:cNvPr id="403" name="直線コネクタ 402"/>
        <xdr:cNvCxnSpPr/>
      </xdr:nvCxnSpPr>
      <xdr:spPr>
        <a:xfrm>
          <a:off x="10388600" y="1350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144693</xdr:rowOff>
    </xdr:from>
    <xdr:ext cx="534377" cy="259045"/>
    <xdr:sp macro="" textlink="">
      <xdr:nvSpPr>
        <xdr:cNvPr id="404" name="普通建設事業費 （ うち新規整備　）最大値テキスト"/>
        <xdr:cNvSpPr txBox="1"/>
      </xdr:nvSpPr>
      <xdr:spPr>
        <a:xfrm>
          <a:off x="10528300" y="1248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74</xdr:row>
      <xdr:rowOff>26566</xdr:rowOff>
    </xdr:from>
    <xdr:to>
      <xdr:col>15</xdr:col>
      <xdr:colOff>269875</xdr:colOff>
      <xdr:row>74</xdr:row>
      <xdr:rowOff>26566</xdr:rowOff>
    </xdr:to>
    <xdr:cxnSp macro="">
      <xdr:nvCxnSpPr>
        <xdr:cNvPr id="405" name="直線コネクタ 404"/>
        <xdr:cNvCxnSpPr/>
      </xdr:nvCxnSpPr>
      <xdr:spPr>
        <a:xfrm>
          <a:off x="10388600" y="1271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139471</xdr:rowOff>
    </xdr:from>
    <xdr:to>
      <xdr:col>15</xdr:col>
      <xdr:colOff>180975</xdr:colOff>
      <xdr:row>74</xdr:row>
      <xdr:rowOff>27366</xdr:rowOff>
    </xdr:to>
    <xdr:cxnSp macro="">
      <xdr:nvCxnSpPr>
        <xdr:cNvPr id="406" name="直線コネクタ 405"/>
        <xdr:cNvCxnSpPr/>
      </xdr:nvCxnSpPr>
      <xdr:spPr>
        <a:xfrm>
          <a:off x="9639300" y="12140971"/>
          <a:ext cx="838200" cy="57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20121</xdr:rowOff>
    </xdr:from>
    <xdr:ext cx="469744" cy="259045"/>
    <xdr:sp macro="" textlink="">
      <xdr:nvSpPr>
        <xdr:cNvPr id="407" name="普通建設事業費 （ うち新規整備　）平均値テキスト"/>
        <xdr:cNvSpPr txBox="1"/>
      </xdr:nvSpPr>
      <xdr:spPr>
        <a:xfrm>
          <a:off x="10528300" y="13221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41694</xdr:rowOff>
    </xdr:from>
    <xdr:to>
      <xdr:col>15</xdr:col>
      <xdr:colOff>231775</xdr:colOff>
      <xdr:row>77</xdr:row>
      <xdr:rowOff>143294</xdr:rowOff>
    </xdr:to>
    <xdr:sp macro="" textlink="">
      <xdr:nvSpPr>
        <xdr:cNvPr id="408" name="フローチャート : 判断 407"/>
        <xdr:cNvSpPr/>
      </xdr:nvSpPr>
      <xdr:spPr>
        <a:xfrm>
          <a:off x="104267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135837</xdr:rowOff>
    </xdr:from>
    <xdr:to>
      <xdr:col>14</xdr:col>
      <xdr:colOff>28575</xdr:colOff>
      <xdr:row>70</xdr:row>
      <xdr:rowOff>139471</xdr:rowOff>
    </xdr:to>
    <xdr:cxnSp macro="">
      <xdr:nvCxnSpPr>
        <xdr:cNvPr id="409" name="直線コネクタ 408"/>
        <xdr:cNvCxnSpPr/>
      </xdr:nvCxnSpPr>
      <xdr:spPr>
        <a:xfrm>
          <a:off x="8750300" y="12137337"/>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96582</xdr:rowOff>
    </xdr:from>
    <xdr:to>
      <xdr:col>14</xdr:col>
      <xdr:colOff>79375</xdr:colOff>
      <xdr:row>77</xdr:row>
      <xdr:rowOff>26732</xdr:rowOff>
    </xdr:to>
    <xdr:sp macro="" textlink="">
      <xdr:nvSpPr>
        <xdr:cNvPr id="410" name="フローチャート : 判断 409"/>
        <xdr:cNvSpPr/>
      </xdr:nvSpPr>
      <xdr:spPr>
        <a:xfrm>
          <a:off x="95885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17859</xdr:rowOff>
    </xdr:from>
    <xdr:ext cx="534377" cy="259045"/>
    <xdr:sp macro="" textlink="">
      <xdr:nvSpPr>
        <xdr:cNvPr id="411" name="テキスト ボックス 410"/>
        <xdr:cNvSpPr txBox="1"/>
      </xdr:nvSpPr>
      <xdr:spPr>
        <a:xfrm>
          <a:off x="9372111" y="132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69607</xdr:rowOff>
    </xdr:from>
    <xdr:to>
      <xdr:col>12</xdr:col>
      <xdr:colOff>561975</xdr:colOff>
      <xdr:row>76</xdr:row>
      <xdr:rowOff>171207</xdr:rowOff>
    </xdr:to>
    <xdr:sp macro="" textlink="">
      <xdr:nvSpPr>
        <xdr:cNvPr id="412" name="フローチャート : 判断 411"/>
        <xdr:cNvSpPr/>
      </xdr:nvSpPr>
      <xdr:spPr>
        <a:xfrm>
          <a:off x="8699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162334</xdr:rowOff>
    </xdr:from>
    <xdr:ext cx="534377" cy="259045"/>
    <xdr:sp macro="" textlink="">
      <xdr:nvSpPr>
        <xdr:cNvPr id="413" name="テキスト ボックス 412"/>
        <xdr:cNvSpPr txBox="1"/>
      </xdr:nvSpPr>
      <xdr:spPr>
        <a:xfrm>
          <a:off x="8483111" y="131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148016</xdr:rowOff>
    </xdr:from>
    <xdr:to>
      <xdr:col>15</xdr:col>
      <xdr:colOff>231775</xdr:colOff>
      <xdr:row>74</xdr:row>
      <xdr:rowOff>78166</xdr:rowOff>
    </xdr:to>
    <xdr:sp macro="" textlink="">
      <xdr:nvSpPr>
        <xdr:cNvPr id="419" name="円/楕円 418"/>
        <xdr:cNvSpPr/>
      </xdr:nvSpPr>
      <xdr:spPr>
        <a:xfrm>
          <a:off x="10426700" y="1266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100243</xdr:rowOff>
    </xdr:from>
    <xdr:ext cx="534377" cy="259045"/>
    <xdr:sp macro="" textlink="">
      <xdr:nvSpPr>
        <xdr:cNvPr id="420" name="普通建設事業費 （ うち新規整備　）該当値テキスト"/>
        <xdr:cNvSpPr txBox="1"/>
      </xdr:nvSpPr>
      <xdr:spPr>
        <a:xfrm>
          <a:off x="10528300" y="1261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34,914</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88671</xdr:rowOff>
    </xdr:from>
    <xdr:to>
      <xdr:col>14</xdr:col>
      <xdr:colOff>79375</xdr:colOff>
      <xdr:row>71</xdr:row>
      <xdr:rowOff>18821</xdr:rowOff>
    </xdr:to>
    <xdr:sp macro="" textlink="">
      <xdr:nvSpPr>
        <xdr:cNvPr id="421" name="円/楕円 420"/>
        <xdr:cNvSpPr/>
      </xdr:nvSpPr>
      <xdr:spPr>
        <a:xfrm>
          <a:off x="9588500" y="120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35348</xdr:rowOff>
    </xdr:from>
    <xdr:ext cx="534377" cy="259045"/>
    <xdr:sp macro="" textlink="">
      <xdr:nvSpPr>
        <xdr:cNvPr id="422" name="テキスト ボックス 421"/>
        <xdr:cNvSpPr txBox="1"/>
      </xdr:nvSpPr>
      <xdr:spPr>
        <a:xfrm>
          <a:off x="9372111" y="11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60,010</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85037</xdr:rowOff>
    </xdr:from>
    <xdr:to>
      <xdr:col>12</xdr:col>
      <xdr:colOff>561975</xdr:colOff>
      <xdr:row>71</xdr:row>
      <xdr:rowOff>15187</xdr:rowOff>
    </xdr:to>
    <xdr:sp macro="" textlink="">
      <xdr:nvSpPr>
        <xdr:cNvPr id="423" name="円/楕円 422"/>
        <xdr:cNvSpPr/>
      </xdr:nvSpPr>
      <xdr:spPr>
        <a:xfrm>
          <a:off x="8699500" y="1208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31714</xdr:rowOff>
    </xdr:from>
    <xdr:ext cx="534377" cy="259045"/>
    <xdr:sp macro="" textlink="">
      <xdr:nvSpPr>
        <xdr:cNvPr id="424" name="テキスト ボックス 423"/>
        <xdr:cNvSpPr txBox="1"/>
      </xdr:nvSpPr>
      <xdr:spPr>
        <a:xfrm>
          <a:off x="8483111" y="118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48" name="直線コネクタ 447"/>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49"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0" name="直線コネクタ 449"/>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1"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2" name="直線コネクタ 451"/>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144748</xdr:rowOff>
    </xdr:from>
    <xdr:to>
      <xdr:col>15</xdr:col>
      <xdr:colOff>180975</xdr:colOff>
      <xdr:row>99</xdr:row>
      <xdr:rowOff>35610</xdr:rowOff>
    </xdr:to>
    <xdr:cxnSp macro="">
      <xdr:nvCxnSpPr>
        <xdr:cNvPr id="453" name="直線コネクタ 452"/>
        <xdr:cNvCxnSpPr/>
      </xdr:nvCxnSpPr>
      <xdr:spPr>
        <a:xfrm flipV="1">
          <a:off x="9639300" y="15746698"/>
          <a:ext cx="838200" cy="126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86453</xdr:rowOff>
    </xdr:from>
    <xdr:ext cx="534377" cy="259045"/>
    <xdr:sp macro="" textlink="">
      <xdr:nvSpPr>
        <xdr:cNvPr id="454" name="普通建設事業費 （ うち更新整備　）平均値テキスト"/>
        <xdr:cNvSpPr txBox="1"/>
      </xdr:nvSpPr>
      <xdr:spPr>
        <a:xfrm>
          <a:off x="10528300" y="1654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5" name="フローチャート : 判断 454"/>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35477</xdr:rowOff>
    </xdr:from>
    <xdr:to>
      <xdr:col>14</xdr:col>
      <xdr:colOff>28575</xdr:colOff>
      <xdr:row>99</xdr:row>
      <xdr:rowOff>35610</xdr:rowOff>
    </xdr:to>
    <xdr:cxnSp macro="">
      <xdr:nvCxnSpPr>
        <xdr:cNvPr id="456" name="直線コネクタ 455"/>
        <xdr:cNvCxnSpPr/>
      </xdr:nvCxnSpPr>
      <xdr:spPr>
        <a:xfrm>
          <a:off x="8750300" y="17009027"/>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57" name="フローチャート : 判断 456"/>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108177</xdr:rowOff>
    </xdr:from>
    <xdr:ext cx="534377" cy="259045"/>
    <xdr:sp macro="" textlink="">
      <xdr:nvSpPr>
        <xdr:cNvPr id="458" name="テキスト ボックス 457"/>
        <xdr:cNvSpPr txBox="1"/>
      </xdr:nvSpPr>
      <xdr:spPr>
        <a:xfrm>
          <a:off x="9372111" y="163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59" name="フローチャート : 判断 458"/>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86383</xdr:rowOff>
    </xdr:from>
    <xdr:ext cx="534377" cy="259045"/>
    <xdr:sp macro="" textlink="">
      <xdr:nvSpPr>
        <xdr:cNvPr id="460" name="テキスト ボックス 459"/>
        <xdr:cNvSpPr txBox="1"/>
      </xdr:nvSpPr>
      <xdr:spPr>
        <a:xfrm>
          <a:off x="8483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93948</xdr:rowOff>
    </xdr:from>
    <xdr:to>
      <xdr:col>15</xdr:col>
      <xdr:colOff>231775</xdr:colOff>
      <xdr:row>92</xdr:row>
      <xdr:rowOff>24098</xdr:rowOff>
    </xdr:to>
    <xdr:sp macro="" textlink="">
      <xdr:nvSpPr>
        <xdr:cNvPr id="466" name="円/楕円 465"/>
        <xdr:cNvSpPr/>
      </xdr:nvSpPr>
      <xdr:spPr>
        <a:xfrm>
          <a:off x="10426700" y="156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46975</xdr:rowOff>
    </xdr:from>
    <xdr:ext cx="534377" cy="259045"/>
    <xdr:sp macro="" textlink="">
      <xdr:nvSpPr>
        <xdr:cNvPr id="467" name="普通建設事業費 （ うち更新整備　）該当値テキスト"/>
        <xdr:cNvSpPr txBox="1"/>
      </xdr:nvSpPr>
      <xdr:spPr>
        <a:xfrm>
          <a:off x="10528300" y="156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156260</xdr:rowOff>
    </xdr:from>
    <xdr:to>
      <xdr:col>14</xdr:col>
      <xdr:colOff>79375</xdr:colOff>
      <xdr:row>99</xdr:row>
      <xdr:rowOff>86410</xdr:rowOff>
    </xdr:to>
    <xdr:sp macro="" textlink="">
      <xdr:nvSpPr>
        <xdr:cNvPr id="468" name="円/楕円 467"/>
        <xdr:cNvSpPr/>
      </xdr:nvSpPr>
      <xdr:spPr>
        <a:xfrm>
          <a:off x="9588500" y="1695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99</xdr:row>
      <xdr:rowOff>77537</xdr:rowOff>
    </xdr:from>
    <xdr:ext cx="378565" cy="259045"/>
    <xdr:sp macro="" textlink="">
      <xdr:nvSpPr>
        <xdr:cNvPr id="469" name="テキスト ボックス 468"/>
        <xdr:cNvSpPr txBox="1"/>
      </xdr:nvSpPr>
      <xdr:spPr>
        <a:xfrm>
          <a:off x="9450017" y="17051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156127</xdr:rowOff>
    </xdr:from>
    <xdr:to>
      <xdr:col>12</xdr:col>
      <xdr:colOff>561975</xdr:colOff>
      <xdr:row>99</xdr:row>
      <xdr:rowOff>86277</xdr:rowOff>
    </xdr:to>
    <xdr:sp macro="" textlink="">
      <xdr:nvSpPr>
        <xdr:cNvPr id="470" name="円/楕円 469"/>
        <xdr:cNvSpPr/>
      </xdr:nvSpPr>
      <xdr:spPr>
        <a:xfrm>
          <a:off x="8699500" y="1695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99</xdr:row>
      <xdr:rowOff>77404</xdr:rowOff>
    </xdr:from>
    <xdr:ext cx="378565" cy="259045"/>
    <xdr:sp macro="" textlink="">
      <xdr:nvSpPr>
        <xdr:cNvPr id="471" name="テキスト ボックス 470"/>
        <xdr:cNvSpPr txBox="1"/>
      </xdr:nvSpPr>
      <xdr:spPr>
        <a:xfrm>
          <a:off x="8561017" y="17050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5" name="テキスト ボックス 48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7" name="テキスト ボックス 48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9" name="テキスト ボックス 48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1" name="テキスト ボックス 49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3" name="テキスト ボックス 49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7" name="直線コネクタ 496"/>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0"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1" name="直線コネクタ 500"/>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2213</xdr:rowOff>
    </xdr:from>
    <xdr:to>
      <xdr:col>23</xdr:col>
      <xdr:colOff>517525</xdr:colOff>
      <xdr:row>32</xdr:row>
      <xdr:rowOff>11978</xdr:rowOff>
    </xdr:to>
    <xdr:cxnSp macro="">
      <xdr:nvCxnSpPr>
        <xdr:cNvPr id="502" name="直線コネクタ 501"/>
        <xdr:cNvCxnSpPr/>
      </xdr:nvCxnSpPr>
      <xdr:spPr>
        <a:xfrm flipV="1">
          <a:off x="15481300" y="5317163"/>
          <a:ext cx="838200" cy="18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103511</xdr:rowOff>
    </xdr:from>
    <xdr:ext cx="469744" cy="259045"/>
    <xdr:sp macro="" textlink="">
      <xdr:nvSpPr>
        <xdr:cNvPr id="503" name="災害復旧事業費平均値テキスト"/>
        <xdr:cNvSpPr txBox="1"/>
      </xdr:nvSpPr>
      <xdr:spPr>
        <a:xfrm>
          <a:off x="16370300" y="6618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4" name="フローチャート : 判断 503"/>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11978</xdr:rowOff>
    </xdr:from>
    <xdr:to>
      <xdr:col>22</xdr:col>
      <xdr:colOff>365125</xdr:colOff>
      <xdr:row>34</xdr:row>
      <xdr:rowOff>135520</xdr:rowOff>
    </xdr:to>
    <xdr:cxnSp macro="">
      <xdr:nvCxnSpPr>
        <xdr:cNvPr id="505" name="直線コネクタ 504"/>
        <xdr:cNvCxnSpPr/>
      </xdr:nvCxnSpPr>
      <xdr:spPr>
        <a:xfrm flipV="1">
          <a:off x="14592300" y="5498378"/>
          <a:ext cx="889000" cy="46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107613</xdr:rowOff>
    </xdr:from>
    <xdr:to>
      <xdr:col>22</xdr:col>
      <xdr:colOff>415925</xdr:colOff>
      <xdr:row>39</xdr:row>
      <xdr:rowOff>37763</xdr:rowOff>
    </xdr:to>
    <xdr:sp macro="" textlink="">
      <xdr:nvSpPr>
        <xdr:cNvPr id="506" name="フローチャート : 判断 505"/>
        <xdr:cNvSpPr/>
      </xdr:nvSpPr>
      <xdr:spPr>
        <a:xfrm>
          <a:off x="15430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28890</xdr:rowOff>
    </xdr:from>
    <xdr:ext cx="469744" cy="259045"/>
    <xdr:sp macro="" textlink="">
      <xdr:nvSpPr>
        <xdr:cNvPr id="507" name="テキスト ボックス 506"/>
        <xdr:cNvSpPr txBox="1"/>
      </xdr:nvSpPr>
      <xdr:spPr>
        <a:xfrm>
          <a:off x="15246427" y="671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135520</xdr:rowOff>
    </xdr:from>
    <xdr:to>
      <xdr:col>21</xdr:col>
      <xdr:colOff>161925</xdr:colOff>
      <xdr:row>35</xdr:row>
      <xdr:rowOff>46954</xdr:rowOff>
    </xdr:to>
    <xdr:cxnSp macro="">
      <xdr:nvCxnSpPr>
        <xdr:cNvPr id="508" name="直線コネクタ 507"/>
        <xdr:cNvCxnSpPr/>
      </xdr:nvCxnSpPr>
      <xdr:spPr>
        <a:xfrm flipV="1">
          <a:off x="13703300" y="5964820"/>
          <a:ext cx="889000" cy="8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09" name="フローチャート : 判断 508"/>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79802</xdr:rowOff>
    </xdr:from>
    <xdr:ext cx="469744" cy="259045"/>
    <xdr:sp macro="" textlink="">
      <xdr:nvSpPr>
        <xdr:cNvPr id="510" name="テキスト ボックス 509"/>
        <xdr:cNvSpPr txBox="1"/>
      </xdr:nvSpPr>
      <xdr:spPr>
        <a:xfrm>
          <a:off x="14357427" y="676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56914</xdr:rowOff>
    </xdr:from>
    <xdr:to>
      <xdr:col>19</xdr:col>
      <xdr:colOff>644525</xdr:colOff>
      <xdr:row>35</xdr:row>
      <xdr:rowOff>46954</xdr:rowOff>
    </xdr:to>
    <xdr:cxnSp macro="">
      <xdr:nvCxnSpPr>
        <xdr:cNvPr id="511" name="直線コネクタ 510"/>
        <xdr:cNvCxnSpPr/>
      </xdr:nvCxnSpPr>
      <xdr:spPr>
        <a:xfrm>
          <a:off x="12814300" y="5371864"/>
          <a:ext cx="889000" cy="67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2" name="フローチャート : 判断 511"/>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36760</xdr:rowOff>
    </xdr:from>
    <xdr:ext cx="469744" cy="259045"/>
    <xdr:sp macro="" textlink="">
      <xdr:nvSpPr>
        <xdr:cNvPr id="513" name="テキスト ボックス 512"/>
        <xdr:cNvSpPr txBox="1"/>
      </xdr:nvSpPr>
      <xdr:spPr>
        <a:xfrm>
          <a:off x="13468427" y="672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4" name="フローチャート : 判断 513"/>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37511</xdr:rowOff>
    </xdr:from>
    <xdr:ext cx="469744" cy="259045"/>
    <xdr:sp macro="" textlink="">
      <xdr:nvSpPr>
        <xdr:cNvPr id="515" name="テキスト ボックス 514"/>
        <xdr:cNvSpPr txBox="1"/>
      </xdr:nvSpPr>
      <xdr:spPr>
        <a:xfrm>
          <a:off x="12579427" y="672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30</xdr:row>
      <xdr:rowOff>122863</xdr:rowOff>
    </xdr:from>
    <xdr:to>
      <xdr:col>23</xdr:col>
      <xdr:colOff>568325</xdr:colOff>
      <xdr:row>31</xdr:row>
      <xdr:rowOff>53013</xdr:rowOff>
    </xdr:to>
    <xdr:sp macro="" textlink="">
      <xdr:nvSpPr>
        <xdr:cNvPr id="521" name="円/楕円 520"/>
        <xdr:cNvSpPr/>
      </xdr:nvSpPr>
      <xdr:spPr>
        <a:xfrm>
          <a:off x="16268700" y="52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75890</xdr:rowOff>
    </xdr:from>
    <xdr:ext cx="534377" cy="259045"/>
    <xdr:sp macro="" textlink="">
      <xdr:nvSpPr>
        <xdr:cNvPr id="522" name="災害復旧事業費該当値テキスト"/>
        <xdr:cNvSpPr txBox="1"/>
      </xdr:nvSpPr>
      <xdr:spPr>
        <a:xfrm>
          <a:off x="16370300" y="521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44,960</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132628</xdr:rowOff>
    </xdr:from>
    <xdr:to>
      <xdr:col>22</xdr:col>
      <xdr:colOff>415925</xdr:colOff>
      <xdr:row>32</xdr:row>
      <xdr:rowOff>62778</xdr:rowOff>
    </xdr:to>
    <xdr:sp macro="" textlink="">
      <xdr:nvSpPr>
        <xdr:cNvPr id="523" name="円/楕円 522"/>
        <xdr:cNvSpPr/>
      </xdr:nvSpPr>
      <xdr:spPr>
        <a:xfrm>
          <a:off x="15430500" y="544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79305</xdr:rowOff>
    </xdr:from>
    <xdr:ext cx="534377" cy="259045"/>
    <xdr:sp macro="" textlink="">
      <xdr:nvSpPr>
        <xdr:cNvPr id="524" name="テキスト ボックス 523"/>
        <xdr:cNvSpPr txBox="1"/>
      </xdr:nvSpPr>
      <xdr:spPr>
        <a:xfrm>
          <a:off x="15214111" y="522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39,411</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84720</xdr:rowOff>
    </xdr:from>
    <xdr:to>
      <xdr:col>21</xdr:col>
      <xdr:colOff>212725</xdr:colOff>
      <xdr:row>35</xdr:row>
      <xdr:rowOff>14870</xdr:rowOff>
    </xdr:to>
    <xdr:sp macro="" textlink="">
      <xdr:nvSpPr>
        <xdr:cNvPr id="525" name="円/楕円 524"/>
        <xdr:cNvSpPr/>
      </xdr:nvSpPr>
      <xdr:spPr>
        <a:xfrm>
          <a:off x="14541500" y="59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31397</xdr:rowOff>
    </xdr:from>
    <xdr:ext cx="534377" cy="259045"/>
    <xdr:sp macro="" textlink="">
      <xdr:nvSpPr>
        <xdr:cNvPr id="526" name="テキスト ボックス 525"/>
        <xdr:cNvSpPr txBox="1"/>
      </xdr:nvSpPr>
      <xdr:spPr>
        <a:xfrm>
          <a:off x="14325111" y="568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25,128</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167604</xdr:rowOff>
    </xdr:from>
    <xdr:to>
      <xdr:col>20</xdr:col>
      <xdr:colOff>9525</xdr:colOff>
      <xdr:row>35</xdr:row>
      <xdr:rowOff>97754</xdr:rowOff>
    </xdr:to>
    <xdr:sp macro="" textlink="">
      <xdr:nvSpPr>
        <xdr:cNvPr id="527" name="円/楕円 526"/>
        <xdr:cNvSpPr/>
      </xdr:nvSpPr>
      <xdr:spPr>
        <a:xfrm>
          <a:off x="13652500" y="599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114281</xdr:rowOff>
    </xdr:from>
    <xdr:ext cx="534377" cy="259045"/>
    <xdr:sp macro="" textlink="">
      <xdr:nvSpPr>
        <xdr:cNvPr id="528" name="テキスト ボックス 527"/>
        <xdr:cNvSpPr txBox="1"/>
      </xdr:nvSpPr>
      <xdr:spPr>
        <a:xfrm>
          <a:off x="13436111" y="57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22,590</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6114</xdr:rowOff>
    </xdr:from>
    <xdr:to>
      <xdr:col>18</xdr:col>
      <xdr:colOff>492125</xdr:colOff>
      <xdr:row>31</xdr:row>
      <xdr:rowOff>107714</xdr:rowOff>
    </xdr:to>
    <xdr:sp macro="" textlink="">
      <xdr:nvSpPr>
        <xdr:cNvPr id="529" name="円/楕円 528"/>
        <xdr:cNvSpPr/>
      </xdr:nvSpPr>
      <xdr:spPr>
        <a:xfrm>
          <a:off x="12763500" y="53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124241</xdr:rowOff>
    </xdr:from>
    <xdr:ext cx="534377" cy="259045"/>
    <xdr:sp macro="" textlink="">
      <xdr:nvSpPr>
        <xdr:cNvPr id="530" name="テキスト ボックス 529"/>
        <xdr:cNvSpPr txBox="1"/>
      </xdr:nvSpPr>
      <xdr:spPr>
        <a:xfrm>
          <a:off x="12547111" y="509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3" name="直線コネクタ 602"/>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4"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5" name="直線コネクタ 604"/>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6"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7" name="直線コネクタ 606"/>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40297</xdr:rowOff>
    </xdr:from>
    <xdr:to>
      <xdr:col>23</xdr:col>
      <xdr:colOff>517525</xdr:colOff>
      <xdr:row>77</xdr:row>
      <xdr:rowOff>41897</xdr:rowOff>
    </xdr:to>
    <xdr:cxnSp macro="">
      <xdr:nvCxnSpPr>
        <xdr:cNvPr id="608" name="直線コネクタ 607"/>
        <xdr:cNvCxnSpPr/>
      </xdr:nvCxnSpPr>
      <xdr:spPr>
        <a:xfrm>
          <a:off x="15481300" y="13241947"/>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17556</xdr:rowOff>
    </xdr:from>
    <xdr:ext cx="534377" cy="259045"/>
    <xdr:sp macro="" textlink="">
      <xdr:nvSpPr>
        <xdr:cNvPr id="609" name="公債費平均値テキスト"/>
        <xdr:cNvSpPr txBox="1"/>
      </xdr:nvSpPr>
      <xdr:spPr>
        <a:xfrm>
          <a:off x="16370300" y="1287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0" name="フローチャート : 判断 609"/>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13608</xdr:rowOff>
    </xdr:from>
    <xdr:to>
      <xdr:col>22</xdr:col>
      <xdr:colOff>365125</xdr:colOff>
      <xdr:row>77</xdr:row>
      <xdr:rowOff>40297</xdr:rowOff>
    </xdr:to>
    <xdr:cxnSp macro="">
      <xdr:nvCxnSpPr>
        <xdr:cNvPr id="611" name="直線コネクタ 610"/>
        <xdr:cNvCxnSpPr/>
      </xdr:nvCxnSpPr>
      <xdr:spPr>
        <a:xfrm>
          <a:off x="14592300" y="13215258"/>
          <a:ext cx="8890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2" name="フローチャート : 判断 611"/>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82211</xdr:rowOff>
    </xdr:from>
    <xdr:ext cx="534377" cy="259045"/>
    <xdr:sp macro="" textlink="">
      <xdr:nvSpPr>
        <xdr:cNvPr id="613" name="テキスト ボックス 612"/>
        <xdr:cNvSpPr txBox="1"/>
      </xdr:nvSpPr>
      <xdr:spPr>
        <a:xfrm>
          <a:off x="15214111" y="127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137909</xdr:rowOff>
    </xdr:from>
    <xdr:to>
      <xdr:col>21</xdr:col>
      <xdr:colOff>161925</xdr:colOff>
      <xdr:row>77</xdr:row>
      <xdr:rowOff>13608</xdr:rowOff>
    </xdr:to>
    <xdr:cxnSp macro="">
      <xdr:nvCxnSpPr>
        <xdr:cNvPr id="614" name="直線コネクタ 613"/>
        <xdr:cNvCxnSpPr/>
      </xdr:nvCxnSpPr>
      <xdr:spPr>
        <a:xfrm>
          <a:off x="13703300" y="13168109"/>
          <a:ext cx="889000" cy="4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5" name="フローチャート : 判断 614"/>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11289</xdr:rowOff>
    </xdr:from>
    <xdr:ext cx="534377" cy="259045"/>
    <xdr:sp macro="" textlink="">
      <xdr:nvSpPr>
        <xdr:cNvPr id="616" name="テキスト ボックス 615"/>
        <xdr:cNvSpPr txBox="1"/>
      </xdr:nvSpPr>
      <xdr:spPr>
        <a:xfrm>
          <a:off x="14325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106344</xdr:rowOff>
    </xdr:from>
    <xdr:to>
      <xdr:col>19</xdr:col>
      <xdr:colOff>644525</xdr:colOff>
      <xdr:row>76</xdr:row>
      <xdr:rowOff>137909</xdr:rowOff>
    </xdr:to>
    <xdr:cxnSp macro="">
      <xdr:nvCxnSpPr>
        <xdr:cNvPr id="617" name="直線コネクタ 616"/>
        <xdr:cNvCxnSpPr/>
      </xdr:nvCxnSpPr>
      <xdr:spPr>
        <a:xfrm>
          <a:off x="12814300" y="13136544"/>
          <a:ext cx="889000" cy="3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18" name="フローチャート : 判断 617"/>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165898</xdr:rowOff>
    </xdr:from>
    <xdr:ext cx="534377" cy="259045"/>
    <xdr:sp macro="" textlink="">
      <xdr:nvSpPr>
        <xdr:cNvPr id="619" name="テキスト ボックス 618"/>
        <xdr:cNvSpPr txBox="1"/>
      </xdr:nvSpPr>
      <xdr:spPr>
        <a:xfrm>
          <a:off x="13436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0" name="フローチャート : 判断 619"/>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157402</xdr:rowOff>
    </xdr:from>
    <xdr:ext cx="534377" cy="259045"/>
    <xdr:sp macro="" textlink="">
      <xdr:nvSpPr>
        <xdr:cNvPr id="621" name="テキスト ボックス 620"/>
        <xdr:cNvSpPr txBox="1"/>
      </xdr:nvSpPr>
      <xdr:spPr>
        <a:xfrm>
          <a:off x="12547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162547</xdr:rowOff>
    </xdr:from>
    <xdr:to>
      <xdr:col>23</xdr:col>
      <xdr:colOff>568325</xdr:colOff>
      <xdr:row>77</xdr:row>
      <xdr:rowOff>92697</xdr:rowOff>
    </xdr:to>
    <xdr:sp macro="" textlink="">
      <xdr:nvSpPr>
        <xdr:cNvPr id="627" name="円/楕円 626"/>
        <xdr:cNvSpPr/>
      </xdr:nvSpPr>
      <xdr:spPr>
        <a:xfrm>
          <a:off x="16268700" y="131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77474</xdr:rowOff>
    </xdr:from>
    <xdr:ext cx="534377" cy="259045"/>
    <xdr:sp macro="" textlink="">
      <xdr:nvSpPr>
        <xdr:cNvPr id="628" name="公債費該当値テキスト"/>
        <xdr:cNvSpPr txBox="1"/>
      </xdr:nvSpPr>
      <xdr:spPr>
        <a:xfrm>
          <a:off x="16370300" y="131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18,134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160947</xdr:rowOff>
    </xdr:from>
    <xdr:to>
      <xdr:col>22</xdr:col>
      <xdr:colOff>415925</xdr:colOff>
      <xdr:row>77</xdr:row>
      <xdr:rowOff>91097</xdr:rowOff>
    </xdr:to>
    <xdr:sp macro="" textlink="">
      <xdr:nvSpPr>
        <xdr:cNvPr id="629" name="円/楕円 628"/>
        <xdr:cNvSpPr/>
      </xdr:nvSpPr>
      <xdr:spPr>
        <a:xfrm>
          <a:off x="15430500" y="131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82224</xdr:rowOff>
    </xdr:from>
    <xdr:ext cx="534377" cy="259045"/>
    <xdr:sp macro="" textlink="">
      <xdr:nvSpPr>
        <xdr:cNvPr id="630" name="テキスト ボックス 629"/>
        <xdr:cNvSpPr txBox="1"/>
      </xdr:nvSpPr>
      <xdr:spPr>
        <a:xfrm>
          <a:off x="15214111" y="1328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134258</xdr:rowOff>
    </xdr:from>
    <xdr:to>
      <xdr:col>21</xdr:col>
      <xdr:colOff>212725</xdr:colOff>
      <xdr:row>77</xdr:row>
      <xdr:rowOff>64408</xdr:rowOff>
    </xdr:to>
    <xdr:sp macro="" textlink="">
      <xdr:nvSpPr>
        <xdr:cNvPr id="631" name="円/楕円 630"/>
        <xdr:cNvSpPr/>
      </xdr:nvSpPr>
      <xdr:spPr>
        <a:xfrm>
          <a:off x="14541500" y="1316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55535</xdr:rowOff>
    </xdr:from>
    <xdr:ext cx="534377" cy="259045"/>
    <xdr:sp macro="" textlink="">
      <xdr:nvSpPr>
        <xdr:cNvPr id="632" name="テキスト ボックス 631"/>
        <xdr:cNvSpPr txBox="1"/>
      </xdr:nvSpPr>
      <xdr:spPr>
        <a:xfrm>
          <a:off x="14325111" y="1325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87109</xdr:rowOff>
    </xdr:from>
    <xdr:to>
      <xdr:col>20</xdr:col>
      <xdr:colOff>9525</xdr:colOff>
      <xdr:row>77</xdr:row>
      <xdr:rowOff>17259</xdr:rowOff>
    </xdr:to>
    <xdr:sp macro="" textlink="">
      <xdr:nvSpPr>
        <xdr:cNvPr id="633" name="円/楕円 632"/>
        <xdr:cNvSpPr/>
      </xdr:nvSpPr>
      <xdr:spPr>
        <a:xfrm>
          <a:off x="13652500" y="1311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8386</xdr:rowOff>
    </xdr:from>
    <xdr:ext cx="534377" cy="259045"/>
    <xdr:sp macro="" textlink="">
      <xdr:nvSpPr>
        <xdr:cNvPr id="634" name="テキスト ボックス 633"/>
        <xdr:cNvSpPr txBox="1"/>
      </xdr:nvSpPr>
      <xdr:spPr>
        <a:xfrm>
          <a:off x="13436111" y="1321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55544</xdr:rowOff>
    </xdr:from>
    <xdr:to>
      <xdr:col>18</xdr:col>
      <xdr:colOff>492125</xdr:colOff>
      <xdr:row>76</xdr:row>
      <xdr:rowOff>157144</xdr:rowOff>
    </xdr:to>
    <xdr:sp macro="" textlink="">
      <xdr:nvSpPr>
        <xdr:cNvPr id="635" name="円/楕円 634"/>
        <xdr:cNvSpPr/>
      </xdr:nvSpPr>
      <xdr:spPr>
        <a:xfrm>
          <a:off x="12763500" y="130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148271</xdr:rowOff>
    </xdr:from>
    <xdr:ext cx="534377" cy="259045"/>
    <xdr:sp macro="" textlink="">
      <xdr:nvSpPr>
        <xdr:cNvPr id="636" name="テキスト ボックス 635"/>
        <xdr:cNvSpPr txBox="1"/>
      </xdr:nvSpPr>
      <xdr:spPr>
        <a:xfrm>
          <a:off x="12547111" y="131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0" name="テキスト ボックス 64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2" name="テキスト ボックス 65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4" name="テキスト ボックス 65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6" name="テキスト ボックス 65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97</xdr:row>
      <xdr:rowOff>73977</xdr:rowOff>
    </xdr:from>
    <xdr:to>
      <xdr:col>23</xdr:col>
      <xdr:colOff>516889</xdr:colOff>
      <xdr:row>99</xdr:row>
      <xdr:rowOff>43408</xdr:rowOff>
    </xdr:to>
    <xdr:cxnSp macro="">
      <xdr:nvCxnSpPr>
        <xdr:cNvPr id="660" name="直線コネクタ 659"/>
        <xdr:cNvCxnSpPr/>
      </xdr:nvCxnSpPr>
      <xdr:spPr>
        <a:xfrm flipV="1">
          <a:off x="16317595" y="16704627"/>
          <a:ext cx="1269" cy="31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47235</xdr:rowOff>
    </xdr:from>
    <xdr:ext cx="313932" cy="259045"/>
    <xdr:sp macro="" textlink="">
      <xdr:nvSpPr>
        <xdr:cNvPr id="661" name="積立金最小値テキスト"/>
        <xdr:cNvSpPr txBox="1"/>
      </xdr:nvSpPr>
      <xdr:spPr>
        <a:xfrm>
          <a:off x="16370300" y="170207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99</xdr:row>
      <xdr:rowOff>43408</xdr:rowOff>
    </xdr:from>
    <xdr:to>
      <xdr:col>23</xdr:col>
      <xdr:colOff>606425</xdr:colOff>
      <xdr:row>99</xdr:row>
      <xdr:rowOff>43408</xdr:rowOff>
    </xdr:to>
    <xdr:cxnSp macro="">
      <xdr:nvCxnSpPr>
        <xdr:cNvPr id="662" name="直線コネクタ 661"/>
        <xdr:cNvCxnSpPr/>
      </xdr:nvCxnSpPr>
      <xdr:spPr>
        <a:xfrm>
          <a:off x="16230600" y="1701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20654</xdr:rowOff>
    </xdr:from>
    <xdr:ext cx="534377" cy="259045"/>
    <xdr:sp macro="" textlink="">
      <xdr:nvSpPr>
        <xdr:cNvPr id="663" name="積立金最大値テキスト"/>
        <xdr:cNvSpPr txBox="1"/>
      </xdr:nvSpPr>
      <xdr:spPr>
        <a:xfrm>
          <a:off x="16370300" y="1647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97</xdr:row>
      <xdr:rowOff>73977</xdr:rowOff>
    </xdr:from>
    <xdr:to>
      <xdr:col>23</xdr:col>
      <xdr:colOff>606425</xdr:colOff>
      <xdr:row>97</xdr:row>
      <xdr:rowOff>73977</xdr:rowOff>
    </xdr:to>
    <xdr:cxnSp macro="">
      <xdr:nvCxnSpPr>
        <xdr:cNvPr id="664" name="直線コネクタ 663"/>
        <xdr:cNvCxnSpPr/>
      </xdr:nvCxnSpPr>
      <xdr:spPr>
        <a:xfrm>
          <a:off x="16230600" y="167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113931</xdr:rowOff>
    </xdr:from>
    <xdr:to>
      <xdr:col>23</xdr:col>
      <xdr:colOff>517525</xdr:colOff>
      <xdr:row>99</xdr:row>
      <xdr:rowOff>4966</xdr:rowOff>
    </xdr:to>
    <xdr:cxnSp macro="">
      <xdr:nvCxnSpPr>
        <xdr:cNvPr id="665" name="直線コネクタ 664"/>
        <xdr:cNvCxnSpPr/>
      </xdr:nvCxnSpPr>
      <xdr:spPr>
        <a:xfrm>
          <a:off x="15481300" y="16573131"/>
          <a:ext cx="838200" cy="40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94645</xdr:rowOff>
    </xdr:from>
    <xdr:ext cx="469744" cy="259045"/>
    <xdr:sp macro="" textlink="">
      <xdr:nvSpPr>
        <xdr:cNvPr id="666" name="積立金平均値テキスト"/>
        <xdr:cNvSpPr txBox="1"/>
      </xdr:nvSpPr>
      <xdr:spPr>
        <a:xfrm>
          <a:off x="16370300" y="16725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71768</xdr:rowOff>
    </xdr:from>
    <xdr:to>
      <xdr:col>23</xdr:col>
      <xdr:colOff>568325</xdr:colOff>
      <xdr:row>99</xdr:row>
      <xdr:rowOff>1918</xdr:rowOff>
    </xdr:to>
    <xdr:sp macro="" textlink="">
      <xdr:nvSpPr>
        <xdr:cNvPr id="667" name="フローチャート : 判断 666"/>
        <xdr:cNvSpPr/>
      </xdr:nvSpPr>
      <xdr:spPr>
        <a:xfrm>
          <a:off x="16268700" y="1687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85573</xdr:rowOff>
    </xdr:from>
    <xdr:to>
      <xdr:col>22</xdr:col>
      <xdr:colOff>365125</xdr:colOff>
      <xdr:row>96</xdr:row>
      <xdr:rowOff>113931</xdr:rowOff>
    </xdr:to>
    <xdr:cxnSp macro="">
      <xdr:nvCxnSpPr>
        <xdr:cNvPr id="668" name="直線コネクタ 667"/>
        <xdr:cNvCxnSpPr/>
      </xdr:nvCxnSpPr>
      <xdr:spPr>
        <a:xfrm>
          <a:off x="14592300" y="15516073"/>
          <a:ext cx="889000" cy="105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67563</xdr:rowOff>
    </xdr:from>
    <xdr:to>
      <xdr:col>22</xdr:col>
      <xdr:colOff>415925</xdr:colOff>
      <xdr:row>98</xdr:row>
      <xdr:rowOff>169163</xdr:rowOff>
    </xdr:to>
    <xdr:sp macro="" textlink="">
      <xdr:nvSpPr>
        <xdr:cNvPr id="669" name="フローチャート : 判断 668"/>
        <xdr:cNvSpPr/>
      </xdr:nvSpPr>
      <xdr:spPr>
        <a:xfrm>
          <a:off x="15430500" y="168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160290</xdr:rowOff>
    </xdr:from>
    <xdr:ext cx="469744" cy="259045"/>
    <xdr:sp macro="" textlink="">
      <xdr:nvSpPr>
        <xdr:cNvPr id="670" name="テキスト ボックス 669"/>
        <xdr:cNvSpPr txBox="1"/>
      </xdr:nvSpPr>
      <xdr:spPr>
        <a:xfrm>
          <a:off x="15246427" y="1696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85573</xdr:rowOff>
    </xdr:from>
    <xdr:to>
      <xdr:col>21</xdr:col>
      <xdr:colOff>161925</xdr:colOff>
      <xdr:row>97</xdr:row>
      <xdr:rowOff>135852</xdr:rowOff>
    </xdr:to>
    <xdr:cxnSp macro="">
      <xdr:nvCxnSpPr>
        <xdr:cNvPr id="671" name="直線コネクタ 670"/>
        <xdr:cNvCxnSpPr/>
      </xdr:nvCxnSpPr>
      <xdr:spPr>
        <a:xfrm flipV="1">
          <a:off x="13703300" y="15516073"/>
          <a:ext cx="889000" cy="125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53429</xdr:rowOff>
    </xdr:from>
    <xdr:to>
      <xdr:col>21</xdr:col>
      <xdr:colOff>212725</xdr:colOff>
      <xdr:row>98</xdr:row>
      <xdr:rowOff>155029</xdr:rowOff>
    </xdr:to>
    <xdr:sp macro="" textlink="">
      <xdr:nvSpPr>
        <xdr:cNvPr id="672" name="フローチャート : 判断 671"/>
        <xdr:cNvSpPr/>
      </xdr:nvSpPr>
      <xdr:spPr>
        <a:xfrm>
          <a:off x="14541500" y="168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146156</xdr:rowOff>
    </xdr:from>
    <xdr:ext cx="469744" cy="259045"/>
    <xdr:sp macro="" textlink="">
      <xdr:nvSpPr>
        <xdr:cNvPr id="673" name="テキスト ボックス 672"/>
        <xdr:cNvSpPr txBox="1"/>
      </xdr:nvSpPr>
      <xdr:spPr>
        <a:xfrm>
          <a:off x="14357427" y="1694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112598</xdr:rowOff>
    </xdr:from>
    <xdr:to>
      <xdr:col>19</xdr:col>
      <xdr:colOff>644525</xdr:colOff>
      <xdr:row>97</xdr:row>
      <xdr:rowOff>135852</xdr:rowOff>
    </xdr:to>
    <xdr:cxnSp macro="">
      <xdr:nvCxnSpPr>
        <xdr:cNvPr id="674" name="直線コネクタ 673"/>
        <xdr:cNvCxnSpPr/>
      </xdr:nvCxnSpPr>
      <xdr:spPr>
        <a:xfrm>
          <a:off x="12814300" y="16571798"/>
          <a:ext cx="889000" cy="19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139142</xdr:rowOff>
    </xdr:from>
    <xdr:to>
      <xdr:col>20</xdr:col>
      <xdr:colOff>9525</xdr:colOff>
      <xdr:row>98</xdr:row>
      <xdr:rowOff>69292</xdr:rowOff>
    </xdr:to>
    <xdr:sp macro="" textlink="">
      <xdr:nvSpPr>
        <xdr:cNvPr id="675" name="フローチャート : 判断 674"/>
        <xdr:cNvSpPr/>
      </xdr:nvSpPr>
      <xdr:spPr>
        <a:xfrm>
          <a:off x="13652500" y="1676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60419</xdr:rowOff>
    </xdr:from>
    <xdr:ext cx="534377" cy="259045"/>
    <xdr:sp macro="" textlink="">
      <xdr:nvSpPr>
        <xdr:cNvPr id="676" name="テキスト ボックス 675"/>
        <xdr:cNvSpPr txBox="1"/>
      </xdr:nvSpPr>
      <xdr:spPr>
        <a:xfrm>
          <a:off x="13436111" y="1686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60985</xdr:rowOff>
    </xdr:from>
    <xdr:to>
      <xdr:col>18</xdr:col>
      <xdr:colOff>492125</xdr:colOff>
      <xdr:row>97</xdr:row>
      <xdr:rowOff>162585</xdr:rowOff>
    </xdr:to>
    <xdr:sp macro="" textlink="">
      <xdr:nvSpPr>
        <xdr:cNvPr id="677" name="フローチャート : 判断 676"/>
        <xdr:cNvSpPr/>
      </xdr:nvSpPr>
      <xdr:spPr>
        <a:xfrm>
          <a:off x="12763500" y="1669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153712</xdr:rowOff>
    </xdr:from>
    <xdr:ext cx="534377" cy="259045"/>
    <xdr:sp macro="" textlink="">
      <xdr:nvSpPr>
        <xdr:cNvPr id="678" name="テキスト ボックス 677"/>
        <xdr:cNvSpPr txBox="1"/>
      </xdr:nvSpPr>
      <xdr:spPr>
        <a:xfrm>
          <a:off x="12547111" y="1678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125616</xdr:rowOff>
    </xdr:from>
    <xdr:to>
      <xdr:col>23</xdr:col>
      <xdr:colOff>568325</xdr:colOff>
      <xdr:row>99</xdr:row>
      <xdr:rowOff>55766</xdr:rowOff>
    </xdr:to>
    <xdr:sp macro="" textlink="">
      <xdr:nvSpPr>
        <xdr:cNvPr id="684" name="円/楕円 683"/>
        <xdr:cNvSpPr/>
      </xdr:nvSpPr>
      <xdr:spPr>
        <a:xfrm>
          <a:off x="16268700" y="1692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50195</xdr:rowOff>
    </xdr:from>
    <xdr:ext cx="469744" cy="259045"/>
    <xdr:sp macro="" textlink="">
      <xdr:nvSpPr>
        <xdr:cNvPr id="685" name="積立金該当値テキスト"/>
        <xdr:cNvSpPr txBox="1"/>
      </xdr:nvSpPr>
      <xdr:spPr>
        <a:xfrm>
          <a:off x="16370300" y="1685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63131</xdr:rowOff>
    </xdr:from>
    <xdr:to>
      <xdr:col>22</xdr:col>
      <xdr:colOff>415925</xdr:colOff>
      <xdr:row>96</xdr:row>
      <xdr:rowOff>164731</xdr:rowOff>
    </xdr:to>
    <xdr:sp macro="" textlink="">
      <xdr:nvSpPr>
        <xdr:cNvPr id="686" name="円/楕円 685"/>
        <xdr:cNvSpPr/>
      </xdr:nvSpPr>
      <xdr:spPr>
        <a:xfrm>
          <a:off x="15430500" y="165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9808</xdr:rowOff>
    </xdr:from>
    <xdr:ext cx="534377" cy="259045"/>
    <xdr:sp macro="" textlink="">
      <xdr:nvSpPr>
        <xdr:cNvPr id="687" name="テキスト ボックス 686"/>
        <xdr:cNvSpPr txBox="1"/>
      </xdr:nvSpPr>
      <xdr:spPr>
        <a:xfrm>
          <a:off x="15214111" y="1629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35,029</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34773</xdr:rowOff>
    </xdr:from>
    <xdr:to>
      <xdr:col>21</xdr:col>
      <xdr:colOff>212725</xdr:colOff>
      <xdr:row>90</xdr:row>
      <xdr:rowOff>136373</xdr:rowOff>
    </xdr:to>
    <xdr:sp macro="" textlink="">
      <xdr:nvSpPr>
        <xdr:cNvPr id="688" name="円/楕円 687"/>
        <xdr:cNvSpPr/>
      </xdr:nvSpPr>
      <xdr:spPr>
        <a:xfrm>
          <a:off x="14541500" y="1546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88</xdr:row>
      <xdr:rowOff>152900</xdr:rowOff>
    </xdr:from>
    <xdr:ext cx="599010" cy="259045"/>
    <xdr:sp macro="" textlink="">
      <xdr:nvSpPr>
        <xdr:cNvPr id="689" name="テキスト ボックス 688"/>
        <xdr:cNvSpPr txBox="1"/>
      </xdr:nvSpPr>
      <xdr:spPr>
        <a:xfrm>
          <a:off x="14292794" y="1524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118,262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85052</xdr:rowOff>
    </xdr:from>
    <xdr:to>
      <xdr:col>20</xdr:col>
      <xdr:colOff>9525</xdr:colOff>
      <xdr:row>98</xdr:row>
      <xdr:rowOff>15202</xdr:rowOff>
    </xdr:to>
    <xdr:sp macro="" textlink="">
      <xdr:nvSpPr>
        <xdr:cNvPr id="690" name="円/楕円 689"/>
        <xdr:cNvSpPr/>
      </xdr:nvSpPr>
      <xdr:spPr>
        <a:xfrm>
          <a:off x="13652500" y="1671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31729</xdr:rowOff>
    </xdr:from>
    <xdr:ext cx="534377" cy="259045"/>
    <xdr:sp macro="" textlink="">
      <xdr:nvSpPr>
        <xdr:cNvPr id="691" name="テキスト ボックス 690"/>
        <xdr:cNvSpPr txBox="1"/>
      </xdr:nvSpPr>
      <xdr:spPr>
        <a:xfrm>
          <a:off x="13436111" y="164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61798</xdr:rowOff>
    </xdr:from>
    <xdr:to>
      <xdr:col>18</xdr:col>
      <xdr:colOff>492125</xdr:colOff>
      <xdr:row>96</xdr:row>
      <xdr:rowOff>163398</xdr:rowOff>
    </xdr:to>
    <xdr:sp macro="" textlink="">
      <xdr:nvSpPr>
        <xdr:cNvPr id="692" name="円/楕円 691"/>
        <xdr:cNvSpPr/>
      </xdr:nvSpPr>
      <xdr:spPr>
        <a:xfrm>
          <a:off x="12763500" y="1652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8475</xdr:rowOff>
    </xdr:from>
    <xdr:ext cx="534377" cy="259045"/>
    <xdr:sp macro="" textlink="">
      <xdr:nvSpPr>
        <xdr:cNvPr id="693" name="テキスト ボックス 692"/>
        <xdr:cNvSpPr txBox="1"/>
      </xdr:nvSpPr>
      <xdr:spPr>
        <a:xfrm>
          <a:off x="12547111" y="1629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5" name="直線コネクタ 714"/>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8"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9" name="直線コネクタ 718"/>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43654</xdr:rowOff>
    </xdr:from>
    <xdr:ext cx="378565" cy="259045"/>
    <xdr:sp macro="" textlink="">
      <xdr:nvSpPr>
        <xdr:cNvPr id="721" name="投資及び出資金平均値テキスト"/>
        <xdr:cNvSpPr txBox="1"/>
      </xdr:nvSpPr>
      <xdr:spPr>
        <a:xfrm>
          <a:off x="22212300" y="6215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2" name="フローチャート : 判断 721"/>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4" name="フローチャート : 判断 723"/>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85412</xdr:rowOff>
    </xdr:from>
    <xdr:ext cx="378565" cy="259045"/>
    <xdr:sp macro="" textlink="">
      <xdr:nvSpPr>
        <xdr:cNvPr id="725" name="テキスト ボックス 724"/>
        <xdr:cNvSpPr txBox="1"/>
      </xdr:nvSpPr>
      <xdr:spPr>
        <a:xfrm>
          <a:off x="21134017" y="6086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7" name="フローチャート : 判断 726"/>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124731</xdr:rowOff>
    </xdr:from>
    <xdr:ext cx="378565" cy="259045"/>
    <xdr:sp macro="" textlink="">
      <xdr:nvSpPr>
        <xdr:cNvPr id="728" name="テキスト ボックス 727"/>
        <xdr:cNvSpPr txBox="1"/>
      </xdr:nvSpPr>
      <xdr:spPr>
        <a:xfrm>
          <a:off x="20245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30" name="フローチャート : 判断 729"/>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127931</xdr:rowOff>
    </xdr:from>
    <xdr:ext cx="378565" cy="259045"/>
    <xdr:sp macro="" textlink="">
      <xdr:nvSpPr>
        <xdr:cNvPr id="731" name="テキスト ボックス 730"/>
        <xdr:cNvSpPr txBox="1"/>
      </xdr:nvSpPr>
      <xdr:spPr>
        <a:xfrm>
          <a:off x="19356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2" name="フローチャート : 判断 731"/>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125188</xdr:rowOff>
    </xdr:from>
    <xdr:ext cx="378565" cy="259045"/>
    <xdr:sp macro="" textlink="">
      <xdr:nvSpPr>
        <xdr:cNvPr id="733" name="テキスト ボックス 732"/>
        <xdr:cNvSpPr txBox="1"/>
      </xdr:nvSpPr>
      <xdr:spPr>
        <a:xfrm>
          <a:off x="18467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2" name="テキスト ボックス 74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6" name="テキスト ボックス 74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0" name="直線コネクタ 769"/>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3"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4" name="直線コネクタ 773"/>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10633</xdr:rowOff>
    </xdr:from>
    <xdr:to>
      <xdr:col>32</xdr:col>
      <xdr:colOff>187325</xdr:colOff>
      <xdr:row>58</xdr:row>
      <xdr:rowOff>10633</xdr:rowOff>
    </xdr:to>
    <xdr:cxnSp macro="">
      <xdr:nvCxnSpPr>
        <xdr:cNvPr id="775" name="直線コネクタ 774"/>
        <xdr:cNvCxnSpPr/>
      </xdr:nvCxnSpPr>
      <xdr:spPr>
        <a:xfrm>
          <a:off x="21323300" y="9954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131939</xdr:rowOff>
    </xdr:from>
    <xdr:ext cx="469744" cy="259045"/>
    <xdr:sp macro="" textlink="">
      <xdr:nvSpPr>
        <xdr:cNvPr id="776" name="貸付金平均値テキスト"/>
        <xdr:cNvSpPr txBox="1"/>
      </xdr:nvSpPr>
      <xdr:spPr>
        <a:xfrm>
          <a:off x="22212300" y="973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7" name="フローチャート : 判断 776"/>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9123</xdr:rowOff>
    </xdr:from>
    <xdr:to>
      <xdr:col>31</xdr:col>
      <xdr:colOff>34925</xdr:colOff>
      <xdr:row>58</xdr:row>
      <xdr:rowOff>10633</xdr:rowOff>
    </xdr:to>
    <xdr:cxnSp macro="">
      <xdr:nvCxnSpPr>
        <xdr:cNvPr id="778" name="直線コネクタ 777"/>
        <xdr:cNvCxnSpPr/>
      </xdr:nvCxnSpPr>
      <xdr:spPr>
        <a:xfrm>
          <a:off x="20434300" y="9953223"/>
          <a:ext cx="8890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79" name="フローチャート : 判断 778"/>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11162</xdr:rowOff>
    </xdr:from>
    <xdr:ext cx="469744" cy="259045"/>
    <xdr:sp macro="" textlink="">
      <xdr:nvSpPr>
        <xdr:cNvPr id="780" name="テキスト ボックス 779"/>
        <xdr:cNvSpPr txBox="1"/>
      </xdr:nvSpPr>
      <xdr:spPr>
        <a:xfrm>
          <a:off x="21088427"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7661</xdr:rowOff>
    </xdr:from>
    <xdr:to>
      <xdr:col>29</xdr:col>
      <xdr:colOff>517525</xdr:colOff>
      <xdr:row>58</xdr:row>
      <xdr:rowOff>9123</xdr:rowOff>
    </xdr:to>
    <xdr:cxnSp macro="">
      <xdr:nvCxnSpPr>
        <xdr:cNvPr id="781" name="直線コネクタ 780"/>
        <xdr:cNvCxnSpPr/>
      </xdr:nvCxnSpPr>
      <xdr:spPr>
        <a:xfrm>
          <a:off x="19545300" y="9951761"/>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2" name="フローチャート : 判断 781"/>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83126</xdr:rowOff>
    </xdr:from>
    <xdr:ext cx="469744" cy="259045"/>
    <xdr:sp macro="" textlink="">
      <xdr:nvSpPr>
        <xdr:cNvPr id="783" name="テキスト ボックス 782"/>
        <xdr:cNvSpPr txBox="1"/>
      </xdr:nvSpPr>
      <xdr:spPr>
        <a:xfrm>
          <a:off x="20199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7661</xdr:rowOff>
    </xdr:from>
    <xdr:to>
      <xdr:col>28</xdr:col>
      <xdr:colOff>314325</xdr:colOff>
      <xdr:row>58</xdr:row>
      <xdr:rowOff>7661</xdr:rowOff>
    </xdr:to>
    <xdr:cxnSp macro="">
      <xdr:nvCxnSpPr>
        <xdr:cNvPr id="784" name="直線コネクタ 783"/>
        <xdr:cNvCxnSpPr/>
      </xdr:nvCxnSpPr>
      <xdr:spPr>
        <a:xfrm>
          <a:off x="18656300" y="9951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5" name="フローチャート : 判断 784"/>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106901</xdr:rowOff>
    </xdr:from>
    <xdr:ext cx="469744" cy="259045"/>
    <xdr:sp macro="" textlink="">
      <xdr:nvSpPr>
        <xdr:cNvPr id="786" name="テキスト ボックス 785"/>
        <xdr:cNvSpPr txBox="1"/>
      </xdr:nvSpPr>
      <xdr:spPr>
        <a:xfrm>
          <a:off x="19310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7" name="フローチャート : 判断 786"/>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93230</xdr:rowOff>
    </xdr:from>
    <xdr:ext cx="469744" cy="259045"/>
    <xdr:sp macro="" textlink="">
      <xdr:nvSpPr>
        <xdr:cNvPr id="788" name="テキスト ボックス 787"/>
        <xdr:cNvSpPr txBox="1"/>
      </xdr:nvSpPr>
      <xdr:spPr>
        <a:xfrm>
          <a:off x="18421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131283</xdr:rowOff>
    </xdr:from>
    <xdr:to>
      <xdr:col>32</xdr:col>
      <xdr:colOff>238125</xdr:colOff>
      <xdr:row>58</xdr:row>
      <xdr:rowOff>61433</xdr:rowOff>
    </xdr:to>
    <xdr:sp macro="" textlink="">
      <xdr:nvSpPr>
        <xdr:cNvPr id="794" name="円/楕円 793"/>
        <xdr:cNvSpPr/>
      </xdr:nvSpPr>
      <xdr:spPr>
        <a:xfrm>
          <a:off x="22110700" y="99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109710</xdr:rowOff>
    </xdr:from>
    <xdr:ext cx="469744" cy="259045"/>
    <xdr:sp macro="" textlink="">
      <xdr:nvSpPr>
        <xdr:cNvPr id="795" name="貸付金該当値テキスト"/>
        <xdr:cNvSpPr txBox="1"/>
      </xdr:nvSpPr>
      <xdr:spPr>
        <a:xfrm>
          <a:off x="22212300" y="988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131283</xdr:rowOff>
    </xdr:from>
    <xdr:to>
      <xdr:col>31</xdr:col>
      <xdr:colOff>85725</xdr:colOff>
      <xdr:row>58</xdr:row>
      <xdr:rowOff>61433</xdr:rowOff>
    </xdr:to>
    <xdr:sp macro="" textlink="">
      <xdr:nvSpPr>
        <xdr:cNvPr id="796" name="円/楕円 795"/>
        <xdr:cNvSpPr/>
      </xdr:nvSpPr>
      <xdr:spPr>
        <a:xfrm>
          <a:off x="21272500" y="99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52560</xdr:rowOff>
    </xdr:from>
    <xdr:ext cx="469744" cy="259045"/>
    <xdr:sp macro="" textlink="">
      <xdr:nvSpPr>
        <xdr:cNvPr id="797" name="テキスト ボックス 796"/>
        <xdr:cNvSpPr txBox="1"/>
      </xdr:nvSpPr>
      <xdr:spPr>
        <a:xfrm>
          <a:off x="21088427" y="999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129773</xdr:rowOff>
    </xdr:from>
    <xdr:to>
      <xdr:col>29</xdr:col>
      <xdr:colOff>568325</xdr:colOff>
      <xdr:row>58</xdr:row>
      <xdr:rowOff>59923</xdr:rowOff>
    </xdr:to>
    <xdr:sp macro="" textlink="">
      <xdr:nvSpPr>
        <xdr:cNvPr id="798" name="円/楕円 797"/>
        <xdr:cNvSpPr/>
      </xdr:nvSpPr>
      <xdr:spPr>
        <a:xfrm>
          <a:off x="20383500" y="990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51050</xdr:rowOff>
    </xdr:from>
    <xdr:ext cx="469744" cy="259045"/>
    <xdr:sp macro="" textlink="">
      <xdr:nvSpPr>
        <xdr:cNvPr id="799" name="テキスト ボックス 798"/>
        <xdr:cNvSpPr txBox="1"/>
      </xdr:nvSpPr>
      <xdr:spPr>
        <a:xfrm>
          <a:off x="20199427" y="999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128311</xdr:rowOff>
    </xdr:from>
    <xdr:to>
      <xdr:col>28</xdr:col>
      <xdr:colOff>365125</xdr:colOff>
      <xdr:row>58</xdr:row>
      <xdr:rowOff>58461</xdr:rowOff>
    </xdr:to>
    <xdr:sp macro="" textlink="">
      <xdr:nvSpPr>
        <xdr:cNvPr id="800" name="円/楕円 799"/>
        <xdr:cNvSpPr/>
      </xdr:nvSpPr>
      <xdr:spPr>
        <a:xfrm>
          <a:off x="19494500" y="990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49588</xdr:rowOff>
    </xdr:from>
    <xdr:ext cx="469744" cy="259045"/>
    <xdr:sp macro="" textlink="">
      <xdr:nvSpPr>
        <xdr:cNvPr id="801" name="テキスト ボックス 800"/>
        <xdr:cNvSpPr txBox="1"/>
      </xdr:nvSpPr>
      <xdr:spPr>
        <a:xfrm>
          <a:off x="19310427" y="999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128311</xdr:rowOff>
    </xdr:from>
    <xdr:to>
      <xdr:col>27</xdr:col>
      <xdr:colOff>161925</xdr:colOff>
      <xdr:row>58</xdr:row>
      <xdr:rowOff>58461</xdr:rowOff>
    </xdr:to>
    <xdr:sp macro="" textlink="">
      <xdr:nvSpPr>
        <xdr:cNvPr id="802" name="円/楕円 801"/>
        <xdr:cNvSpPr/>
      </xdr:nvSpPr>
      <xdr:spPr>
        <a:xfrm>
          <a:off x="18605500" y="990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49588</xdr:rowOff>
    </xdr:from>
    <xdr:ext cx="469744" cy="259045"/>
    <xdr:sp macro="" textlink="">
      <xdr:nvSpPr>
        <xdr:cNvPr id="803" name="テキスト ボックス 802"/>
        <xdr:cNvSpPr txBox="1"/>
      </xdr:nvSpPr>
      <xdr:spPr>
        <a:xfrm>
          <a:off x="18421427" y="999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6" name="直線コネクタ 825"/>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7"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8" name="直線コネクタ 827"/>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9"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0" name="直線コネクタ 829"/>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103856</xdr:rowOff>
    </xdr:from>
    <xdr:to>
      <xdr:col>32</xdr:col>
      <xdr:colOff>187325</xdr:colOff>
      <xdr:row>77</xdr:row>
      <xdr:rowOff>143083</xdr:rowOff>
    </xdr:to>
    <xdr:cxnSp macro="">
      <xdr:nvCxnSpPr>
        <xdr:cNvPr id="831" name="直線コネクタ 830"/>
        <xdr:cNvCxnSpPr/>
      </xdr:nvCxnSpPr>
      <xdr:spPr>
        <a:xfrm flipV="1">
          <a:off x="21323300" y="13134056"/>
          <a:ext cx="838200" cy="21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161612</xdr:rowOff>
    </xdr:from>
    <xdr:ext cx="534377" cy="259045"/>
    <xdr:sp macro="" textlink="">
      <xdr:nvSpPr>
        <xdr:cNvPr id="832" name="繰出金平均値テキスト"/>
        <xdr:cNvSpPr txBox="1"/>
      </xdr:nvSpPr>
      <xdr:spPr>
        <a:xfrm>
          <a:off x="22212300" y="1267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3" name="フローチャート : 判断 832"/>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47437</xdr:rowOff>
    </xdr:from>
    <xdr:to>
      <xdr:col>31</xdr:col>
      <xdr:colOff>34925</xdr:colOff>
      <xdr:row>77</xdr:row>
      <xdr:rowOff>143083</xdr:rowOff>
    </xdr:to>
    <xdr:cxnSp macro="">
      <xdr:nvCxnSpPr>
        <xdr:cNvPr id="834" name="直線コネクタ 833"/>
        <xdr:cNvCxnSpPr/>
      </xdr:nvCxnSpPr>
      <xdr:spPr>
        <a:xfrm>
          <a:off x="20434300" y="13077637"/>
          <a:ext cx="889000" cy="26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5" name="フローチャート : 判断 834"/>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83172</xdr:rowOff>
    </xdr:from>
    <xdr:ext cx="534377" cy="259045"/>
    <xdr:sp macro="" textlink="">
      <xdr:nvSpPr>
        <xdr:cNvPr id="836" name="テキスト ボックス 835"/>
        <xdr:cNvSpPr txBox="1"/>
      </xdr:nvSpPr>
      <xdr:spPr>
        <a:xfrm>
          <a:off x="21056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47437</xdr:rowOff>
    </xdr:from>
    <xdr:to>
      <xdr:col>29</xdr:col>
      <xdr:colOff>517525</xdr:colOff>
      <xdr:row>77</xdr:row>
      <xdr:rowOff>15753</xdr:rowOff>
    </xdr:to>
    <xdr:cxnSp macro="">
      <xdr:nvCxnSpPr>
        <xdr:cNvPr id="837" name="直線コネクタ 836"/>
        <xdr:cNvCxnSpPr/>
      </xdr:nvCxnSpPr>
      <xdr:spPr>
        <a:xfrm flipV="1">
          <a:off x="19545300" y="13077637"/>
          <a:ext cx="889000" cy="13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8" name="フローチャート : 判断 837"/>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2933</xdr:rowOff>
    </xdr:from>
    <xdr:ext cx="534377" cy="259045"/>
    <xdr:sp macro="" textlink="">
      <xdr:nvSpPr>
        <xdr:cNvPr id="839" name="テキスト ボックス 838"/>
        <xdr:cNvSpPr txBox="1"/>
      </xdr:nvSpPr>
      <xdr:spPr>
        <a:xfrm>
          <a:off x="20167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67645</xdr:rowOff>
    </xdr:from>
    <xdr:to>
      <xdr:col>28</xdr:col>
      <xdr:colOff>314325</xdr:colOff>
      <xdr:row>77</xdr:row>
      <xdr:rowOff>15753</xdr:rowOff>
    </xdr:to>
    <xdr:cxnSp macro="">
      <xdr:nvCxnSpPr>
        <xdr:cNvPr id="840" name="直線コネクタ 839"/>
        <xdr:cNvCxnSpPr/>
      </xdr:nvCxnSpPr>
      <xdr:spPr>
        <a:xfrm>
          <a:off x="18656300" y="13097845"/>
          <a:ext cx="8890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1" name="フローチャート : 判断 840"/>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45864</xdr:rowOff>
    </xdr:from>
    <xdr:ext cx="534377" cy="259045"/>
    <xdr:sp macro="" textlink="">
      <xdr:nvSpPr>
        <xdr:cNvPr id="842" name="テキスト ボックス 841"/>
        <xdr:cNvSpPr txBox="1"/>
      </xdr:nvSpPr>
      <xdr:spPr>
        <a:xfrm>
          <a:off x="19278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3" name="フローチャート : 判断 842"/>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71193</xdr:rowOff>
    </xdr:from>
    <xdr:ext cx="534377" cy="259045"/>
    <xdr:sp macro="" textlink="">
      <xdr:nvSpPr>
        <xdr:cNvPr id="844" name="テキスト ボックス 843"/>
        <xdr:cNvSpPr txBox="1"/>
      </xdr:nvSpPr>
      <xdr:spPr>
        <a:xfrm>
          <a:off x="18389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53056</xdr:rowOff>
    </xdr:from>
    <xdr:to>
      <xdr:col>32</xdr:col>
      <xdr:colOff>238125</xdr:colOff>
      <xdr:row>76</xdr:row>
      <xdr:rowOff>154656</xdr:rowOff>
    </xdr:to>
    <xdr:sp macro="" textlink="">
      <xdr:nvSpPr>
        <xdr:cNvPr id="850" name="円/楕円 849"/>
        <xdr:cNvSpPr/>
      </xdr:nvSpPr>
      <xdr:spPr>
        <a:xfrm>
          <a:off x="22110700" y="1308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31483</xdr:rowOff>
    </xdr:from>
    <xdr:ext cx="534377" cy="259045"/>
    <xdr:sp macro="" textlink="">
      <xdr:nvSpPr>
        <xdr:cNvPr id="851" name="繰出金該当値テキスト"/>
        <xdr:cNvSpPr txBox="1"/>
      </xdr:nvSpPr>
      <xdr:spPr>
        <a:xfrm>
          <a:off x="22212300" y="1306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28,284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92283</xdr:rowOff>
    </xdr:from>
    <xdr:to>
      <xdr:col>31</xdr:col>
      <xdr:colOff>85725</xdr:colOff>
      <xdr:row>78</xdr:row>
      <xdr:rowOff>22433</xdr:rowOff>
    </xdr:to>
    <xdr:sp macro="" textlink="">
      <xdr:nvSpPr>
        <xdr:cNvPr id="852" name="円/楕円 851"/>
        <xdr:cNvSpPr/>
      </xdr:nvSpPr>
      <xdr:spPr>
        <a:xfrm>
          <a:off x="21272500" y="132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13560</xdr:rowOff>
    </xdr:from>
    <xdr:ext cx="534377" cy="259045"/>
    <xdr:sp macro="" textlink="">
      <xdr:nvSpPr>
        <xdr:cNvPr id="853" name="テキスト ボックス 852"/>
        <xdr:cNvSpPr txBox="1"/>
      </xdr:nvSpPr>
      <xdr:spPr>
        <a:xfrm>
          <a:off x="21056111" y="1338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168087</xdr:rowOff>
    </xdr:from>
    <xdr:to>
      <xdr:col>29</xdr:col>
      <xdr:colOff>568325</xdr:colOff>
      <xdr:row>76</xdr:row>
      <xdr:rowOff>98237</xdr:rowOff>
    </xdr:to>
    <xdr:sp macro="" textlink="">
      <xdr:nvSpPr>
        <xdr:cNvPr id="854" name="円/楕円 853"/>
        <xdr:cNvSpPr/>
      </xdr:nvSpPr>
      <xdr:spPr>
        <a:xfrm>
          <a:off x="20383500" y="1302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89364</xdr:rowOff>
    </xdr:from>
    <xdr:ext cx="534377" cy="259045"/>
    <xdr:sp macro="" textlink="">
      <xdr:nvSpPr>
        <xdr:cNvPr id="855" name="テキスト ボックス 854"/>
        <xdr:cNvSpPr txBox="1"/>
      </xdr:nvSpPr>
      <xdr:spPr>
        <a:xfrm>
          <a:off x="20167111" y="1311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136403</xdr:rowOff>
    </xdr:from>
    <xdr:to>
      <xdr:col>28</xdr:col>
      <xdr:colOff>365125</xdr:colOff>
      <xdr:row>77</xdr:row>
      <xdr:rowOff>66553</xdr:rowOff>
    </xdr:to>
    <xdr:sp macro="" textlink="">
      <xdr:nvSpPr>
        <xdr:cNvPr id="856" name="円/楕円 855"/>
        <xdr:cNvSpPr/>
      </xdr:nvSpPr>
      <xdr:spPr>
        <a:xfrm>
          <a:off x="19494500" y="131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57680</xdr:rowOff>
    </xdr:from>
    <xdr:ext cx="534377" cy="259045"/>
    <xdr:sp macro="" textlink="">
      <xdr:nvSpPr>
        <xdr:cNvPr id="857" name="テキスト ボックス 856"/>
        <xdr:cNvSpPr txBox="1"/>
      </xdr:nvSpPr>
      <xdr:spPr>
        <a:xfrm>
          <a:off x="19278111" y="1325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16845</xdr:rowOff>
    </xdr:from>
    <xdr:to>
      <xdr:col>27</xdr:col>
      <xdr:colOff>161925</xdr:colOff>
      <xdr:row>76</xdr:row>
      <xdr:rowOff>118445</xdr:rowOff>
    </xdr:to>
    <xdr:sp macro="" textlink="">
      <xdr:nvSpPr>
        <xdr:cNvPr id="858" name="円/楕円 857"/>
        <xdr:cNvSpPr/>
      </xdr:nvSpPr>
      <xdr:spPr>
        <a:xfrm>
          <a:off x="18605500" y="130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109572</xdr:rowOff>
    </xdr:from>
    <xdr:ext cx="534377" cy="259045"/>
    <xdr:sp macro="" textlink="">
      <xdr:nvSpPr>
        <xdr:cNvPr id="859" name="テキスト ボックス 858"/>
        <xdr:cNvSpPr txBox="1"/>
      </xdr:nvSpPr>
      <xdr:spPr>
        <a:xfrm>
          <a:off x="18389111" y="1313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本市の決算の主な特徴としては、普通建設事業費、災害復旧費が、平成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年度で大きな変動がみられます。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これらの主な要因は、東日本大震災による液状化被害対策によるもので、道路と宅地の一体的な液状化対策（市街地液状化対策事業）や庁舎等建設事業などにより、全国平均、千葉県平均、類似団体平均を大きく上回ってい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また、上記以外で、全国平均、千葉県平均、類似団体平均を上回っているものは、人件費、物件費、維持補修費ですが、この主な要因は、多様な行政需要に対応し、様々な分野で質の高い行政サービスを提供するため、職員の採用や施設の老朽化化対策及び既存事業を展開してきたことなどによるものです。今後については、サービス充実に努める一方、事業及び事業手法の見直し、組織の効率化や指定管理制度などの事業手法の活用などにより、経費の抑制を図り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なお、公債費は、全国平均、千葉県平均、類似団体平均を大きく下回っており、減少傾向で推移しています。今後も、赤字地方債を借り入れないことを基本に、地方債の適正な活用に努めます。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千葉県浦安市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166,551
162,981
17.30
89,320,786
79,772,613
6,288,431
43,826,839
24,238,420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76563</xdr:rowOff>
    </xdr:from>
    <xdr:to>
      <xdr:col>6</xdr:col>
      <xdr:colOff>511175</xdr:colOff>
      <xdr:row>35</xdr:row>
      <xdr:rowOff>54247</xdr:rowOff>
    </xdr:to>
    <xdr:cxnSp macro="">
      <xdr:nvCxnSpPr>
        <xdr:cNvPr id="63" name="直線コネクタ 62"/>
        <xdr:cNvCxnSpPr/>
      </xdr:nvCxnSpPr>
      <xdr:spPr>
        <a:xfrm>
          <a:off x="3797300" y="5905863"/>
          <a:ext cx="838200" cy="14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76580</xdr:rowOff>
    </xdr:from>
    <xdr:ext cx="469744" cy="259045"/>
    <xdr:sp macro="" textlink="">
      <xdr:nvSpPr>
        <xdr:cNvPr id="64" name="議会費平均値テキスト"/>
        <xdr:cNvSpPr txBox="1"/>
      </xdr:nvSpPr>
      <xdr:spPr>
        <a:xfrm>
          <a:off x="4686300" y="6077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76563</xdr:rowOff>
    </xdr:from>
    <xdr:to>
      <xdr:col>5</xdr:col>
      <xdr:colOff>358775</xdr:colOff>
      <xdr:row>35</xdr:row>
      <xdr:rowOff>13970</xdr:rowOff>
    </xdr:to>
    <xdr:cxnSp macro="">
      <xdr:nvCxnSpPr>
        <xdr:cNvPr id="66" name="直線コネクタ 65"/>
        <xdr:cNvCxnSpPr/>
      </xdr:nvCxnSpPr>
      <xdr:spPr>
        <a:xfrm flipV="1">
          <a:off x="2908300" y="590586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92166</xdr:rowOff>
    </xdr:from>
    <xdr:to>
      <xdr:col>5</xdr:col>
      <xdr:colOff>409575</xdr:colOff>
      <xdr:row>35</xdr:row>
      <xdr:rowOff>22316</xdr:rowOff>
    </xdr:to>
    <xdr:sp macro="" textlink="">
      <xdr:nvSpPr>
        <xdr:cNvPr id="67" name="フローチャート : 判断 66"/>
        <xdr:cNvSpPr/>
      </xdr:nvSpPr>
      <xdr:spPr>
        <a:xfrm>
          <a:off x="3746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13443</xdr:rowOff>
    </xdr:from>
    <xdr:ext cx="469744" cy="259045"/>
    <xdr:sp macro="" textlink="">
      <xdr:nvSpPr>
        <xdr:cNvPr id="68" name="テキスト ボックス 67"/>
        <xdr:cNvSpPr txBox="1"/>
      </xdr:nvSpPr>
      <xdr:spPr>
        <a:xfrm>
          <a:off x="3562427"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122283</xdr:rowOff>
    </xdr:from>
    <xdr:to>
      <xdr:col>4</xdr:col>
      <xdr:colOff>155575</xdr:colOff>
      <xdr:row>35</xdr:row>
      <xdr:rowOff>13970</xdr:rowOff>
    </xdr:to>
    <xdr:cxnSp macro="">
      <xdr:nvCxnSpPr>
        <xdr:cNvPr id="69" name="直線コネクタ 68"/>
        <xdr:cNvCxnSpPr/>
      </xdr:nvCxnSpPr>
      <xdr:spPr>
        <a:xfrm>
          <a:off x="2019300" y="5951583"/>
          <a:ext cx="889000" cy="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60614</xdr:rowOff>
    </xdr:from>
    <xdr:ext cx="469744" cy="259045"/>
    <xdr:sp macro="" textlink="">
      <xdr:nvSpPr>
        <xdr:cNvPr id="71" name="テキスト ボックス 70"/>
        <xdr:cNvSpPr txBox="1"/>
      </xdr:nvSpPr>
      <xdr:spPr>
        <a:xfrm>
          <a:off x="2673427"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43906</xdr:rowOff>
    </xdr:from>
    <xdr:to>
      <xdr:col>2</xdr:col>
      <xdr:colOff>638175</xdr:colOff>
      <xdr:row>34</xdr:row>
      <xdr:rowOff>122283</xdr:rowOff>
    </xdr:to>
    <xdr:cxnSp macro="">
      <xdr:nvCxnSpPr>
        <xdr:cNvPr id="72" name="直線コネクタ 71"/>
        <xdr:cNvCxnSpPr/>
      </xdr:nvCxnSpPr>
      <xdr:spPr>
        <a:xfrm>
          <a:off x="1130300" y="587320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53720</xdr:rowOff>
    </xdr:from>
    <xdr:ext cx="469744" cy="259045"/>
    <xdr:sp macro="" textlink="">
      <xdr:nvSpPr>
        <xdr:cNvPr id="74" name="テキスト ボックス 73"/>
        <xdr:cNvSpPr txBox="1"/>
      </xdr:nvSpPr>
      <xdr:spPr>
        <a:xfrm>
          <a:off x="1784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90187</xdr:rowOff>
    </xdr:from>
    <xdr:ext cx="469744" cy="259045"/>
    <xdr:sp macro="" textlink="">
      <xdr:nvSpPr>
        <xdr:cNvPr id="76" name="テキスト ボックス 75"/>
        <xdr:cNvSpPr txBox="1"/>
      </xdr:nvSpPr>
      <xdr:spPr>
        <a:xfrm>
          <a:off x="895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3447</xdr:rowOff>
    </xdr:from>
    <xdr:to>
      <xdr:col>6</xdr:col>
      <xdr:colOff>561975</xdr:colOff>
      <xdr:row>35</xdr:row>
      <xdr:rowOff>105047</xdr:rowOff>
    </xdr:to>
    <xdr:sp macro="" textlink="">
      <xdr:nvSpPr>
        <xdr:cNvPr id="82" name="円/楕円 81"/>
        <xdr:cNvSpPr/>
      </xdr:nvSpPr>
      <xdr:spPr>
        <a:xfrm>
          <a:off x="4584700" y="600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26324</xdr:rowOff>
    </xdr:from>
    <xdr:ext cx="469744" cy="259045"/>
    <xdr:sp macro="" textlink="">
      <xdr:nvSpPr>
        <xdr:cNvPr id="83" name="議会費該当値テキスト"/>
        <xdr:cNvSpPr txBox="1"/>
      </xdr:nvSpPr>
      <xdr:spPr>
        <a:xfrm>
          <a:off x="4686300" y="585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25763</xdr:rowOff>
    </xdr:from>
    <xdr:to>
      <xdr:col>5</xdr:col>
      <xdr:colOff>409575</xdr:colOff>
      <xdr:row>34</xdr:row>
      <xdr:rowOff>127363</xdr:rowOff>
    </xdr:to>
    <xdr:sp macro="" textlink="">
      <xdr:nvSpPr>
        <xdr:cNvPr id="84" name="円/楕円 83"/>
        <xdr:cNvSpPr/>
      </xdr:nvSpPr>
      <xdr:spPr>
        <a:xfrm>
          <a:off x="3746500" y="58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143890</xdr:rowOff>
    </xdr:from>
    <xdr:ext cx="469744" cy="259045"/>
    <xdr:sp macro="" textlink="">
      <xdr:nvSpPr>
        <xdr:cNvPr id="85" name="テキスト ボックス 84"/>
        <xdr:cNvSpPr txBox="1"/>
      </xdr:nvSpPr>
      <xdr:spPr>
        <a:xfrm>
          <a:off x="3562427" y="563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134620</xdr:rowOff>
    </xdr:from>
    <xdr:to>
      <xdr:col>4</xdr:col>
      <xdr:colOff>206375</xdr:colOff>
      <xdr:row>35</xdr:row>
      <xdr:rowOff>64770</xdr:rowOff>
    </xdr:to>
    <xdr:sp macro="" textlink="">
      <xdr:nvSpPr>
        <xdr:cNvPr id="86" name="円/楕円 85"/>
        <xdr:cNvSpPr/>
      </xdr:nvSpPr>
      <xdr:spPr>
        <a:xfrm>
          <a:off x="2857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55897</xdr:rowOff>
    </xdr:from>
    <xdr:ext cx="469744" cy="259045"/>
    <xdr:sp macro="" textlink="">
      <xdr:nvSpPr>
        <xdr:cNvPr id="87" name="テキスト ボックス 86"/>
        <xdr:cNvSpPr txBox="1"/>
      </xdr:nvSpPr>
      <xdr:spPr>
        <a:xfrm>
          <a:off x="2673427"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71483</xdr:rowOff>
    </xdr:from>
    <xdr:to>
      <xdr:col>3</xdr:col>
      <xdr:colOff>3175</xdr:colOff>
      <xdr:row>35</xdr:row>
      <xdr:rowOff>1633</xdr:rowOff>
    </xdr:to>
    <xdr:sp macro="" textlink="">
      <xdr:nvSpPr>
        <xdr:cNvPr id="88" name="円/楕円 87"/>
        <xdr:cNvSpPr/>
      </xdr:nvSpPr>
      <xdr:spPr>
        <a:xfrm>
          <a:off x="1968500" y="59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18160</xdr:rowOff>
    </xdr:from>
    <xdr:ext cx="469744" cy="259045"/>
    <xdr:sp macro="" textlink="">
      <xdr:nvSpPr>
        <xdr:cNvPr id="89" name="テキスト ボックス 88"/>
        <xdr:cNvSpPr txBox="1"/>
      </xdr:nvSpPr>
      <xdr:spPr>
        <a:xfrm>
          <a:off x="1784427" y="567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164556</xdr:rowOff>
    </xdr:from>
    <xdr:to>
      <xdr:col>1</xdr:col>
      <xdr:colOff>485775</xdr:colOff>
      <xdr:row>34</xdr:row>
      <xdr:rowOff>94706</xdr:rowOff>
    </xdr:to>
    <xdr:sp macro="" textlink="">
      <xdr:nvSpPr>
        <xdr:cNvPr id="90" name="円/楕円 89"/>
        <xdr:cNvSpPr/>
      </xdr:nvSpPr>
      <xdr:spPr>
        <a:xfrm>
          <a:off x="1079500" y="58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111233</xdr:rowOff>
    </xdr:from>
    <xdr:ext cx="469744" cy="259045"/>
    <xdr:sp macro="" textlink="">
      <xdr:nvSpPr>
        <xdr:cNvPr id="91" name="テキスト ボックス 90"/>
        <xdr:cNvSpPr txBox="1"/>
      </xdr:nvSpPr>
      <xdr:spPr>
        <a:xfrm>
          <a:off x="895427" y="559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33896</xdr:rowOff>
    </xdr:from>
    <xdr:to>
      <xdr:col>6</xdr:col>
      <xdr:colOff>511175</xdr:colOff>
      <xdr:row>54</xdr:row>
      <xdr:rowOff>131890</xdr:rowOff>
    </xdr:to>
    <xdr:cxnSp macro="">
      <xdr:nvCxnSpPr>
        <xdr:cNvPr id="121" name="直線コネクタ 120"/>
        <xdr:cNvCxnSpPr/>
      </xdr:nvCxnSpPr>
      <xdr:spPr>
        <a:xfrm flipV="1">
          <a:off x="3797300" y="8606396"/>
          <a:ext cx="838200" cy="7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129544</xdr:rowOff>
    </xdr:from>
    <xdr:ext cx="534377" cy="259045"/>
    <xdr:sp macro="" textlink="">
      <xdr:nvSpPr>
        <xdr:cNvPr id="122" name="総務費平均値テキスト"/>
        <xdr:cNvSpPr txBox="1"/>
      </xdr:nvSpPr>
      <xdr:spPr>
        <a:xfrm>
          <a:off x="4686300" y="97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131890</xdr:rowOff>
    </xdr:from>
    <xdr:to>
      <xdr:col>5</xdr:col>
      <xdr:colOff>358775</xdr:colOff>
      <xdr:row>57</xdr:row>
      <xdr:rowOff>35935</xdr:rowOff>
    </xdr:to>
    <xdr:cxnSp macro="">
      <xdr:nvCxnSpPr>
        <xdr:cNvPr id="124" name="直線コネクタ 123"/>
        <xdr:cNvCxnSpPr/>
      </xdr:nvCxnSpPr>
      <xdr:spPr>
        <a:xfrm flipV="1">
          <a:off x="2908300" y="9390190"/>
          <a:ext cx="889000" cy="41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5" name="フローチャート : 判断 124"/>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90568</xdr:rowOff>
    </xdr:from>
    <xdr:ext cx="534377" cy="259045"/>
    <xdr:sp macro="" textlink="">
      <xdr:nvSpPr>
        <xdr:cNvPr id="126" name="テキスト ボックス 125"/>
        <xdr:cNvSpPr txBox="1"/>
      </xdr:nvSpPr>
      <xdr:spPr>
        <a:xfrm>
          <a:off x="3530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69482</xdr:rowOff>
    </xdr:from>
    <xdr:to>
      <xdr:col>4</xdr:col>
      <xdr:colOff>155575</xdr:colOff>
      <xdr:row>57</xdr:row>
      <xdr:rowOff>35935</xdr:rowOff>
    </xdr:to>
    <xdr:cxnSp macro="">
      <xdr:nvCxnSpPr>
        <xdr:cNvPr id="127" name="直線コネクタ 126"/>
        <xdr:cNvCxnSpPr/>
      </xdr:nvCxnSpPr>
      <xdr:spPr>
        <a:xfrm>
          <a:off x="2019300" y="9499232"/>
          <a:ext cx="889000" cy="30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93242</xdr:rowOff>
    </xdr:from>
    <xdr:ext cx="534377" cy="259045"/>
    <xdr:sp macro="" textlink="">
      <xdr:nvSpPr>
        <xdr:cNvPr id="129" name="テキスト ボックス 128"/>
        <xdr:cNvSpPr txBox="1"/>
      </xdr:nvSpPr>
      <xdr:spPr>
        <a:xfrm>
          <a:off x="2641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69482</xdr:rowOff>
    </xdr:from>
    <xdr:to>
      <xdr:col>2</xdr:col>
      <xdr:colOff>638175</xdr:colOff>
      <xdr:row>56</xdr:row>
      <xdr:rowOff>55213</xdr:rowOff>
    </xdr:to>
    <xdr:cxnSp macro="">
      <xdr:nvCxnSpPr>
        <xdr:cNvPr id="130" name="直線コネクタ 129"/>
        <xdr:cNvCxnSpPr/>
      </xdr:nvCxnSpPr>
      <xdr:spPr>
        <a:xfrm flipV="1">
          <a:off x="1130300" y="9499232"/>
          <a:ext cx="889000" cy="15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62089</xdr:rowOff>
    </xdr:from>
    <xdr:ext cx="534377" cy="259045"/>
    <xdr:sp macro="" textlink="">
      <xdr:nvSpPr>
        <xdr:cNvPr id="132" name="テキスト ボックス 131"/>
        <xdr:cNvSpPr txBox="1"/>
      </xdr:nvSpPr>
      <xdr:spPr>
        <a:xfrm>
          <a:off x="1752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49</xdr:row>
      <xdr:rowOff>154546</xdr:rowOff>
    </xdr:from>
    <xdr:to>
      <xdr:col>6</xdr:col>
      <xdr:colOff>561975</xdr:colOff>
      <xdr:row>50</xdr:row>
      <xdr:rowOff>84696</xdr:rowOff>
    </xdr:to>
    <xdr:sp macro="" textlink="">
      <xdr:nvSpPr>
        <xdr:cNvPr id="140" name="円/楕円 139"/>
        <xdr:cNvSpPr/>
      </xdr:nvSpPr>
      <xdr:spPr>
        <a:xfrm>
          <a:off x="4584700" y="855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49</xdr:row>
      <xdr:rowOff>107573</xdr:rowOff>
    </xdr:from>
    <xdr:ext cx="599010" cy="259045"/>
    <xdr:sp macro="" textlink="">
      <xdr:nvSpPr>
        <xdr:cNvPr id="141" name="総務費該当値テキスト"/>
        <xdr:cNvSpPr txBox="1"/>
      </xdr:nvSpPr>
      <xdr:spPr>
        <a:xfrm>
          <a:off x="4686300" y="8508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101,554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81090</xdr:rowOff>
    </xdr:from>
    <xdr:to>
      <xdr:col>5</xdr:col>
      <xdr:colOff>409575</xdr:colOff>
      <xdr:row>55</xdr:row>
      <xdr:rowOff>11240</xdr:rowOff>
    </xdr:to>
    <xdr:sp macro="" textlink="">
      <xdr:nvSpPr>
        <xdr:cNvPr id="142" name="円/楕円 141"/>
        <xdr:cNvSpPr/>
      </xdr:nvSpPr>
      <xdr:spPr>
        <a:xfrm>
          <a:off x="3746500" y="93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27767</xdr:rowOff>
    </xdr:from>
    <xdr:ext cx="534377" cy="259045"/>
    <xdr:sp macro="" textlink="">
      <xdr:nvSpPr>
        <xdr:cNvPr id="143" name="テキスト ボックス 142"/>
        <xdr:cNvSpPr txBox="1"/>
      </xdr:nvSpPr>
      <xdr:spPr>
        <a:xfrm>
          <a:off x="3530111" y="911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60,410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156585</xdr:rowOff>
    </xdr:from>
    <xdr:to>
      <xdr:col>4</xdr:col>
      <xdr:colOff>206375</xdr:colOff>
      <xdr:row>57</xdr:row>
      <xdr:rowOff>86735</xdr:rowOff>
    </xdr:to>
    <xdr:sp macro="" textlink="">
      <xdr:nvSpPr>
        <xdr:cNvPr id="144" name="円/楕円 143"/>
        <xdr:cNvSpPr/>
      </xdr:nvSpPr>
      <xdr:spPr>
        <a:xfrm>
          <a:off x="2857500" y="9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77862</xdr:rowOff>
    </xdr:from>
    <xdr:ext cx="534377" cy="259045"/>
    <xdr:sp macro="" textlink="">
      <xdr:nvSpPr>
        <xdr:cNvPr id="145" name="テキスト ボックス 144"/>
        <xdr:cNvSpPr txBox="1"/>
      </xdr:nvSpPr>
      <xdr:spPr>
        <a:xfrm>
          <a:off x="2641111" y="98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18682</xdr:rowOff>
    </xdr:from>
    <xdr:to>
      <xdr:col>3</xdr:col>
      <xdr:colOff>3175</xdr:colOff>
      <xdr:row>55</xdr:row>
      <xdr:rowOff>120282</xdr:rowOff>
    </xdr:to>
    <xdr:sp macro="" textlink="">
      <xdr:nvSpPr>
        <xdr:cNvPr id="146" name="円/楕円 145"/>
        <xdr:cNvSpPr/>
      </xdr:nvSpPr>
      <xdr:spPr>
        <a:xfrm>
          <a:off x="1968500" y="944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136809</xdr:rowOff>
    </xdr:from>
    <xdr:ext cx="534377" cy="259045"/>
    <xdr:sp macro="" textlink="">
      <xdr:nvSpPr>
        <xdr:cNvPr id="147" name="テキスト ボックス 146"/>
        <xdr:cNvSpPr txBox="1"/>
      </xdr:nvSpPr>
      <xdr:spPr>
        <a:xfrm>
          <a:off x="1752111" y="922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54,686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4413</xdr:rowOff>
    </xdr:from>
    <xdr:to>
      <xdr:col>1</xdr:col>
      <xdr:colOff>485775</xdr:colOff>
      <xdr:row>56</xdr:row>
      <xdr:rowOff>106013</xdr:rowOff>
    </xdr:to>
    <xdr:sp macro="" textlink="">
      <xdr:nvSpPr>
        <xdr:cNvPr id="148" name="円/楕円 147"/>
        <xdr:cNvSpPr/>
      </xdr:nvSpPr>
      <xdr:spPr>
        <a:xfrm>
          <a:off x="1079500" y="960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97140</xdr:rowOff>
    </xdr:from>
    <xdr:ext cx="534377" cy="259045"/>
    <xdr:sp macro="" textlink="">
      <xdr:nvSpPr>
        <xdr:cNvPr id="149" name="テキスト ボックス 148"/>
        <xdr:cNvSpPr txBox="1"/>
      </xdr:nvSpPr>
      <xdr:spPr>
        <a:xfrm>
          <a:off x="863111" y="969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127739</xdr:rowOff>
    </xdr:from>
    <xdr:to>
      <xdr:col>6</xdr:col>
      <xdr:colOff>511175</xdr:colOff>
      <xdr:row>77</xdr:row>
      <xdr:rowOff>162404</xdr:rowOff>
    </xdr:to>
    <xdr:cxnSp macro="">
      <xdr:nvCxnSpPr>
        <xdr:cNvPr id="177" name="直線コネクタ 176"/>
        <xdr:cNvCxnSpPr/>
      </xdr:nvCxnSpPr>
      <xdr:spPr>
        <a:xfrm flipV="1">
          <a:off x="3797300" y="13329389"/>
          <a:ext cx="838200" cy="3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11134</xdr:rowOff>
    </xdr:from>
    <xdr:ext cx="599010" cy="259045"/>
    <xdr:sp macro="" textlink="">
      <xdr:nvSpPr>
        <xdr:cNvPr id="178" name="民生費平均値テキスト"/>
        <xdr:cNvSpPr txBox="1"/>
      </xdr:nvSpPr>
      <xdr:spPr>
        <a:xfrm>
          <a:off x="4686300" y="13041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22013</xdr:rowOff>
    </xdr:from>
    <xdr:to>
      <xdr:col>5</xdr:col>
      <xdr:colOff>358775</xdr:colOff>
      <xdr:row>77</xdr:row>
      <xdr:rowOff>162404</xdr:rowOff>
    </xdr:to>
    <xdr:cxnSp macro="">
      <xdr:nvCxnSpPr>
        <xdr:cNvPr id="180" name="直線コネクタ 179"/>
        <xdr:cNvCxnSpPr/>
      </xdr:nvCxnSpPr>
      <xdr:spPr>
        <a:xfrm>
          <a:off x="2908300" y="13223663"/>
          <a:ext cx="889000" cy="14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81" name="フローチャート : 判断 180"/>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147655</xdr:rowOff>
    </xdr:from>
    <xdr:ext cx="599010" cy="259045"/>
    <xdr:sp macro="" textlink="">
      <xdr:nvSpPr>
        <xdr:cNvPr id="182" name="テキスト ボックス 181"/>
        <xdr:cNvSpPr txBox="1"/>
      </xdr:nvSpPr>
      <xdr:spPr>
        <a:xfrm>
          <a:off x="3497794" y="1300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22013</xdr:rowOff>
    </xdr:from>
    <xdr:to>
      <xdr:col>4</xdr:col>
      <xdr:colOff>155575</xdr:colOff>
      <xdr:row>78</xdr:row>
      <xdr:rowOff>2513</xdr:rowOff>
    </xdr:to>
    <xdr:cxnSp macro="">
      <xdr:nvCxnSpPr>
        <xdr:cNvPr id="183" name="直線コネクタ 182"/>
        <xdr:cNvCxnSpPr/>
      </xdr:nvCxnSpPr>
      <xdr:spPr>
        <a:xfrm flipV="1">
          <a:off x="2019300" y="13223663"/>
          <a:ext cx="889000" cy="15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128464</xdr:rowOff>
    </xdr:from>
    <xdr:ext cx="599010" cy="259045"/>
    <xdr:sp macro="" textlink="">
      <xdr:nvSpPr>
        <xdr:cNvPr id="185" name="テキスト ボックス 184"/>
        <xdr:cNvSpPr txBox="1"/>
      </xdr:nvSpPr>
      <xdr:spPr>
        <a:xfrm>
          <a:off x="2608794" y="1333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114193</xdr:rowOff>
    </xdr:from>
    <xdr:to>
      <xdr:col>2</xdr:col>
      <xdr:colOff>638175</xdr:colOff>
      <xdr:row>78</xdr:row>
      <xdr:rowOff>2513</xdr:rowOff>
    </xdr:to>
    <xdr:cxnSp macro="">
      <xdr:nvCxnSpPr>
        <xdr:cNvPr id="186" name="直線コネクタ 185"/>
        <xdr:cNvCxnSpPr/>
      </xdr:nvCxnSpPr>
      <xdr:spPr>
        <a:xfrm>
          <a:off x="1130300" y="13315843"/>
          <a:ext cx="889000" cy="5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8255</xdr:rowOff>
    </xdr:from>
    <xdr:ext cx="599010" cy="259045"/>
    <xdr:sp macro="" textlink="">
      <xdr:nvSpPr>
        <xdr:cNvPr id="188" name="テキスト ボックス 187"/>
        <xdr:cNvSpPr txBox="1"/>
      </xdr:nvSpPr>
      <xdr:spPr>
        <a:xfrm>
          <a:off x="1719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170161</xdr:rowOff>
    </xdr:from>
    <xdr:ext cx="599010" cy="259045"/>
    <xdr:sp macro="" textlink="">
      <xdr:nvSpPr>
        <xdr:cNvPr id="190" name="テキスト ボックス 189"/>
        <xdr:cNvSpPr txBox="1"/>
      </xdr:nvSpPr>
      <xdr:spPr>
        <a:xfrm>
          <a:off x="830794" y="1337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76939</xdr:rowOff>
    </xdr:from>
    <xdr:to>
      <xdr:col>6</xdr:col>
      <xdr:colOff>561975</xdr:colOff>
      <xdr:row>78</xdr:row>
      <xdr:rowOff>7089</xdr:rowOff>
    </xdr:to>
    <xdr:sp macro="" textlink="">
      <xdr:nvSpPr>
        <xdr:cNvPr id="196" name="円/楕円 195"/>
        <xdr:cNvSpPr/>
      </xdr:nvSpPr>
      <xdr:spPr>
        <a:xfrm>
          <a:off x="4584700" y="1327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55366</xdr:rowOff>
    </xdr:from>
    <xdr:ext cx="599010" cy="259045"/>
    <xdr:sp macro="" textlink="">
      <xdr:nvSpPr>
        <xdr:cNvPr id="197" name="民生費該当値テキスト"/>
        <xdr:cNvSpPr txBox="1"/>
      </xdr:nvSpPr>
      <xdr:spPr>
        <a:xfrm>
          <a:off x="4686300" y="1325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140,116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111604</xdr:rowOff>
    </xdr:from>
    <xdr:to>
      <xdr:col>5</xdr:col>
      <xdr:colOff>409575</xdr:colOff>
      <xdr:row>78</xdr:row>
      <xdr:rowOff>41754</xdr:rowOff>
    </xdr:to>
    <xdr:sp macro="" textlink="">
      <xdr:nvSpPr>
        <xdr:cNvPr id="198" name="円/楕円 197"/>
        <xdr:cNvSpPr/>
      </xdr:nvSpPr>
      <xdr:spPr>
        <a:xfrm>
          <a:off x="3746500" y="1331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32881</xdr:rowOff>
    </xdr:from>
    <xdr:ext cx="599010" cy="259045"/>
    <xdr:sp macro="" textlink="">
      <xdr:nvSpPr>
        <xdr:cNvPr id="199" name="テキスト ボックス 198"/>
        <xdr:cNvSpPr txBox="1"/>
      </xdr:nvSpPr>
      <xdr:spPr>
        <a:xfrm>
          <a:off x="3497794" y="1340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132,534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142663</xdr:rowOff>
    </xdr:from>
    <xdr:to>
      <xdr:col>4</xdr:col>
      <xdr:colOff>206375</xdr:colOff>
      <xdr:row>77</xdr:row>
      <xdr:rowOff>72813</xdr:rowOff>
    </xdr:to>
    <xdr:sp macro="" textlink="">
      <xdr:nvSpPr>
        <xdr:cNvPr id="200" name="円/楕円 199"/>
        <xdr:cNvSpPr/>
      </xdr:nvSpPr>
      <xdr:spPr>
        <a:xfrm>
          <a:off x="2857500" y="1317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89339</xdr:rowOff>
    </xdr:from>
    <xdr:ext cx="599010" cy="259045"/>
    <xdr:sp macro="" textlink="">
      <xdr:nvSpPr>
        <xdr:cNvPr id="201" name="テキスト ボックス 200"/>
        <xdr:cNvSpPr txBox="1"/>
      </xdr:nvSpPr>
      <xdr:spPr>
        <a:xfrm>
          <a:off x="2608794" y="1294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163,241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123163</xdr:rowOff>
    </xdr:from>
    <xdr:to>
      <xdr:col>3</xdr:col>
      <xdr:colOff>3175</xdr:colOff>
      <xdr:row>78</xdr:row>
      <xdr:rowOff>53313</xdr:rowOff>
    </xdr:to>
    <xdr:sp macro="" textlink="">
      <xdr:nvSpPr>
        <xdr:cNvPr id="202" name="円/楕円 201"/>
        <xdr:cNvSpPr/>
      </xdr:nvSpPr>
      <xdr:spPr>
        <a:xfrm>
          <a:off x="1968500" y="1332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44440</xdr:rowOff>
    </xdr:from>
    <xdr:ext cx="599010" cy="259045"/>
    <xdr:sp macro="" textlink="">
      <xdr:nvSpPr>
        <xdr:cNvPr id="203" name="テキスト ボックス 202"/>
        <xdr:cNvSpPr txBox="1"/>
      </xdr:nvSpPr>
      <xdr:spPr>
        <a:xfrm>
          <a:off x="1719794" y="1341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130,006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63393</xdr:rowOff>
    </xdr:from>
    <xdr:to>
      <xdr:col>1</xdr:col>
      <xdr:colOff>485775</xdr:colOff>
      <xdr:row>77</xdr:row>
      <xdr:rowOff>164993</xdr:rowOff>
    </xdr:to>
    <xdr:sp macro="" textlink="">
      <xdr:nvSpPr>
        <xdr:cNvPr id="204" name="円/楕円 203"/>
        <xdr:cNvSpPr/>
      </xdr:nvSpPr>
      <xdr:spPr>
        <a:xfrm>
          <a:off x="1079500" y="132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10070</xdr:rowOff>
    </xdr:from>
    <xdr:ext cx="599010" cy="259045"/>
    <xdr:sp macro="" textlink="">
      <xdr:nvSpPr>
        <xdr:cNvPr id="205" name="テキスト ボックス 204"/>
        <xdr:cNvSpPr txBox="1"/>
      </xdr:nvSpPr>
      <xdr:spPr>
        <a:xfrm>
          <a:off x="830794" y="1304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115773</xdr:rowOff>
    </xdr:from>
    <xdr:to>
      <xdr:col>6</xdr:col>
      <xdr:colOff>511175</xdr:colOff>
      <xdr:row>93</xdr:row>
      <xdr:rowOff>147929</xdr:rowOff>
    </xdr:to>
    <xdr:cxnSp macro="">
      <xdr:nvCxnSpPr>
        <xdr:cNvPr id="235" name="直線コネクタ 234"/>
        <xdr:cNvCxnSpPr/>
      </xdr:nvCxnSpPr>
      <xdr:spPr>
        <a:xfrm>
          <a:off x="3797300" y="16060623"/>
          <a:ext cx="8382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85768</xdr:rowOff>
    </xdr:from>
    <xdr:ext cx="534377" cy="259045"/>
    <xdr:sp macro="" textlink="">
      <xdr:nvSpPr>
        <xdr:cNvPr id="236" name="衛生費平均値テキスト"/>
        <xdr:cNvSpPr txBox="1"/>
      </xdr:nvSpPr>
      <xdr:spPr>
        <a:xfrm>
          <a:off x="4686300" y="1620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115773</xdr:rowOff>
    </xdr:from>
    <xdr:to>
      <xdr:col>5</xdr:col>
      <xdr:colOff>358775</xdr:colOff>
      <xdr:row>94</xdr:row>
      <xdr:rowOff>25628</xdr:rowOff>
    </xdr:to>
    <xdr:cxnSp macro="">
      <xdr:nvCxnSpPr>
        <xdr:cNvPr id="238" name="直線コネクタ 237"/>
        <xdr:cNvCxnSpPr/>
      </xdr:nvCxnSpPr>
      <xdr:spPr>
        <a:xfrm flipV="1">
          <a:off x="2908300" y="16060623"/>
          <a:ext cx="889000" cy="8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82575</xdr:rowOff>
    </xdr:from>
    <xdr:to>
      <xdr:col>5</xdr:col>
      <xdr:colOff>409575</xdr:colOff>
      <xdr:row>95</xdr:row>
      <xdr:rowOff>12725</xdr:rowOff>
    </xdr:to>
    <xdr:sp macro="" textlink="">
      <xdr:nvSpPr>
        <xdr:cNvPr id="239" name="フローチャート : 判断 238"/>
        <xdr:cNvSpPr/>
      </xdr:nvSpPr>
      <xdr:spPr>
        <a:xfrm>
          <a:off x="3746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3852</xdr:rowOff>
    </xdr:from>
    <xdr:ext cx="534377" cy="259045"/>
    <xdr:sp macro="" textlink="">
      <xdr:nvSpPr>
        <xdr:cNvPr id="240" name="テキスト ボックス 239"/>
        <xdr:cNvSpPr txBox="1"/>
      </xdr:nvSpPr>
      <xdr:spPr>
        <a:xfrm>
          <a:off x="3530111" y="162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25628</xdr:rowOff>
    </xdr:from>
    <xdr:to>
      <xdr:col>4</xdr:col>
      <xdr:colOff>155575</xdr:colOff>
      <xdr:row>94</xdr:row>
      <xdr:rowOff>123355</xdr:rowOff>
    </xdr:to>
    <xdr:cxnSp macro="">
      <xdr:nvCxnSpPr>
        <xdr:cNvPr id="241" name="直線コネクタ 240"/>
        <xdr:cNvCxnSpPr/>
      </xdr:nvCxnSpPr>
      <xdr:spPr>
        <a:xfrm flipV="1">
          <a:off x="2019300" y="16141928"/>
          <a:ext cx="8890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163492</xdr:rowOff>
    </xdr:from>
    <xdr:ext cx="534377" cy="259045"/>
    <xdr:sp macro="" textlink="">
      <xdr:nvSpPr>
        <xdr:cNvPr id="243" name="テキスト ボックス 242"/>
        <xdr:cNvSpPr txBox="1"/>
      </xdr:nvSpPr>
      <xdr:spPr>
        <a:xfrm>
          <a:off x="2641111" y="1627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16066</xdr:rowOff>
    </xdr:from>
    <xdr:to>
      <xdr:col>2</xdr:col>
      <xdr:colOff>638175</xdr:colOff>
      <xdr:row>94</xdr:row>
      <xdr:rowOff>123355</xdr:rowOff>
    </xdr:to>
    <xdr:cxnSp macro="">
      <xdr:nvCxnSpPr>
        <xdr:cNvPr id="244" name="直線コネクタ 243"/>
        <xdr:cNvCxnSpPr/>
      </xdr:nvCxnSpPr>
      <xdr:spPr>
        <a:xfrm>
          <a:off x="1130300" y="15960916"/>
          <a:ext cx="889000" cy="27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38943</xdr:rowOff>
    </xdr:from>
    <xdr:ext cx="534377" cy="259045"/>
    <xdr:sp macro="" textlink="">
      <xdr:nvSpPr>
        <xdr:cNvPr id="246" name="テキスト ボックス 245"/>
        <xdr:cNvSpPr txBox="1"/>
      </xdr:nvSpPr>
      <xdr:spPr>
        <a:xfrm>
          <a:off x="1752111" y="163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33266</xdr:rowOff>
    </xdr:from>
    <xdr:ext cx="534377" cy="259045"/>
    <xdr:sp macro="" textlink="">
      <xdr:nvSpPr>
        <xdr:cNvPr id="248" name="テキスト ボックス 247"/>
        <xdr:cNvSpPr txBox="1"/>
      </xdr:nvSpPr>
      <xdr:spPr>
        <a:xfrm>
          <a:off x="863111" y="1632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97129</xdr:rowOff>
    </xdr:from>
    <xdr:to>
      <xdr:col>6</xdr:col>
      <xdr:colOff>561975</xdr:colOff>
      <xdr:row>94</xdr:row>
      <xdr:rowOff>27279</xdr:rowOff>
    </xdr:to>
    <xdr:sp macro="" textlink="">
      <xdr:nvSpPr>
        <xdr:cNvPr id="254" name="円/楕円 253"/>
        <xdr:cNvSpPr/>
      </xdr:nvSpPr>
      <xdr:spPr>
        <a:xfrm>
          <a:off x="4584700" y="160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120006</xdr:rowOff>
    </xdr:from>
    <xdr:ext cx="534377" cy="259045"/>
    <xdr:sp macro="" textlink="">
      <xdr:nvSpPr>
        <xdr:cNvPr id="255" name="衛生費該当値テキスト"/>
        <xdr:cNvSpPr txBox="1"/>
      </xdr:nvSpPr>
      <xdr:spPr>
        <a:xfrm>
          <a:off x="4686300" y="1589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34,284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64973</xdr:rowOff>
    </xdr:from>
    <xdr:to>
      <xdr:col>5</xdr:col>
      <xdr:colOff>409575</xdr:colOff>
      <xdr:row>93</xdr:row>
      <xdr:rowOff>166573</xdr:rowOff>
    </xdr:to>
    <xdr:sp macro="" textlink="">
      <xdr:nvSpPr>
        <xdr:cNvPr id="256" name="円/楕円 255"/>
        <xdr:cNvSpPr/>
      </xdr:nvSpPr>
      <xdr:spPr>
        <a:xfrm>
          <a:off x="3746500" y="1600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11650</xdr:rowOff>
    </xdr:from>
    <xdr:ext cx="534377" cy="259045"/>
    <xdr:sp macro="" textlink="">
      <xdr:nvSpPr>
        <xdr:cNvPr id="257" name="テキスト ボックス 256"/>
        <xdr:cNvSpPr txBox="1"/>
      </xdr:nvSpPr>
      <xdr:spPr>
        <a:xfrm>
          <a:off x="3530111" y="1578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35,128</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146278</xdr:rowOff>
    </xdr:from>
    <xdr:to>
      <xdr:col>4</xdr:col>
      <xdr:colOff>206375</xdr:colOff>
      <xdr:row>94</xdr:row>
      <xdr:rowOff>76428</xdr:rowOff>
    </xdr:to>
    <xdr:sp macro="" textlink="">
      <xdr:nvSpPr>
        <xdr:cNvPr id="258" name="円/楕円 257"/>
        <xdr:cNvSpPr/>
      </xdr:nvSpPr>
      <xdr:spPr>
        <a:xfrm>
          <a:off x="2857500" y="160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92955</xdr:rowOff>
    </xdr:from>
    <xdr:ext cx="534377" cy="259045"/>
    <xdr:sp macro="" textlink="">
      <xdr:nvSpPr>
        <xdr:cNvPr id="259" name="テキスト ボックス 258"/>
        <xdr:cNvSpPr txBox="1"/>
      </xdr:nvSpPr>
      <xdr:spPr>
        <a:xfrm>
          <a:off x="2641111" y="1586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72555</xdr:rowOff>
    </xdr:from>
    <xdr:to>
      <xdr:col>3</xdr:col>
      <xdr:colOff>3175</xdr:colOff>
      <xdr:row>95</xdr:row>
      <xdr:rowOff>2705</xdr:rowOff>
    </xdr:to>
    <xdr:sp macro="" textlink="">
      <xdr:nvSpPr>
        <xdr:cNvPr id="260" name="円/楕円 259"/>
        <xdr:cNvSpPr/>
      </xdr:nvSpPr>
      <xdr:spPr>
        <a:xfrm>
          <a:off x="1968500" y="161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19232</xdr:rowOff>
    </xdr:from>
    <xdr:ext cx="534377" cy="259045"/>
    <xdr:sp macro="" textlink="">
      <xdr:nvSpPr>
        <xdr:cNvPr id="261" name="テキスト ボックス 260"/>
        <xdr:cNvSpPr txBox="1"/>
      </xdr:nvSpPr>
      <xdr:spPr>
        <a:xfrm>
          <a:off x="1752111" y="1596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30,429</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136716</xdr:rowOff>
    </xdr:from>
    <xdr:to>
      <xdr:col>1</xdr:col>
      <xdr:colOff>485775</xdr:colOff>
      <xdr:row>93</xdr:row>
      <xdr:rowOff>66866</xdr:rowOff>
    </xdr:to>
    <xdr:sp macro="" textlink="">
      <xdr:nvSpPr>
        <xdr:cNvPr id="262" name="円/楕円 261"/>
        <xdr:cNvSpPr/>
      </xdr:nvSpPr>
      <xdr:spPr>
        <a:xfrm>
          <a:off x="1079500" y="1591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83393</xdr:rowOff>
    </xdr:from>
    <xdr:ext cx="534377" cy="259045"/>
    <xdr:sp macro="" textlink="">
      <xdr:nvSpPr>
        <xdr:cNvPr id="263" name="テキスト ボックス 262"/>
        <xdr:cNvSpPr txBox="1"/>
      </xdr:nvSpPr>
      <xdr:spPr>
        <a:xfrm>
          <a:off x="863111" y="1568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115468</xdr:rowOff>
    </xdr:from>
    <xdr:to>
      <xdr:col>15</xdr:col>
      <xdr:colOff>180975</xdr:colOff>
      <xdr:row>38</xdr:row>
      <xdr:rowOff>121412</xdr:rowOff>
    </xdr:to>
    <xdr:cxnSp macro="">
      <xdr:nvCxnSpPr>
        <xdr:cNvPr id="290" name="直線コネクタ 289"/>
        <xdr:cNvCxnSpPr/>
      </xdr:nvCxnSpPr>
      <xdr:spPr>
        <a:xfrm>
          <a:off x="9639300" y="6630568"/>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98061</xdr:rowOff>
    </xdr:from>
    <xdr:ext cx="378565" cy="259045"/>
    <xdr:sp macro="" textlink="">
      <xdr:nvSpPr>
        <xdr:cNvPr id="291" name="労働費平均値テキスト"/>
        <xdr:cNvSpPr txBox="1"/>
      </xdr:nvSpPr>
      <xdr:spPr>
        <a:xfrm>
          <a:off x="10528300" y="6098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104953</xdr:rowOff>
    </xdr:from>
    <xdr:to>
      <xdr:col>14</xdr:col>
      <xdr:colOff>28575</xdr:colOff>
      <xdr:row>38</xdr:row>
      <xdr:rowOff>115468</xdr:rowOff>
    </xdr:to>
    <xdr:cxnSp macro="">
      <xdr:nvCxnSpPr>
        <xdr:cNvPr id="293" name="直線コネクタ 292"/>
        <xdr:cNvCxnSpPr/>
      </xdr:nvCxnSpPr>
      <xdr:spPr>
        <a:xfrm>
          <a:off x="8750300" y="6620053"/>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4" name="フローチャート : 判断 293"/>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80840</xdr:rowOff>
    </xdr:from>
    <xdr:ext cx="378565" cy="259045"/>
    <xdr:sp macro="" textlink="">
      <xdr:nvSpPr>
        <xdr:cNvPr id="295" name="テキスト ボックス 294"/>
        <xdr:cNvSpPr txBox="1"/>
      </xdr:nvSpPr>
      <xdr:spPr>
        <a:xfrm>
          <a:off x="9450017" y="6081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102667</xdr:rowOff>
    </xdr:from>
    <xdr:to>
      <xdr:col>12</xdr:col>
      <xdr:colOff>511175</xdr:colOff>
      <xdr:row>38</xdr:row>
      <xdr:rowOff>104953</xdr:rowOff>
    </xdr:to>
    <xdr:cxnSp macro="">
      <xdr:nvCxnSpPr>
        <xdr:cNvPr id="296" name="直線コネクタ 295"/>
        <xdr:cNvCxnSpPr/>
      </xdr:nvCxnSpPr>
      <xdr:spPr>
        <a:xfrm>
          <a:off x="7861300" y="661776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98213</xdr:rowOff>
    </xdr:from>
    <xdr:ext cx="378565" cy="259045"/>
    <xdr:sp macro="" textlink="">
      <xdr:nvSpPr>
        <xdr:cNvPr id="298" name="テキスト ボックス 297"/>
        <xdr:cNvSpPr txBox="1"/>
      </xdr:nvSpPr>
      <xdr:spPr>
        <a:xfrm>
          <a:off x="8561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102667</xdr:rowOff>
    </xdr:from>
    <xdr:to>
      <xdr:col>11</xdr:col>
      <xdr:colOff>307975</xdr:colOff>
      <xdr:row>38</xdr:row>
      <xdr:rowOff>120497</xdr:rowOff>
    </xdr:to>
    <xdr:cxnSp macro="">
      <xdr:nvCxnSpPr>
        <xdr:cNvPr id="299" name="直線コネクタ 298"/>
        <xdr:cNvCxnSpPr/>
      </xdr:nvCxnSpPr>
      <xdr:spPr>
        <a:xfrm flipV="1">
          <a:off x="6972300" y="6617767"/>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104614</xdr:rowOff>
    </xdr:from>
    <xdr:ext cx="469744" cy="259045"/>
    <xdr:sp macro="" textlink="">
      <xdr:nvSpPr>
        <xdr:cNvPr id="301" name="テキスト ボックス 300"/>
        <xdr:cNvSpPr txBox="1"/>
      </xdr:nvSpPr>
      <xdr:spPr>
        <a:xfrm>
          <a:off x="7626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23690</xdr:rowOff>
    </xdr:from>
    <xdr:ext cx="469744" cy="259045"/>
    <xdr:sp macro="" textlink="">
      <xdr:nvSpPr>
        <xdr:cNvPr id="303" name="テキスト ボックス 302"/>
        <xdr:cNvSpPr txBox="1"/>
      </xdr:nvSpPr>
      <xdr:spPr>
        <a:xfrm>
          <a:off x="6737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70612</xdr:rowOff>
    </xdr:from>
    <xdr:to>
      <xdr:col>15</xdr:col>
      <xdr:colOff>231775</xdr:colOff>
      <xdr:row>39</xdr:row>
      <xdr:rowOff>762</xdr:rowOff>
    </xdr:to>
    <xdr:sp macro="" textlink="">
      <xdr:nvSpPr>
        <xdr:cNvPr id="309" name="円/楕円 308"/>
        <xdr:cNvSpPr/>
      </xdr:nvSpPr>
      <xdr:spPr>
        <a:xfrm>
          <a:off x="104267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156989</xdr:rowOff>
    </xdr:from>
    <xdr:ext cx="313932" cy="259045"/>
    <xdr:sp macro="" textlink="">
      <xdr:nvSpPr>
        <xdr:cNvPr id="310" name="労働費該当値テキスト"/>
        <xdr:cNvSpPr txBox="1"/>
      </xdr:nvSpPr>
      <xdr:spPr>
        <a:xfrm>
          <a:off x="10528300" y="6500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64668</xdr:rowOff>
    </xdr:from>
    <xdr:to>
      <xdr:col>14</xdr:col>
      <xdr:colOff>79375</xdr:colOff>
      <xdr:row>38</xdr:row>
      <xdr:rowOff>166268</xdr:rowOff>
    </xdr:to>
    <xdr:sp macro="" textlink="">
      <xdr:nvSpPr>
        <xdr:cNvPr id="311" name="円/楕円 310"/>
        <xdr:cNvSpPr/>
      </xdr:nvSpPr>
      <xdr:spPr>
        <a:xfrm>
          <a:off x="95885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38</xdr:row>
      <xdr:rowOff>157395</xdr:rowOff>
    </xdr:from>
    <xdr:ext cx="313932" cy="259045"/>
    <xdr:sp macro="" textlink="">
      <xdr:nvSpPr>
        <xdr:cNvPr id="312" name="テキスト ボックス 311"/>
        <xdr:cNvSpPr txBox="1"/>
      </xdr:nvSpPr>
      <xdr:spPr>
        <a:xfrm>
          <a:off x="9482333" y="6672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54153</xdr:rowOff>
    </xdr:from>
    <xdr:to>
      <xdr:col>12</xdr:col>
      <xdr:colOff>561975</xdr:colOff>
      <xdr:row>38</xdr:row>
      <xdr:rowOff>155753</xdr:rowOff>
    </xdr:to>
    <xdr:sp macro="" textlink="">
      <xdr:nvSpPr>
        <xdr:cNvPr id="313" name="円/楕円 312"/>
        <xdr:cNvSpPr/>
      </xdr:nvSpPr>
      <xdr:spPr>
        <a:xfrm>
          <a:off x="8699500" y="65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38</xdr:row>
      <xdr:rowOff>146880</xdr:rowOff>
    </xdr:from>
    <xdr:ext cx="313932" cy="259045"/>
    <xdr:sp macro="" textlink="">
      <xdr:nvSpPr>
        <xdr:cNvPr id="314" name="テキスト ボックス 313"/>
        <xdr:cNvSpPr txBox="1"/>
      </xdr:nvSpPr>
      <xdr:spPr>
        <a:xfrm>
          <a:off x="8593333" y="66619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51867</xdr:rowOff>
    </xdr:from>
    <xdr:to>
      <xdr:col>11</xdr:col>
      <xdr:colOff>358775</xdr:colOff>
      <xdr:row>38</xdr:row>
      <xdr:rowOff>153467</xdr:rowOff>
    </xdr:to>
    <xdr:sp macro="" textlink="">
      <xdr:nvSpPr>
        <xdr:cNvPr id="315" name="円/楕円 314"/>
        <xdr:cNvSpPr/>
      </xdr:nvSpPr>
      <xdr:spPr>
        <a:xfrm>
          <a:off x="7810500" y="65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38</xdr:row>
      <xdr:rowOff>144594</xdr:rowOff>
    </xdr:from>
    <xdr:ext cx="313932" cy="259045"/>
    <xdr:sp macro="" textlink="">
      <xdr:nvSpPr>
        <xdr:cNvPr id="316" name="テキスト ボックス 315"/>
        <xdr:cNvSpPr txBox="1"/>
      </xdr:nvSpPr>
      <xdr:spPr>
        <a:xfrm>
          <a:off x="7704333" y="6659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69697</xdr:rowOff>
    </xdr:from>
    <xdr:to>
      <xdr:col>10</xdr:col>
      <xdr:colOff>155575</xdr:colOff>
      <xdr:row>38</xdr:row>
      <xdr:rowOff>171297</xdr:rowOff>
    </xdr:to>
    <xdr:sp macro="" textlink="">
      <xdr:nvSpPr>
        <xdr:cNvPr id="317" name="円/楕円 316"/>
        <xdr:cNvSpPr/>
      </xdr:nvSpPr>
      <xdr:spPr>
        <a:xfrm>
          <a:off x="6921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38</xdr:row>
      <xdr:rowOff>162424</xdr:rowOff>
    </xdr:from>
    <xdr:ext cx="313932" cy="259045"/>
    <xdr:sp macro="" textlink="">
      <xdr:nvSpPr>
        <xdr:cNvPr id="318" name="テキスト ボックス 317"/>
        <xdr:cNvSpPr txBox="1"/>
      </xdr:nvSpPr>
      <xdr:spPr>
        <a:xfrm>
          <a:off x="6815333" y="6677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27229</xdr:rowOff>
    </xdr:from>
    <xdr:to>
      <xdr:col>15</xdr:col>
      <xdr:colOff>180975</xdr:colOff>
      <xdr:row>59</xdr:row>
      <xdr:rowOff>40107</xdr:rowOff>
    </xdr:to>
    <xdr:cxnSp macro="">
      <xdr:nvCxnSpPr>
        <xdr:cNvPr id="347" name="直線コネクタ 346"/>
        <xdr:cNvCxnSpPr/>
      </xdr:nvCxnSpPr>
      <xdr:spPr>
        <a:xfrm flipV="1">
          <a:off x="9639300" y="10142779"/>
          <a:ext cx="8382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143857</xdr:rowOff>
    </xdr:from>
    <xdr:ext cx="469744" cy="259045"/>
    <xdr:sp macro="" textlink="">
      <xdr:nvSpPr>
        <xdr:cNvPr id="348" name="農林水産業費平均値テキスト"/>
        <xdr:cNvSpPr txBox="1"/>
      </xdr:nvSpPr>
      <xdr:spPr>
        <a:xfrm>
          <a:off x="10528300" y="9745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37364</xdr:rowOff>
    </xdr:from>
    <xdr:to>
      <xdr:col>14</xdr:col>
      <xdr:colOff>28575</xdr:colOff>
      <xdr:row>59</xdr:row>
      <xdr:rowOff>40107</xdr:rowOff>
    </xdr:to>
    <xdr:cxnSp macro="">
      <xdr:nvCxnSpPr>
        <xdr:cNvPr id="350" name="直線コネクタ 349"/>
        <xdr:cNvCxnSpPr/>
      </xdr:nvCxnSpPr>
      <xdr:spPr>
        <a:xfrm>
          <a:off x="8750300" y="1015291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51" name="フローチャート : 判断 350"/>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35424</xdr:rowOff>
    </xdr:from>
    <xdr:ext cx="469744" cy="259045"/>
    <xdr:sp macro="" textlink="">
      <xdr:nvSpPr>
        <xdr:cNvPr id="352" name="テキスト ボックス 351"/>
        <xdr:cNvSpPr txBox="1"/>
      </xdr:nvSpPr>
      <xdr:spPr>
        <a:xfrm>
          <a:off x="9404427"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37364</xdr:rowOff>
    </xdr:from>
    <xdr:to>
      <xdr:col>12</xdr:col>
      <xdr:colOff>511175</xdr:colOff>
      <xdr:row>59</xdr:row>
      <xdr:rowOff>40107</xdr:rowOff>
    </xdr:to>
    <xdr:cxnSp macro="">
      <xdr:nvCxnSpPr>
        <xdr:cNvPr id="353" name="直線コネクタ 352"/>
        <xdr:cNvCxnSpPr/>
      </xdr:nvCxnSpPr>
      <xdr:spPr>
        <a:xfrm flipV="1">
          <a:off x="7861300" y="1015291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63161</xdr:rowOff>
    </xdr:from>
    <xdr:ext cx="469744" cy="259045"/>
    <xdr:sp macro="" textlink="">
      <xdr:nvSpPr>
        <xdr:cNvPr id="355" name="テキスト ボックス 354"/>
        <xdr:cNvSpPr txBox="1"/>
      </xdr:nvSpPr>
      <xdr:spPr>
        <a:xfrm>
          <a:off x="8515427" y="94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40107</xdr:rowOff>
    </xdr:from>
    <xdr:to>
      <xdr:col>11</xdr:col>
      <xdr:colOff>307975</xdr:colOff>
      <xdr:row>59</xdr:row>
      <xdr:rowOff>40336</xdr:rowOff>
    </xdr:to>
    <xdr:cxnSp macro="">
      <xdr:nvCxnSpPr>
        <xdr:cNvPr id="356" name="直線コネクタ 355"/>
        <xdr:cNvCxnSpPr/>
      </xdr:nvCxnSpPr>
      <xdr:spPr>
        <a:xfrm flipV="1">
          <a:off x="6972300" y="1015565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19880</xdr:rowOff>
    </xdr:from>
    <xdr:ext cx="469744" cy="259045"/>
    <xdr:sp macro="" textlink="">
      <xdr:nvSpPr>
        <xdr:cNvPr id="358" name="テキスト ボックス 357"/>
        <xdr:cNvSpPr txBox="1"/>
      </xdr:nvSpPr>
      <xdr:spPr>
        <a:xfrm>
          <a:off x="7626427" y="94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62552</xdr:rowOff>
    </xdr:from>
    <xdr:ext cx="469744" cy="259045"/>
    <xdr:sp macro="" textlink="">
      <xdr:nvSpPr>
        <xdr:cNvPr id="360" name="テキスト ボックス 359"/>
        <xdr:cNvSpPr txBox="1"/>
      </xdr:nvSpPr>
      <xdr:spPr>
        <a:xfrm>
          <a:off x="6737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147879</xdr:rowOff>
    </xdr:from>
    <xdr:to>
      <xdr:col>15</xdr:col>
      <xdr:colOff>231775</xdr:colOff>
      <xdr:row>59</xdr:row>
      <xdr:rowOff>78029</xdr:rowOff>
    </xdr:to>
    <xdr:sp macro="" textlink="">
      <xdr:nvSpPr>
        <xdr:cNvPr id="366" name="円/楕円 365"/>
        <xdr:cNvSpPr/>
      </xdr:nvSpPr>
      <xdr:spPr>
        <a:xfrm>
          <a:off x="10426700" y="100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62806</xdr:rowOff>
    </xdr:from>
    <xdr:ext cx="378565" cy="259045"/>
    <xdr:sp macro="" textlink="">
      <xdr:nvSpPr>
        <xdr:cNvPr id="367" name="農林水産業費該当値テキスト"/>
        <xdr:cNvSpPr txBox="1"/>
      </xdr:nvSpPr>
      <xdr:spPr>
        <a:xfrm>
          <a:off x="10528300" y="10006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160757</xdr:rowOff>
    </xdr:from>
    <xdr:to>
      <xdr:col>14</xdr:col>
      <xdr:colOff>79375</xdr:colOff>
      <xdr:row>59</xdr:row>
      <xdr:rowOff>90907</xdr:rowOff>
    </xdr:to>
    <xdr:sp macro="" textlink="">
      <xdr:nvSpPr>
        <xdr:cNvPr id="368" name="円/楕円 367"/>
        <xdr:cNvSpPr/>
      </xdr:nvSpPr>
      <xdr:spPr>
        <a:xfrm>
          <a:off x="9588500" y="101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59</xdr:row>
      <xdr:rowOff>82034</xdr:rowOff>
    </xdr:from>
    <xdr:ext cx="313932" cy="259045"/>
    <xdr:sp macro="" textlink="">
      <xdr:nvSpPr>
        <xdr:cNvPr id="369" name="テキスト ボックス 368"/>
        <xdr:cNvSpPr txBox="1"/>
      </xdr:nvSpPr>
      <xdr:spPr>
        <a:xfrm>
          <a:off x="9482333" y="101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158014</xdr:rowOff>
    </xdr:from>
    <xdr:to>
      <xdr:col>12</xdr:col>
      <xdr:colOff>561975</xdr:colOff>
      <xdr:row>59</xdr:row>
      <xdr:rowOff>88164</xdr:rowOff>
    </xdr:to>
    <xdr:sp macro="" textlink="">
      <xdr:nvSpPr>
        <xdr:cNvPr id="370" name="円/楕円 369"/>
        <xdr:cNvSpPr/>
      </xdr:nvSpPr>
      <xdr:spPr>
        <a:xfrm>
          <a:off x="8699500" y="101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59</xdr:row>
      <xdr:rowOff>79291</xdr:rowOff>
    </xdr:from>
    <xdr:ext cx="313932" cy="259045"/>
    <xdr:sp macro="" textlink="">
      <xdr:nvSpPr>
        <xdr:cNvPr id="371" name="テキスト ボックス 370"/>
        <xdr:cNvSpPr txBox="1"/>
      </xdr:nvSpPr>
      <xdr:spPr>
        <a:xfrm>
          <a:off x="8593333" y="1019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160757</xdr:rowOff>
    </xdr:from>
    <xdr:to>
      <xdr:col>11</xdr:col>
      <xdr:colOff>358775</xdr:colOff>
      <xdr:row>59</xdr:row>
      <xdr:rowOff>90907</xdr:rowOff>
    </xdr:to>
    <xdr:sp macro="" textlink="">
      <xdr:nvSpPr>
        <xdr:cNvPr id="372" name="円/楕円 371"/>
        <xdr:cNvSpPr/>
      </xdr:nvSpPr>
      <xdr:spPr>
        <a:xfrm>
          <a:off x="7810500" y="101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59</xdr:row>
      <xdr:rowOff>82034</xdr:rowOff>
    </xdr:from>
    <xdr:ext cx="313932" cy="259045"/>
    <xdr:sp macro="" textlink="">
      <xdr:nvSpPr>
        <xdr:cNvPr id="373" name="テキスト ボックス 372"/>
        <xdr:cNvSpPr txBox="1"/>
      </xdr:nvSpPr>
      <xdr:spPr>
        <a:xfrm>
          <a:off x="7704333" y="101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160986</xdr:rowOff>
    </xdr:from>
    <xdr:to>
      <xdr:col>10</xdr:col>
      <xdr:colOff>155575</xdr:colOff>
      <xdr:row>59</xdr:row>
      <xdr:rowOff>91136</xdr:rowOff>
    </xdr:to>
    <xdr:sp macro="" textlink="">
      <xdr:nvSpPr>
        <xdr:cNvPr id="374" name="円/楕円 373"/>
        <xdr:cNvSpPr/>
      </xdr:nvSpPr>
      <xdr:spPr>
        <a:xfrm>
          <a:off x="6921500" y="10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59</xdr:row>
      <xdr:rowOff>82263</xdr:rowOff>
    </xdr:from>
    <xdr:ext cx="313932" cy="259045"/>
    <xdr:sp macro="" textlink="">
      <xdr:nvSpPr>
        <xdr:cNvPr id="375" name="テキスト ボックス 374"/>
        <xdr:cNvSpPr txBox="1"/>
      </xdr:nvSpPr>
      <xdr:spPr>
        <a:xfrm>
          <a:off x="6815333" y="101978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162827</xdr:rowOff>
    </xdr:from>
    <xdr:to>
      <xdr:col>15</xdr:col>
      <xdr:colOff>180975</xdr:colOff>
      <xdr:row>78</xdr:row>
      <xdr:rowOff>37706</xdr:rowOff>
    </xdr:to>
    <xdr:cxnSp macro="">
      <xdr:nvCxnSpPr>
        <xdr:cNvPr id="404" name="直線コネクタ 403"/>
        <xdr:cNvCxnSpPr/>
      </xdr:nvCxnSpPr>
      <xdr:spPr>
        <a:xfrm>
          <a:off x="9639300" y="13364477"/>
          <a:ext cx="8382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161535</xdr:rowOff>
    </xdr:from>
    <xdr:ext cx="469744" cy="259045"/>
    <xdr:sp macro="" textlink="">
      <xdr:nvSpPr>
        <xdr:cNvPr id="405" name="商工費平均値テキスト"/>
        <xdr:cNvSpPr txBox="1"/>
      </xdr:nvSpPr>
      <xdr:spPr>
        <a:xfrm>
          <a:off x="10528300" y="13191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162827</xdr:rowOff>
    </xdr:from>
    <xdr:to>
      <xdr:col>14</xdr:col>
      <xdr:colOff>28575</xdr:colOff>
      <xdr:row>78</xdr:row>
      <xdr:rowOff>31001</xdr:rowOff>
    </xdr:to>
    <xdr:cxnSp macro="">
      <xdr:nvCxnSpPr>
        <xdr:cNvPr id="407" name="直線コネクタ 406"/>
        <xdr:cNvCxnSpPr/>
      </xdr:nvCxnSpPr>
      <xdr:spPr>
        <a:xfrm flipV="1">
          <a:off x="8750300" y="13364477"/>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08" name="フローチャート : 判断 407"/>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11955</xdr:rowOff>
    </xdr:from>
    <xdr:ext cx="469744" cy="259045"/>
    <xdr:sp macro="" textlink="">
      <xdr:nvSpPr>
        <xdr:cNvPr id="409" name="テキスト ボックス 408"/>
        <xdr:cNvSpPr txBox="1"/>
      </xdr:nvSpPr>
      <xdr:spPr>
        <a:xfrm>
          <a:off x="9404427"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31001</xdr:rowOff>
    </xdr:from>
    <xdr:to>
      <xdr:col>12</xdr:col>
      <xdr:colOff>511175</xdr:colOff>
      <xdr:row>78</xdr:row>
      <xdr:rowOff>37516</xdr:rowOff>
    </xdr:to>
    <xdr:cxnSp macro="">
      <xdr:nvCxnSpPr>
        <xdr:cNvPr id="410" name="直線コネクタ 409"/>
        <xdr:cNvCxnSpPr/>
      </xdr:nvCxnSpPr>
      <xdr:spPr>
        <a:xfrm flipV="1">
          <a:off x="7861300" y="13404101"/>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137304</xdr:rowOff>
    </xdr:from>
    <xdr:ext cx="469744" cy="259045"/>
    <xdr:sp macro="" textlink="">
      <xdr:nvSpPr>
        <xdr:cNvPr id="412" name="テキスト ボックス 411"/>
        <xdr:cNvSpPr txBox="1"/>
      </xdr:nvSpPr>
      <xdr:spPr>
        <a:xfrm>
          <a:off x="8515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37516</xdr:rowOff>
    </xdr:from>
    <xdr:to>
      <xdr:col>11</xdr:col>
      <xdr:colOff>307975</xdr:colOff>
      <xdr:row>78</xdr:row>
      <xdr:rowOff>48527</xdr:rowOff>
    </xdr:to>
    <xdr:cxnSp macro="">
      <xdr:nvCxnSpPr>
        <xdr:cNvPr id="413" name="直線コネクタ 412"/>
        <xdr:cNvCxnSpPr/>
      </xdr:nvCxnSpPr>
      <xdr:spPr>
        <a:xfrm flipV="1">
          <a:off x="6972300" y="13410616"/>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5" name="テキスト ボックス 414"/>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7" name="テキスト ボックス 416"/>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158356</xdr:rowOff>
    </xdr:from>
    <xdr:to>
      <xdr:col>15</xdr:col>
      <xdr:colOff>231775</xdr:colOff>
      <xdr:row>78</xdr:row>
      <xdr:rowOff>88506</xdr:rowOff>
    </xdr:to>
    <xdr:sp macro="" textlink="">
      <xdr:nvSpPr>
        <xdr:cNvPr id="423" name="円/楕円 422"/>
        <xdr:cNvSpPr/>
      </xdr:nvSpPr>
      <xdr:spPr>
        <a:xfrm>
          <a:off x="10426700" y="133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136783</xdr:rowOff>
    </xdr:from>
    <xdr:ext cx="469744" cy="259045"/>
    <xdr:sp macro="" textlink="">
      <xdr:nvSpPr>
        <xdr:cNvPr id="424" name="商工費該当値テキスト"/>
        <xdr:cNvSpPr txBox="1"/>
      </xdr:nvSpPr>
      <xdr:spPr>
        <a:xfrm>
          <a:off x="10528300" y="133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112027</xdr:rowOff>
    </xdr:from>
    <xdr:to>
      <xdr:col>14</xdr:col>
      <xdr:colOff>79375</xdr:colOff>
      <xdr:row>78</xdr:row>
      <xdr:rowOff>42177</xdr:rowOff>
    </xdr:to>
    <xdr:sp macro="" textlink="">
      <xdr:nvSpPr>
        <xdr:cNvPr id="425" name="円/楕円 424"/>
        <xdr:cNvSpPr/>
      </xdr:nvSpPr>
      <xdr:spPr>
        <a:xfrm>
          <a:off x="9588500" y="133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33304</xdr:rowOff>
    </xdr:from>
    <xdr:ext cx="469744" cy="259045"/>
    <xdr:sp macro="" textlink="">
      <xdr:nvSpPr>
        <xdr:cNvPr id="426" name="テキスト ボックス 425"/>
        <xdr:cNvSpPr txBox="1"/>
      </xdr:nvSpPr>
      <xdr:spPr>
        <a:xfrm>
          <a:off x="9404427" y="1340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151651</xdr:rowOff>
    </xdr:from>
    <xdr:to>
      <xdr:col>12</xdr:col>
      <xdr:colOff>561975</xdr:colOff>
      <xdr:row>78</xdr:row>
      <xdr:rowOff>81801</xdr:rowOff>
    </xdr:to>
    <xdr:sp macro="" textlink="">
      <xdr:nvSpPr>
        <xdr:cNvPr id="427" name="円/楕円 426"/>
        <xdr:cNvSpPr/>
      </xdr:nvSpPr>
      <xdr:spPr>
        <a:xfrm>
          <a:off x="8699500" y="1335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72928</xdr:rowOff>
    </xdr:from>
    <xdr:ext cx="469744" cy="259045"/>
    <xdr:sp macro="" textlink="">
      <xdr:nvSpPr>
        <xdr:cNvPr id="428" name="テキスト ボックス 427"/>
        <xdr:cNvSpPr txBox="1"/>
      </xdr:nvSpPr>
      <xdr:spPr>
        <a:xfrm>
          <a:off x="8515427" y="1344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158166</xdr:rowOff>
    </xdr:from>
    <xdr:to>
      <xdr:col>11</xdr:col>
      <xdr:colOff>358775</xdr:colOff>
      <xdr:row>78</xdr:row>
      <xdr:rowOff>88316</xdr:rowOff>
    </xdr:to>
    <xdr:sp macro="" textlink="">
      <xdr:nvSpPr>
        <xdr:cNvPr id="429" name="円/楕円 428"/>
        <xdr:cNvSpPr/>
      </xdr:nvSpPr>
      <xdr:spPr>
        <a:xfrm>
          <a:off x="7810500" y="1335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79443</xdr:rowOff>
    </xdr:from>
    <xdr:ext cx="469744" cy="259045"/>
    <xdr:sp macro="" textlink="">
      <xdr:nvSpPr>
        <xdr:cNvPr id="430" name="テキスト ボックス 429"/>
        <xdr:cNvSpPr txBox="1"/>
      </xdr:nvSpPr>
      <xdr:spPr>
        <a:xfrm>
          <a:off x="7626427" y="1345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169177</xdr:rowOff>
    </xdr:from>
    <xdr:to>
      <xdr:col>10</xdr:col>
      <xdr:colOff>155575</xdr:colOff>
      <xdr:row>78</xdr:row>
      <xdr:rowOff>99327</xdr:rowOff>
    </xdr:to>
    <xdr:sp macro="" textlink="">
      <xdr:nvSpPr>
        <xdr:cNvPr id="431" name="円/楕円 430"/>
        <xdr:cNvSpPr/>
      </xdr:nvSpPr>
      <xdr:spPr>
        <a:xfrm>
          <a:off x="6921500" y="1337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90454</xdr:rowOff>
    </xdr:from>
    <xdr:ext cx="469744" cy="259045"/>
    <xdr:sp macro="" textlink="">
      <xdr:nvSpPr>
        <xdr:cNvPr id="432" name="テキスト ボックス 431"/>
        <xdr:cNvSpPr txBox="1"/>
      </xdr:nvSpPr>
      <xdr:spPr>
        <a:xfrm>
          <a:off x="6737427" y="1346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95</xdr:row>
      <xdr:rowOff>56370</xdr:rowOff>
    </xdr:from>
    <xdr:to>
      <xdr:col>15</xdr:col>
      <xdr:colOff>180340</xdr:colOff>
      <xdr:row>98</xdr:row>
      <xdr:rowOff>90889</xdr:rowOff>
    </xdr:to>
    <xdr:cxnSp macro="">
      <xdr:nvCxnSpPr>
        <xdr:cNvPr id="458" name="直線コネクタ 457"/>
        <xdr:cNvCxnSpPr/>
      </xdr:nvCxnSpPr>
      <xdr:spPr>
        <a:xfrm flipV="1">
          <a:off x="10475595" y="16344120"/>
          <a:ext cx="1270" cy="54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94716</xdr:rowOff>
    </xdr:from>
    <xdr:ext cx="534377" cy="259045"/>
    <xdr:sp macro="" textlink="">
      <xdr:nvSpPr>
        <xdr:cNvPr id="459" name="土木費最小値テキスト"/>
        <xdr:cNvSpPr txBox="1"/>
      </xdr:nvSpPr>
      <xdr:spPr>
        <a:xfrm>
          <a:off x="10528300" y="1689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98</xdr:row>
      <xdr:rowOff>90889</xdr:rowOff>
    </xdr:from>
    <xdr:to>
      <xdr:col>15</xdr:col>
      <xdr:colOff>269875</xdr:colOff>
      <xdr:row>98</xdr:row>
      <xdr:rowOff>90889</xdr:rowOff>
    </xdr:to>
    <xdr:cxnSp macro="">
      <xdr:nvCxnSpPr>
        <xdr:cNvPr id="460" name="直線コネクタ 459"/>
        <xdr:cNvCxnSpPr/>
      </xdr:nvCxnSpPr>
      <xdr:spPr>
        <a:xfrm>
          <a:off x="10388600" y="1689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3047</xdr:rowOff>
    </xdr:from>
    <xdr:ext cx="534377" cy="259045"/>
    <xdr:sp macro="" textlink="">
      <xdr:nvSpPr>
        <xdr:cNvPr id="461" name="土木費最大値テキスト"/>
        <xdr:cNvSpPr txBox="1"/>
      </xdr:nvSpPr>
      <xdr:spPr>
        <a:xfrm>
          <a:off x="10528300" y="1611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95</xdr:row>
      <xdr:rowOff>56370</xdr:rowOff>
    </xdr:from>
    <xdr:to>
      <xdr:col>15</xdr:col>
      <xdr:colOff>269875</xdr:colOff>
      <xdr:row>95</xdr:row>
      <xdr:rowOff>56370</xdr:rowOff>
    </xdr:to>
    <xdr:cxnSp macro="">
      <xdr:nvCxnSpPr>
        <xdr:cNvPr id="462" name="直線コネクタ 461"/>
        <xdr:cNvCxnSpPr/>
      </xdr:nvCxnSpPr>
      <xdr:spPr>
        <a:xfrm>
          <a:off x="10388600" y="1634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110657</xdr:rowOff>
    </xdr:from>
    <xdr:to>
      <xdr:col>15</xdr:col>
      <xdr:colOff>180975</xdr:colOff>
      <xdr:row>97</xdr:row>
      <xdr:rowOff>71338</xdr:rowOff>
    </xdr:to>
    <xdr:cxnSp macro="">
      <xdr:nvCxnSpPr>
        <xdr:cNvPr id="463" name="直線コネクタ 462"/>
        <xdr:cNvCxnSpPr/>
      </xdr:nvCxnSpPr>
      <xdr:spPr>
        <a:xfrm>
          <a:off x="9639300" y="16398407"/>
          <a:ext cx="838200" cy="30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19542</xdr:rowOff>
    </xdr:from>
    <xdr:ext cx="534377" cy="259045"/>
    <xdr:sp macro="" textlink="">
      <xdr:nvSpPr>
        <xdr:cNvPr id="464" name="土木費平均値テキスト"/>
        <xdr:cNvSpPr txBox="1"/>
      </xdr:nvSpPr>
      <xdr:spPr>
        <a:xfrm>
          <a:off x="10528300" y="16478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168115</xdr:rowOff>
    </xdr:from>
    <xdr:to>
      <xdr:col>15</xdr:col>
      <xdr:colOff>231775</xdr:colOff>
      <xdr:row>97</xdr:row>
      <xdr:rowOff>98265</xdr:rowOff>
    </xdr:to>
    <xdr:sp macro="" textlink="">
      <xdr:nvSpPr>
        <xdr:cNvPr id="465" name="フローチャート : 判断 464"/>
        <xdr:cNvSpPr/>
      </xdr:nvSpPr>
      <xdr:spPr>
        <a:xfrm>
          <a:off x="104267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79459</xdr:rowOff>
    </xdr:from>
    <xdr:to>
      <xdr:col>14</xdr:col>
      <xdr:colOff>28575</xdr:colOff>
      <xdr:row>95</xdr:row>
      <xdr:rowOff>110657</xdr:rowOff>
    </xdr:to>
    <xdr:cxnSp macro="">
      <xdr:nvCxnSpPr>
        <xdr:cNvPr id="466" name="直線コネクタ 465"/>
        <xdr:cNvCxnSpPr/>
      </xdr:nvCxnSpPr>
      <xdr:spPr>
        <a:xfrm>
          <a:off x="8750300" y="15509959"/>
          <a:ext cx="889000" cy="88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152908</xdr:rowOff>
    </xdr:from>
    <xdr:to>
      <xdr:col>14</xdr:col>
      <xdr:colOff>79375</xdr:colOff>
      <xdr:row>97</xdr:row>
      <xdr:rowOff>83058</xdr:rowOff>
    </xdr:to>
    <xdr:sp macro="" textlink="">
      <xdr:nvSpPr>
        <xdr:cNvPr id="467" name="フローチャート : 判断 466"/>
        <xdr:cNvSpPr/>
      </xdr:nvSpPr>
      <xdr:spPr>
        <a:xfrm>
          <a:off x="9588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74185</xdr:rowOff>
    </xdr:from>
    <xdr:ext cx="534377" cy="259045"/>
    <xdr:sp macro="" textlink="">
      <xdr:nvSpPr>
        <xdr:cNvPr id="468" name="テキスト ボックス 467"/>
        <xdr:cNvSpPr txBox="1"/>
      </xdr:nvSpPr>
      <xdr:spPr>
        <a:xfrm>
          <a:off x="9372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90</xdr:row>
      <xdr:rowOff>79459</xdr:rowOff>
    </xdr:from>
    <xdr:to>
      <xdr:col>12</xdr:col>
      <xdr:colOff>511175</xdr:colOff>
      <xdr:row>97</xdr:row>
      <xdr:rowOff>74299</xdr:rowOff>
    </xdr:to>
    <xdr:cxnSp macro="">
      <xdr:nvCxnSpPr>
        <xdr:cNvPr id="469" name="直線コネクタ 468"/>
        <xdr:cNvCxnSpPr/>
      </xdr:nvCxnSpPr>
      <xdr:spPr>
        <a:xfrm flipV="1">
          <a:off x="7861300" y="15509959"/>
          <a:ext cx="889000" cy="119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146681</xdr:rowOff>
    </xdr:from>
    <xdr:to>
      <xdr:col>12</xdr:col>
      <xdr:colOff>561975</xdr:colOff>
      <xdr:row>97</xdr:row>
      <xdr:rowOff>76831</xdr:rowOff>
    </xdr:to>
    <xdr:sp macro="" textlink="">
      <xdr:nvSpPr>
        <xdr:cNvPr id="470" name="フローチャート : 判断 469"/>
        <xdr:cNvSpPr/>
      </xdr:nvSpPr>
      <xdr:spPr>
        <a:xfrm>
          <a:off x="8699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67958</xdr:rowOff>
    </xdr:from>
    <xdr:ext cx="534377" cy="259045"/>
    <xdr:sp macro="" textlink="">
      <xdr:nvSpPr>
        <xdr:cNvPr id="471" name="テキスト ボックス 470"/>
        <xdr:cNvSpPr txBox="1"/>
      </xdr:nvSpPr>
      <xdr:spPr>
        <a:xfrm>
          <a:off x="8483111" y="166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88711</xdr:rowOff>
    </xdr:from>
    <xdr:to>
      <xdr:col>11</xdr:col>
      <xdr:colOff>307975</xdr:colOff>
      <xdr:row>97</xdr:row>
      <xdr:rowOff>74299</xdr:rowOff>
    </xdr:to>
    <xdr:cxnSp macro="">
      <xdr:nvCxnSpPr>
        <xdr:cNvPr id="472" name="直線コネクタ 471"/>
        <xdr:cNvCxnSpPr/>
      </xdr:nvCxnSpPr>
      <xdr:spPr>
        <a:xfrm>
          <a:off x="6972300" y="16376461"/>
          <a:ext cx="889000" cy="32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131234</xdr:rowOff>
    </xdr:from>
    <xdr:to>
      <xdr:col>11</xdr:col>
      <xdr:colOff>358775</xdr:colOff>
      <xdr:row>97</xdr:row>
      <xdr:rowOff>61384</xdr:rowOff>
    </xdr:to>
    <xdr:sp macro="" textlink="">
      <xdr:nvSpPr>
        <xdr:cNvPr id="473" name="フローチャート : 判断 472"/>
        <xdr:cNvSpPr/>
      </xdr:nvSpPr>
      <xdr:spPr>
        <a:xfrm>
          <a:off x="7810500" y="1659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77911</xdr:rowOff>
    </xdr:from>
    <xdr:ext cx="534377" cy="259045"/>
    <xdr:sp macro="" textlink="">
      <xdr:nvSpPr>
        <xdr:cNvPr id="474" name="テキスト ボックス 473"/>
        <xdr:cNvSpPr txBox="1"/>
      </xdr:nvSpPr>
      <xdr:spPr>
        <a:xfrm>
          <a:off x="7594111" y="1636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139192</xdr:rowOff>
    </xdr:from>
    <xdr:to>
      <xdr:col>10</xdr:col>
      <xdr:colOff>155575</xdr:colOff>
      <xdr:row>97</xdr:row>
      <xdr:rowOff>69342</xdr:rowOff>
    </xdr:to>
    <xdr:sp macro="" textlink="">
      <xdr:nvSpPr>
        <xdr:cNvPr id="475" name="フローチャート : 判断 474"/>
        <xdr:cNvSpPr/>
      </xdr:nvSpPr>
      <xdr:spPr>
        <a:xfrm>
          <a:off x="6921500" y="1659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60469</xdr:rowOff>
    </xdr:from>
    <xdr:ext cx="534377" cy="259045"/>
    <xdr:sp macro="" textlink="">
      <xdr:nvSpPr>
        <xdr:cNvPr id="476" name="テキスト ボックス 475"/>
        <xdr:cNvSpPr txBox="1"/>
      </xdr:nvSpPr>
      <xdr:spPr>
        <a:xfrm>
          <a:off x="6705111" y="1669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20538</xdr:rowOff>
    </xdr:from>
    <xdr:to>
      <xdr:col>15</xdr:col>
      <xdr:colOff>231775</xdr:colOff>
      <xdr:row>97</xdr:row>
      <xdr:rowOff>122138</xdr:rowOff>
    </xdr:to>
    <xdr:sp macro="" textlink="">
      <xdr:nvSpPr>
        <xdr:cNvPr id="482" name="円/楕円 481"/>
        <xdr:cNvSpPr/>
      </xdr:nvSpPr>
      <xdr:spPr>
        <a:xfrm>
          <a:off x="10426700" y="166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170415</xdr:rowOff>
    </xdr:from>
    <xdr:ext cx="534377" cy="259045"/>
    <xdr:sp macro="" textlink="">
      <xdr:nvSpPr>
        <xdr:cNvPr id="483" name="土木費該当値テキスト"/>
        <xdr:cNvSpPr txBox="1"/>
      </xdr:nvSpPr>
      <xdr:spPr>
        <a:xfrm>
          <a:off x="10528300" y="1662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34,030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59857</xdr:rowOff>
    </xdr:from>
    <xdr:to>
      <xdr:col>14</xdr:col>
      <xdr:colOff>79375</xdr:colOff>
      <xdr:row>95</xdr:row>
      <xdr:rowOff>161457</xdr:rowOff>
    </xdr:to>
    <xdr:sp macro="" textlink="">
      <xdr:nvSpPr>
        <xdr:cNvPr id="484" name="円/楕円 483"/>
        <xdr:cNvSpPr/>
      </xdr:nvSpPr>
      <xdr:spPr>
        <a:xfrm>
          <a:off x="9588500" y="1634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6534</xdr:rowOff>
    </xdr:from>
    <xdr:ext cx="534377" cy="259045"/>
    <xdr:sp macro="" textlink="">
      <xdr:nvSpPr>
        <xdr:cNvPr id="485" name="テキスト ボックス 484"/>
        <xdr:cNvSpPr txBox="1"/>
      </xdr:nvSpPr>
      <xdr:spPr>
        <a:xfrm>
          <a:off x="9372111" y="1612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61,918</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28659</xdr:rowOff>
    </xdr:from>
    <xdr:to>
      <xdr:col>12</xdr:col>
      <xdr:colOff>561975</xdr:colOff>
      <xdr:row>90</xdr:row>
      <xdr:rowOff>130259</xdr:rowOff>
    </xdr:to>
    <xdr:sp macro="" textlink="">
      <xdr:nvSpPr>
        <xdr:cNvPr id="486" name="円/楕円 485"/>
        <xdr:cNvSpPr/>
      </xdr:nvSpPr>
      <xdr:spPr>
        <a:xfrm>
          <a:off x="8699500" y="1545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88</xdr:row>
      <xdr:rowOff>146786</xdr:rowOff>
    </xdr:from>
    <xdr:ext cx="599010" cy="259045"/>
    <xdr:sp macro="" textlink="">
      <xdr:nvSpPr>
        <xdr:cNvPr id="487" name="テキスト ボックス 486"/>
        <xdr:cNvSpPr txBox="1"/>
      </xdr:nvSpPr>
      <xdr:spPr>
        <a:xfrm>
          <a:off x="8450794" y="152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143,534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23499</xdr:rowOff>
    </xdr:from>
    <xdr:to>
      <xdr:col>11</xdr:col>
      <xdr:colOff>358775</xdr:colOff>
      <xdr:row>97</xdr:row>
      <xdr:rowOff>125099</xdr:rowOff>
    </xdr:to>
    <xdr:sp macro="" textlink="">
      <xdr:nvSpPr>
        <xdr:cNvPr id="488" name="円/楕円 487"/>
        <xdr:cNvSpPr/>
      </xdr:nvSpPr>
      <xdr:spPr>
        <a:xfrm>
          <a:off x="7810500" y="166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116226</xdr:rowOff>
    </xdr:from>
    <xdr:ext cx="534377" cy="259045"/>
    <xdr:sp macro="" textlink="">
      <xdr:nvSpPr>
        <xdr:cNvPr id="489" name="テキスト ボックス 488"/>
        <xdr:cNvSpPr txBox="1"/>
      </xdr:nvSpPr>
      <xdr:spPr>
        <a:xfrm>
          <a:off x="7594111" y="1674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37911</xdr:rowOff>
    </xdr:from>
    <xdr:to>
      <xdr:col>10</xdr:col>
      <xdr:colOff>155575</xdr:colOff>
      <xdr:row>95</xdr:row>
      <xdr:rowOff>139511</xdr:rowOff>
    </xdr:to>
    <xdr:sp macro="" textlink="">
      <xdr:nvSpPr>
        <xdr:cNvPr id="490" name="円/楕円 489"/>
        <xdr:cNvSpPr/>
      </xdr:nvSpPr>
      <xdr:spPr>
        <a:xfrm>
          <a:off x="6921500" y="1632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156038</xdr:rowOff>
    </xdr:from>
    <xdr:ext cx="534377" cy="259045"/>
    <xdr:sp macro="" textlink="">
      <xdr:nvSpPr>
        <xdr:cNvPr id="491" name="テキスト ボックス 490"/>
        <xdr:cNvSpPr txBox="1"/>
      </xdr:nvSpPr>
      <xdr:spPr>
        <a:xfrm>
          <a:off x="6705111" y="1610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4" name="テキスト ボックス 503"/>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6" name="直線コネクタ 515"/>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7"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8" name="直線コネクタ 517"/>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9"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20" name="直線コネクタ 519"/>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96139</xdr:rowOff>
    </xdr:from>
    <xdr:to>
      <xdr:col>23</xdr:col>
      <xdr:colOff>517525</xdr:colOff>
      <xdr:row>36</xdr:row>
      <xdr:rowOff>118618</xdr:rowOff>
    </xdr:to>
    <xdr:cxnSp macro="">
      <xdr:nvCxnSpPr>
        <xdr:cNvPr id="521" name="直線コネクタ 520"/>
        <xdr:cNvCxnSpPr/>
      </xdr:nvCxnSpPr>
      <xdr:spPr>
        <a:xfrm flipV="1">
          <a:off x="15481300" y="6268339"/>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39006</xdr:rowOff>
    </xdr:from>
    <xdr:ext cx="534377" cy="259045"/>
    <xdr:sp macro="" textlink="">
      <xdr:nvSpPr>
        <xdr:cNvPr id="522" name="消防費平均値テキスト"/>
        <xdr:cNvSpPr txBox="1"/>
      </xdr:nvSpPr>
      <xdr:spPr>
        <a:xfrm>
          <a:off x="16370300" y="621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3" name="フローチャート : 判断 522"/>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37084</xdr:rowOff>
    </xdr:from>
    <xdr:to>
      <xdr:col>22</xdr:col>
      <xdr:colOff>365125</xdr:colOff>
      <xdr:row>36</xdr:row>
      <xdr:rowOff>118618</xdr:rowOff>
    </xdr:to>
    <xdr:cxnSp macro="">
      <xdr:nvCxnSpPr>
        <xdr:cNvPr id="524" name="直線コネクタ 523"/>
        <xdr:cNvCxnSpPr/>
      </xdr:nvCxnSpPr>
      <xdr:spPr>
        <a:xfrm>
          <a:off x="14592300" y="5866384"/>
          <a:ext cx="889000" cy="4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58928</xdr:rowOff>
    </xdr:from>
    <xdr:to>
      <xdr:col>22</xdr:col>
      <xdr:colOff>415925</xdr:colOff>
      <xdr:row>36</xdr:row>
      <xdr:rowOff>160528</xdr:rowOff>
    </xdr:to>
    <xdr:sp macro="" textlink="">
      <xdr:nvSpPr>
        <xdr:cNvPr id="525" name="フローチャート : 判断 524"/>
        <xdr:cNvSpPr/>
      </xdr:nvSpPr>
      <xdr:spPr>
        <a:xfrm>
          <a:off x="15430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5605</xdr:rowOff>
    </xdr:from>
    <xdr:ext cx="534377" cy="259045"/>
    <xdr:sp macro="" textlink="">
      <xdr:nvSpPr>
        <xdr:cNvPr id="526" name="テキスト ボックス 525"/>
        <xdr:cNvSpPr txBox="1"/>
      </xdr:nvSpPr>
      <xdr:spPr>
        <a:xfrm>
          <a:off x="15214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37084</xdr:rowOff>
    </xdr:from>
    <xdr:to>
      <xdr:col>21</xdr:col>
      <xdr:colOff>161925</xdr:colOff>
      <xdr:row>36</xdr:row>
      <xdr:rowOff>76327</xdr:rowOff>
    </xdr:to>
    <xdr:cxnSp macro="">
      <xdr:nvCxnSpPr>
        <xdr:cNvPr id="527" name="直線コネクタ 526"/>
        <xdr:cNvCxnSpPr/>
      </xdr:nvCxnSpPr>
      <xdr:spPr>
        <a:xfrm flipV="1">
          <a:off x="13703300" y="5866384"/>
          <a:ext cx="889000" cy="38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8" name="フローチャート : 判断 527"/>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35831</xdr:rowOff>
    </xdr:from>
    <xdr:ext cx="534377" cy="259045"/>
    <xdr:sp macro="" textlink="">
      <xdr:nvSpPr>
        <xdr:cNvPr id="529" name="テキスト ボックス 528"/>
        <xdr:cNvSpPr txBox="1"/>
      </xdr:nvSpPr>
      <xdr:spPr>
        <a:xfrm>
          <a:off x="14325111" y="62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76327</xdr:rowOff>
    </xdr:from>
    <xdr:to>
      <xdr:col>19</xdr:col>
      <xdr:colOff>644525</xdr:colOff>
      <xdr:row>37</xdr:row>
      <xdr:rowOff>13589</xdr:rowOff>
    </xdr:to>
    <xdr:cxnSp macro="">
      <xdr:nvCxnSpPr>
        <xdr:cNvPr id="530" name="直線コネクタ 529"/>
        <xdr:cNvCxnSpPr/>
      </xdr:nvCxnSpPr>
      <xdr:spPr>
        <a:xfrm flipV="1">
          <a:off x="12814300" y="6248527"/>
          <a:ext cx="889000" cy="10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31" name="フローチャート : 判断 530"/>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32" name="テキスト ボックス 531"/>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3" name="フローチャート : 判断 532"/>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127779</xdr:rowOff>
    </xdr:from>
    <xdr:ext cx="534377" cy="259045"/>
    <xdr:sp macro="" textlink="">
      <xdr:nvSpPr>
        <xdr:cNvPr id="534" name="テキスト ボックス 533"/>
        <xdr:cNvSpPr txBox="1"/>
      </xdr:nvSpPr>
      <xdr:spPr>
        <a:xfrm>
          <a:off x="12547111"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45339</xdr:rowOff>
    </xdr:from>
    <xdr:to>
      <xdr:col>23</xdr:col>
      <xdr:colOff>568325</xdr:colOff>
      <xdr:row>36</xdr:row>
      <xdr:rowOff>146939</xdr:rowOff>
    </xdr:to>
    <xdr:sp macro="" textlink="">
      <xdr:nvSpPr>
        <xdr:cNvPr id="540" name="円/楕円 539"/>
        <xdr:cNvSpPr/>
      </xdr:nvSpPr>
      <xdr:spPr>
        <a:xfrm>
          <a:off x="16268700" y="62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68216</xdr:rowOff>
    </xdr:from>
    <xdr:ext cx="534377" cy="259045"/>
    <xdr:sp macro="" textlink="">
      <xdr:nvSpPr>
        <xdr:cNvPr id="541" name="消防費該当値テキスト"/>
        <xdr:cNvSpPr txBox="1"/>
      </xdr:nvSpPr>
      <xdr:spPr>
        <a:xfrm>
          <a:off x="16370300" y="606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67818</xdr:rowOff>
    </xdr:from>
    <xdr:to>
      <xdr:col>22</xdr:col>
      <xdr:colOff>415925</xdr:colOff>
      <xdr:row>36</xdr:row>
      <xdr:rowOff>169418</xdr:rowOff>
    </xdr:to>
    <xdr:sp macro="" textlink="">
      <xdr:nvSpPr>
        <xdr:cNvPr id="542" name="円/楕円 541"/>
        <xdr:cNvSpPr/>
      </xdr:nvSpPr>
      <xdr:spPr>
        <a:xfrm>
          <a:off x="15430500" y="62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160545</xdr:rowOff>
    </xdr:from>
    <xdr:ext cx="534377" cy="259045"/>
    <xdr:sp macro="" textlink="">
      <xdr:nvSpPr>
        <xdr:cNvPr id="543" name="テキスト ボックス 542"/>
        <xdr:cNvSpPr txBox="1"/>
      </xdr:nvSpPr>
      <xdr:spPr>
        <a:xfrm>
          <a:off x="15214111" y="63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12,466</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157734</xdr:rowOff>
    </xdr:from>
    <xdr:to>
      <xdr:col>21</xdr:col>
      <xdr:colOff>212725</xdr:colOff>
      <xdr:row>34</xdr:row>
      <xdr:rowOff>87884</xdr:rowOff>
    </xdr:to>
    <xdr:sp macro="" textlink="">
      <xdr:nvSpPr>
        <xdr:cNvPr id="544" name="円/楕円 543"/>
        <xdr:cNvSpPr/>
      </xdr:nvSpPr>
      <xdr:spPr>
        <a:xfrm>
          <a:off x="14541500" y="581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104411</xdr:rowOff>
    </xdr:from>
    <xdr:ext cx="534377" cy="259045"/>
    <xdr:sp macro="" textlink="">
      <xdr:nvSpPr>
        <xdr:cNvPr id="545" name="テキスト ボックス 544"/>
        <xdr:cNvSpPr txBox="1"/>
      </xdr:nvSpPr>
      <xdr:spPr>
        <a:xfrm>
          <a:off x="14325111" y="559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25527</xdr:rowOff>
    </xdr:from>
    <xdr:to>
      <xdr:col>20</xdr:col>
      <xdr:colOff>9525</xdr:colOff>
      <xdr:row>36</xdr:row>
      <xdr:rowOff>127127</xdr:rowOff>
    </xdr:to>
    <xdr:sp macro="" textlink="">
      <xdr:nvSpPr>
        <xdr:cNvPr id="546" name="円/楕円 545"/>
        <xdr:cNvSpPr/>
      </xdr:nvSpPr>
      <xdr:spPr>
        <a:xfrm>
          <a:off x="13652500" y="61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118254</xdr:rowOff>
    </xdr:from>
    <xdr:ext cx="534377" cy="259045"/>
    <xdr:sp macro="" textlink="">
      <xdr:nvSpPr>
        <xdr:cNvPr id="547" name="テキスト ボックス 546"/>
        <xdr:cNvSpPr txBox="1"/>
      </xdr:nvSpPr>
      <xdr:spPr>
        <a:xfrm>
          <a:off x="13436111" y="629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134239</xdr:rowOff>
    </xdr:from>
    <xdr:to>
      <xdr:col>18</xdr:col>
      <xdr:colOff>492125</xdr:colOff>
      <xdr:row>37</xdr:row>
      <xdr:rowOff>64389</xdr:rowOff>
    </xdr:to>
    <xdr:sp macro="" textlink="">
      <xdr:nvSpPr>
        <xdr:cNvPr id="548" name="円/楕円 547"/>
        <xdr:cNvSpPr/>
      </xdr:nvSpPr>
      <xdr:spPr>
        <a:xfrm>
          <a:off x="12763500" y="63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55516</xdr:rowOff>
    </xdr:from>
    <xdr:ext cx="534377" cy="259045"/>
    <xdr:sp macro="" textlink="">
      <xdr:nvSpPr>
        <xdr:cNvPr id="549" name="テキスト ボックス 548"/>
        <xdr:cNvSpPr txBox="1"/>
      </xdr:nvSpPr>
      <xdr:spPr>
        <a:xfrm>
          <a:off x="12547111" y="639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4" name="直線コネクタ 573"/>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5"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6" name="直線コネクタ 575"/>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7"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8" name="直線コネクタ 577"/>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156216</xdr:rowOff>
    </xdr:from>
    <xdr:to>
      <xdr:col>23</xdr:col>
      <xdr:colOff>517525</xdr:colOff>
      <xdr:row>52</xdr:row>
      <xdr:rowOff>25781</xdr:rowOff>
    </xdr:to>
    <xdr:cxnSp macro="">
      <xdr:nvCxnSpPr>
        <xdr:cNvPr id="579" name="直線コネクタ 578"/>
        <xdr:cNvCxnSpPr/>
      </xdr:nvCxnSpPr>
      <xdr:spPr>
        <a:xfrm flipV="1">
          <a:off x="15481300" y="8900166"/>
          <a:ext cx="838200" cy="4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138707</xdr:rowOff>
    </xdr:from>
    <xdr:ext cx="534377" cy="259045"/>
    <xdr:sp macro="" textlink="">
      <xdr:nvSpPr>
        <xdr:cNvPr id="580" name="教育費平均値テキスト"/>
        <xdr:cNvSpPr txBox="1"/>
      </xdr:nvSpPr>
      <xdr:spPr>
        <a:xfrm>
          <a:off x="16370300" y="9739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81" name="フローチャート : 判断 580"/>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84227</xdr:rowOff>
    </xdr:from>
    <xdr:to>
      <xdr:col>22</xdr:col>
      <xdr:colOff>365125</xdr:colOff>
      <xdr:row>52</xdr:row>
      <xdr:rowOff>25781</xdr:rowOff>
    </xdr:to>
    <xdr:cxnSp macro="">
      <xdr:nvCxnSpPr>
        <xdr:cNvPr id="582" name="直線コネクタ 581"/>
        <xdr:cNvCxnSpPr/>
      </xdr:nvCxnSpPr>
      <xdr:spPr>
        <a:xfrm>
          <a:off x="14592300" y="8656727"/>
          <a:ext cx="889000" cy="2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83" name="フローチャート : 判断 582"/>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81290</xdr:rowOff>
    </xdr:from>
    <xdr:ext cx="534377" cy="259045"/>
    <xdr:sp macro="" textlink="">
      <xdr:nvSpPr>
        <xdr:cNvPr id="584" name="テキスト ボックス 583"/>
        <xdr:cNvSpPr txBox="1"/>
      </xdr:nvSpPr>
      <xdr:spPr>
        <a:xfrm>
          <a:off x="15214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84227</xdr:rowOff>
    </xdr:from>
    <xdr:to>
      <xdr:col>21</xdr:col>
      <xdr:colOff>161925</xdr:colOff>
      <xdr:row>53</xdr:row>
      <xdr:rowOff>66910</xdr:rowOff>
    </xdr:to>
    <xdr:cxnSp macro="">
      <xdr:nvCxnSpPr>
        <xdr:cNvPr id="585" name="直線コネクタ 584"/>
        <xdr:cNvCxnSpPr/>
      </xdr:nvCxnSpPr>
      <xdr:spPr>
        <a:xfrm flipV="1">
          <a:off x="13703300" y="8656727"/>
          <a:ext cx="889000" cy="49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6" name="フローチャート : 判断 585"/>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46372</xdr:rowOff>
    </xdr:from>
    <xdr:ext cx="534377" cy="259045"/>
    <xdr:sp macro="" textlink="">
      <xdr:nvSpPr>
        <xdr:cNvPr id="587" name="テキスト ボックス 586"/>
        <xdr:cNvSpPr txBox="1"/>
      </xdr:nvSpPr>
      <xdr:spPr>
        <a:xfrm>
          <a:off x="14325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66910</xdr:rowOff>
    </xdr:from>
    <xdr:to>
      <xdr:col>19</xdr:col>
      <xdr:colOff>644525</xdr:colOff>
      <xdr:row>54</xdr:row>
      <xdr:rowOff>166180</xdr:rowOff>
    </xdr:to>
    <xdr:cxnSp macro="">
      <xdr:nvCxnSpPr>
        <xdr:cNvPr id="588" name="直線コネクタ 587"/>
        <xdr:cNvCxnSpPr/>
      </xdr:nvCxnSpPr>
      <xdr:spPr>
        <a:xfrm flipV="1">
          <a:off x="12814300" y="9153760"/>
          <a:ext cx="889000" cy="27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9" name="フローチャート : 判断 588"/>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94645</xdr:rowOff>
    </xdr:from>
    <xdr:ext cx="534377" cy="259045"/>
    <xdr:sp macro="" textlink="">
      <xdr:nvSpPr>
        <xdr:cNvPr id="590" name="テキスト ボックス 589"/>
        <xdr:cNvSpPr txBox="1"/>
      </xdr:nvSpPr>
      <xdr:spPr>
        <a:xfrm>
          <a:off x="13436111" y="98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91" name="フローチャート : 判断 590"/>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106208</xdr:rowOff>
    </xdr:from>
    <xdr:ext cx="534377" cy="259045"/>
    <xdr:sp macro="" textlink="">
      <xdr:nvSpPr>
        <xdr:cNvPr id="592" name="テキスト ボックス 591"/>
        <xdr:cNvSpPr txBox="1"/>
      </xdr:nvSpPr>
      <xdr:spPr>
        <a:xfrm>
          <a:off x="12547111" y="98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51</xdr:row>
      <xdr:rowOff>105416</xdr:rowOff>
    </xdr:from>
    <xdr:to>
      <xdr:col>23</xdr:col>
      <xdr:colOff>568325</xdr:colOff>
      <xdr:row>52</xdr:row>
      <xdr:rowOff>35566</xdr:rowOff>
    </xdr:to>
    <xdr:sp macro="" textlink="">
      <xdr:nvSpPr>
        <xdr:cNvPr id="598" name="円/楕円 597"/>
        <xdr:cNvSpPr/>
      </xdr:nvSpPr>
      <xdr:spPr>
        <a:xfrm>
          <a:off x="16268700" y="88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58443</xdr:rowOff>
    </xdr:from>
    <xdr:ext cx="534377" cy="259045"/>
    <xdr:sp macro="" textlink="">
      <xdr:nvSpPr>
        <xdr:cNvPr id="599" name="教育費該当値テキスト"/>
        <xdr:cNvSpPr txBox="1"/>
      </xdr:nvSpPr>
      <xdr:spPr>
        <a:xfrm>
          <a:off x="16370300" y="880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86,133</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146431</xdr:rowOff>
    </xdr:from>
    <xdr:to>
      <xdr:col>22</xdr:col>
      <xdr:colOff>415925</xdr:colOff>
      <xdr:row>52</xdr:row>
      <xdr:rowOff>76581</xdr:rowOff>
    </xdr:to>
    <xdr:sp macro="" textlink="">
      <xdr:nvSpPr>
        <xdr:cNvPr id="600" name="円/楕円 599"/>
        <xdr:cNvSpPr/>
      </xdr:nvSpPr>
      <xdr:spPr>
        <a:xfrm>
          <a:off x="15430500" y="889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50</xdr:row>
      <xdr:rowOff>93108</xdr:rowOff>
    </xdr:from>
    <xdr:ext cx="534377" cy="259045"/>
    <xdr:sp macro="" textlink="">
      <xdr:nvSpPr>
        <xdr:cNvPr id="601" name="テキスト ボックス 600"/>
        <xdr:cNvSpPr txBox="1"/>
      </xdr:nvSpPr>
      <xdr:spPr>
        <a:xfrm>
          <a:off x="15214111" y="866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83,980</a:t>
          </a:r>
          <a:endParaRPr kumimoji="1" lang="ja-JP" altLang="en-US" sz="1000" b="1">
            <a:solidFill>
              <a:srgbClr val="FF0000"/>
            </a:solidFill>
            <a:latin typeface="ＭＳ Ｐゴシック"/>
          </a:endParaRPr>
        </a:p>
      </xdr:txBody>
    </xdr:sp>
    <xdr:clientData/>
  </xdr:oneCellAnchor>
  <xdr:twoCellAnchor>
    <xdr:from>
      <xdr:col>21</xdr:col>
      <xdr:colOff>111125</xdr:colOff>
      <xdr:row>50</xdr:row>
      <xdr:rowOff>33427</xdr:rowOff>
    </xdr:from>
    <xdr:to>
      <xdr:col>21</xdr:col>
      <xdr:colOff>212725</xdr:colOff>
      <xdr:row>50</xdr:row>
      <xdr:rowOff>135027</xdr:rowOff>
    </xdr:to>
    <xdr:sp macro="" textlink="">
      <xdr:nvSpPr>
        <xdr:cNvPr id="602" name="円/楕円 601"/>
        <xdr:cNvSpPr/>
      </xdr:nvSpPr>
      <xdr:spPr>
        <a:xfrm>
          <a:off x="14541500" y="86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48</xdr:row>
      <xdr:rowOff>151554</xdr:rowOff>
    </xdr:from>
    <xdr:ext cx="534377" cy="259045"/>
    <xdr:sp macro="" textlink="">
      <xdr:nvSpPr>
        <xdr:cNvPr id="603" name="テキスト ボックス 602"/>
        <xdr:cNvSpPr txBox="1"/>
      </xdr:nvSpPr>
      <xdr:spPr>
        <a:xfrm>
          <a:off x="14325111" y="838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98,912</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16110</xdr:rowOff>
    </xdr:from>
    <xdr:to>
      <xdr:col>20</xdr:col>
      <xdr:colOff>9525</xdr:colOff>
      <xdr:row>53</xdr:row>
      <xdr:rowOff>117710</xdr:rowOff>
    </xdr:to>
    <xdr:sp macro="" textlink="">
      <xdr:nvSpPr>
        <xdr:cNvPr id="604" name="円/楕円 603"/>
        <xdr:cNvSpPr/>
      </xdr:nvSpPr>
      <xdr:spPr>
        <a:xfrm>
          <a:off x="13652500" y="91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134237</xdr:rowOff>
    </xdr:from>
    <xdr:ext cx="534377" cy="259045"/>
    <xdr:sp macro="" textlink="">
      <xdr:nvSpPr>
        <xdr:cNvPr id="605" name="テキスト ボックス 604"/>
        <xdr:cNvSpPr txBox="1"/>
      </xdr:nvSpPr>
      <xdr:spPr>
        <a:xfrm>
          <a:off x="13436111" y="887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72,821</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115380</xdr:rowOff>
    </xdr:from>
    <xdr:to>
      <xdr:col>18</xdr:col>
      <xdr:colOff>492125</xdr:colOff>
      <xdr:row>55</xdr:row>
      <xdr:rowOff>45530</xdr:rowOff>
    </xdr:to>
    <xdr:sp macro="" textlink="">
      <xdr:nvSpPr>
        <xdr:cNvPr id="606" name="円/楕円 605"/>
        <xdr:cNvSpPr/>
      </xdr:nvSpPr>
      <xdr:spPr>
        <a:xfrm>
          <a:off x="12763500" y="93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62057</xdr:rowOff>
    </xdr:from>
    <xdr:ext cx="534377" cy="259045"/>
    <xdr:sp macro="" textlink="">
      <xdr:nvSpPr>
        <xdr:cNvPr id="607" name="テキスト ボックス 606"/>
        <xdr:cNvSpPr txBox="1"/>
      </xdr:nvSpPr>
      <xdr:spPr>
        <a:xfrm>
          <a:off x="12547111" y="914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9" name="テキスト ボックス 62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3" name="直線コネクタ 632"/>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6"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7" name="直線コネクタ 636"/>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2213</xdr:rowOff>
    </xdr:from>
    <xdr:to>
      <xdr:col>23</xdr:col>
      <xdr:colOff>517525</xdr:colOff>
      <xdr:row>72</xdr:row>
      <xdr:rowOff>11978</xdr:rowOff>
    </xdr:to>
    <xdr:cxnSp macro="">
      <xdr:nvCxnSpPr>
        <xdr:cNvPr id="638" name="直線コネクタ 637"/>
        <xdr:cNvCxnSpPr/>
      </xdr:nvCxnSpPr>
      <xdr:spPr>
        <a:xfrm flipV="1">
          <a:off x="15481300" y="12175163"/>
          <a:ext cx="838200" cy="18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103511</xdr:rowOff>
    </xdr:from>
    <xdr:ext cx="469744" cy="259045"/>
    <xdr:sp macro="" textlink="">
      <xdr:nvSpPr>
        <xdr:cNvPr id="639" name="災害復旧費平均値テキスト"/>
        <xdr:cNvSpPr txBox="1"/>
      </xdr:nvSpPr>
      <xdr:spPr>
        <a:xfrm>
          <a:off x="16370300" y="1347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40" name="フローチャート : 判断 639"/>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11978</xdr:rowOff>
    </xdr:from>
    <xdr:to>
      <xdr:col>22</xdr:col>
      <xdr:colOff>365125</xdr:colOff>
      <xdr:row>74</xdr:row>
      <xdr:rowOff>135520</xdr:rowOff>
    </xdr:to>
    <xdr:cxnSp macro="">
      <xdr:nvCxnSpPr>
        <xdr:cNvPr id="641" name="直線コネクタ 640"/>
        <xdr:cNvCxnSpPr/>
      </xdr:nvCxnSpPr>
      <xdr:spPr>
        <a:xfrm flipV="1">
          <a:off x="14592300" y="12356378"/>
          <a:ext cx="889000" cy="46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107612</xdr:rowOff>
    </xdr:from>
    <xdr:to>
      <xdr:col>22</xdr:col>
      <xdr:colOff>415925</xdr:colOff>
      <xdr:row>79</xdr:row>
      <xdr:rowOff>37762</xdr:rowOff>
    </xdr:to>
    <xdr:sp macro="" textlink="">
      <xdr:nvSpPr>
        <xdr:cNvPr id="642" name="フローチャート : 判断 641"/>
        <xdr:cNvSpPr/>
      </xdr:nvSpPr>
      <xdr:spPr>
        <a:xfrm>
          <a:off x="15430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28889</xdr:rowOff>
    </xdr:from>
    <xdr:ext cx="469744" cy="259045"/>
    <xdr:sp macro="" textlink="">
      <xdr:nvSpPr>
        <xdr:cNvPr id="643" name="テキスト ボックス 642"/>
        <xdr:cNvSpPr txBox="1"/>
      </xdr:nvSpPr>
      <xdr:spPr>
        <a:xfrm>
          <a:off x="15246427" y="135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135520</xdr:rowOff>
    </xdr:from>
    <xdr:to>
      <xdr:col>21</xdr:col>
      <xdr:colOff>161925</xdr:colOff>
      <xdr:row>75</xdr:row>
      <xdr:rowOff>46954</xdr:rowOff>
    </xdr:to>
    <xdr:cxnSp macro="">
      <xdr:nvCxnSpPr>
        <xdr:cNvPr id="644" name="直線コネクタ 643"/>
        <xdr:cNvCxnSpPr/>
      </xdr:nvCxnSpPr>
      <xdr:spPr>
        <a:xfrm flipV="1">
          <a:off x="13703300" y="12822820"/>
          <a:ext cx="889000" cy="8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5" name="フローチャート : 判断 644"/>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79802</xdr:rowOff>
    </xdr:from>
    <xdr:ext cx="469744" cy="259045"/>
    <xdr:sp macro="" textlink="">
      <xdr:nvSpPr>
        <xdr:cNvPr id="646" name="テキスト ボックス 645"/>
        <xdr:cNvSpPr txBox="1"/>
      </xdr:nvSpPr>
      <xdr:spPr>
        <a:xfrm>
          <a:off x="14357427" y="1362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56914</xdr:rowOff>
    </xdr:from>
    <xdr:to>
      <xdr:col>19</xdr:col>
      <xdr:colOff>644525</xdr:colOff>
      <xdr:row>75</xdr:row>
      <xdr:rowOff>46954</xdr:rowOff>
    </xdr:to>
    <xdr:cxnSp macro="">
      <xdr:nvCxnSpPr>
        <xdr:cNvPr id="647" name="直線コネクタ 646"/>
        <xdr:cNvCxnSpPr/>
      </xdr:nvCxnSpPr>
      <xdr:spPr>
        <a:xfrm>
          <a:off x="12814300" y="12229864"/>
          <a:ext cx="889000" cy="67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8" name="フローチャート : 判断 647"/>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36727</xdr:rowOff>
    </xdr:from>
    <xdr:ext cx="469744" cy="259045"/>
    <xdr:sp macro="" textlink="">
      <xdr:nvSpPr>
        <xdr:cNvPr id="649" name="テキスト ボックス 648"/>
        <xdr:cNvSpPr txBox="1"/>
      </xdr:nvSpPr>
      <xdr:spPr>
        <a:xfrm>
          <a:off x="13468427" y="1358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50" name="フローチャート : 判断 649"/>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37478</xdr:rowOff>
    </xdr:from>
    <xdr:ext cx="469744" cy="259045"/>
    <xdr:sp macro="" textlink="">
      <xdr:nvSpPr>
        <xdr:cNvPr id="651" name="テキスト ボックス 650"/>
        <xdr:cNvSpPr txBox="1"/>
      </xdr:nvSpPr>
      <xdr:spPr>
        <a:xfrm>
          <a:off x="12579427" y="1358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70</xdr:row>
      <xdr:rowOff>122863</xdr:rowOff>
    </xdr:from>
    <xdr:to>
      <xdr:col>23</xdr:col>
      <xdr:colOff>568325</xdr:colOff>
      <xdr:row>71</xdr:row>
      <xdr:rowOff>53013</xdr:rowOff>
    </xdr:to>
    <xdr:sp macro="" textlink="">
      <xdr:nvSpPr>
        <xdr:cNvPr id="657" name="円/楕円 656"/>
        <xdr:cNvSpPr/>
      </xdr:nvSpPr>
      <xdr:spPr>
        <a:xfrm>
          <a:off x="16268700" y="1212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75890</xdr:rowOff>
    </xdr:from>
    <xdr:ext cx="534377" cy="259045"/>
    <xdr:sp macro="" textlink="">
      <xdr:nvSpPr>
        <xdr:cNvPr id="658" name="災害復旧費該当値テキスト"/>
        <xdr:cNvSpPr txBox="1"/>
      </xdr:nvSpPr>
      <xdr:spPr>
        <a:xfrm>
          <a:off x="16370300" y="1207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44,960</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132628</xdr:rowOff>
    </xdr:from>
    <xdr:to>
      <xdr:col>22</xdr:col>
      <xdr:colOff>415925</xdr:colOff>
      <xdr:row>72</xdr:row>
      <xdr:rowOff>62778</xdr:rowOff>
    </xdr:to>
    <xdr:sp macro="" textlink="">
      <xdr:nvSpPr>
        <xdr:cNvPr id="659" name="円/楕円 658"/>
        <xdr:cNvSpPr/>
      </xdr:nvSpPr>
      <xdr:spPr>
        <a:xfrm>
          <a:off x="15430500" y="1230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79305</xdr:rowOff>
    </xdr:from>
    <xdr:ext cx="534377" cy="259045"/>
    <xdr:sp macro="" textlink="">
      <xdr:nvSpPr>
        <xdr:cNvPr id="660" name="テキスト ボックス 659"/>
        <xdr:cNvSpPr txBox="1"/>
      </xdr:nvSpPr>
      <xdr:spPr>
        <a:xfrm>
          <a:off x="15214111" y="1208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84720</xdr:rowOff>
    </xdr:from>
    <xdr:to>
      <xdr:col>21</xdr:col>
      <xdr:colOff>212725</xdr:colOff>
      <xdr:row>75</xdr:row>
      <xdr:rowOff>14870</xdr:rowOff>
    </xdr:to>
    <xdr:sp macro="" textlink="">
      <xdr:nvSpPr>
        <xdr:cNvPr id="661" name="円/楕円 660"/>
        <xdr:cNvSpPr/>
      </xdr:nvSpPr>
      <xdr:spPr>
        <a:xfrm>
          <a:off x="14541500" y="127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31397</xdr:rowOff>
    </xdr:from>
    <xdr:ext cx="534377" cy="259045"/>
    <xdr:sp macro="" textlink="">
      <xdr:nvSpPr>
        <xdr:cNvPr id="662" name="テキスト ボックス 661"/>
        <xdr:cNvSpPr txBox="1"/>
      </xdr:nvSpPr>
      <xdr:spPr>
        <a:xfrm>
          <a:off x="14325111" y="1254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167604</xdr:rowOff>
    </xdr:from>
    <xdr:to>
      <xdr:col>20</xdr:col>
      <xdr:colOff>9525</xdr:colOff>
      <xdr:row>75</xdr:row>
      <xdr:rowOff>97754</xdr:rowOff>
    </xdr:to>
    <xdr:sp macro="" textlink="">
      <xdr:nvSpPr>
        <xdr:cNvPr id="663" name="円/楕円 662"/>
        <xdr:cNvSpPr/>
      </xdr:nvSpPr>
      <xdr:spPr>
        <a:xfrm>
          <a:off x="13652500" y="128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114281</xdr:rowOff>
    </xdr:from>
    <xdr:ext cx="534377" cy="259045"/>
    <xdr:sp macro="" textlink="">
      <xdr:nvSpPr>
        <xdr:cNvPr id="664" name="テキスト ボックス 663"/>
        <xdr:cNvSpPr txBox="1"/>
      </xdr:nvSpPr>
      <xdr:spPr>
        <a:xfrm>
          <a:off x="13436111" y="1263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22,590</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6114</xdr:rowOff>
    </xdr:from>
    <xdr:to>
      <xdr:col>18</xdr:col>
      <xdr:colOff>492125</xdr:colOff>
      <xdr:row>71</xdr:row>
      <xdr:rowOff>107714</xdr:rowOff>
    </xdr:to>
    <xdr:sp macro="" textlink="">
      <xdr:nvSpPr>
        <xdr:cNvPr id="665" name="円/楕円 664"/>
        <xdr:cNvSpPr/>
      </xdr:nvSpPr>
      <xdr:spPr>
        <a:xfrm>
          <a:off x="12763500" y="121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124241</xdr:rowOff>
    </xdr:from>
    <xdr:ext cx="534377" cy="259045"/>
    <xdr:sp macro="" textlink="">
      <xdr:nvSpPr>
        <xdr:cNvPr id="666" name="テキスト ボックス 665"/>
        <xdr:cNvSpPr txBox="1"/>
      </xdr:nvSpPr>
      <xdr:spPr>
        <a:xfrm>
          <a:off x="12547111" y="1195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90" name="直線コネクタ 689"/>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91"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92" name="直線コネクタ 691"/>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3"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4" name="直線コネクタ 693"/>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40297</xdr:rowOff>
    </xdr:from>
    <xdr:to>
      <xdr:col>23</xdr:col>
      <xdr:colOff>517525</xdr:colOff>
      <xdr:row>97</xdr:row>
      <xdr:rowOff>41897</xdr:rowOff>
    </xdr:to>
    <xdr:cxnSp macro="">
      <xdr:nvCxnSpPr>
        <xdr:cNvPr id="695" name="直線コネクタ 694"/>
        <xdr:cNvCxnSpPr/>
      </xdr:nvCxnSpPr>
      <xdr:spPr>
        <a:xfrm>
          <a:off x="15481300" y="16670947"/>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17536</xdr:rowOff>
    </xdr:from>
    <xdr:ext cx="534377" cy="259045"/>
    <xdr:sp macro="" textlink="">
      <xdr:nvSpPr>
        <xdr:cNvPr id="696" name="公債費平均値テキスト"/>
        <xdr:cNvSpPr txBox="1"/>
      </xdr:nvSpPr>
      <xdr:spPr>
        <a:xfrm>
          <a:off x="16370300" y="16305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7" name="フローチャート : 判断 696"/>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13608</xdr:rowOff>
    </xdr:from>
    <xdr:to>
      <xdr:col>22</xdr:col>
      <xdr:colOff>365125</xdr:colOff>
      <xdr:row>97</xdr:row>
      <xdr:rowOff>40297</xdr:rowOff>
    </xdr:to>
    <xdr:cxnSp macro="">
      <xdr:nvCxnSpPr>
        <xdr:cNvPr id="698" name="直線コネクタ 697"/>
        <xdr:cNvCxnSpPr/>
      </xdr:nvCxnSpPr>
      <xdr:spPr>
        <a:xfrm>
          <a:off x="14592300" y="16644258"/>
          <a:ext cx="8890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9" name="フローチャート : 判断 698"/>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82193</xdr:rowOff>
    </xdr:from>
    <xdr:ext cx="534377" cy="259045"/>
    <xdr:sp macro="" textlink="">
      <xdr:nvSpPr>
        <xdr:cNvPr id="700" name="テキスト ボックス 699"/>
        <xdr:cNvSpPr txBox="1"/>
      </xdr:nvSpPr>
      <xdr:spPr>
        <a:xfrm>
          <a:off x="15214111" y="161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137909</xdr:rowOff>
    </xdr:from>
    <xdr:to>
      <xdr:col>21</xdr:col>
      <xdr:colOff>161925</xdr:colOff>
      <xdr:row>97</xdr:row>
      <xdr:rowOff>13608</xdr:rowOff>
    </xdr:to>
    <xdr:cxnSp macro="">
      <xdr:nvCxnSpPr>
        <xdr:cNvPr id="701" name="直線コネクタ 700"/>
        <xdr:cNvCxnSpPr/>
      </xdr:nvCxnSpPr>
      <xdr:spPr>
        <a:xfrm>
          <a:off x="13703300" y="16597109"/>
          <a:ext cx="889000" cy="4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702" name="フローチャート : 判断 701"/>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11213</xdr:rowOff>
    </xdr:from>
    <xdr:ext cx="534377" cy="259045"/>
    <xdr:sp macro="" textlink="">
      <xdr:nvSpPr>
        <xdr:cNvPr id="703" name="テキスト ボックス 702"/>
        <xdr:cNvSpPr txBox="1"/>
      </xdr:nvSpPr>
      <xdr:spPr>
        <a:xfrm>
          <a:off x="14325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106344</xdr:rowOff>
    </xdr:from>
    <xdr:to>
      <xdr:col>19</xdr:col>
      <xdr:colOff>644525</xdr:colOff>
      <xdr:row>96</xdr:row>
      <xdr:rowOff>137909</xdr:rowOff>
    </xdr:to>
    <xdr:cxnSp macro="">
      <xdr:nvCxnSpPr>
        <xdr:cNvPr id="704" name="直線コネクタ 703"/>
        <xdr:cNvCxnSpPr/>
      </xdr:nvCxnSpPr>
      <xdr:spPr>
        <a:xfrm>
          <a:off x="12814300" y="16565544"/>
          <a:ext cx="889000" cy="3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5" name="フローチャート : 判断 704"/>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165803</xdr:rowOff>
    </xdr:from>
    <xdr:ext cx="534377" cy="259045"/>
    <xdr:sp macro="" textlink="">
      <xdr:nvSpPr>
        <xdr:cNvPr id="706" name="テキスト ボックス 705"/>
        <xdr:cNvSpPr txBox="1"/>
      </xdr:nvSpPr>
      <xdr:spPr>
        <a:xfrm>
          <a:off x="13436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7" name="フローチャート : 判断 706"/>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157382</xdr:rowOff>
    </xdr:from>
    <xdr:ext cx="534377" cy="259045"/>
    <xdr:sp macro="" textlink="">
      <xdr:nvSpPr>
        <xdr:cNvPr id="708" name="テキスト ボックス 707"/>
        <xdr:cNvSpPr txBox="1"/>
      </xdr:nvSpPr>
      <xdr:spPr>
        <a:xfrm>
          <a:off x="12547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162547</xdr:rowOff>
    </xdr:from>
    <xdr:to>
      <xdr:col>23</xdr:col>
      <xdr:colOff>568325</xdr:colOff>
      <xdr:row>97</xdr:row>
      <xdr:rowOff>92697</xdr:rowOff>
    </xdr:to>
    <xdr:sp macro="" textlink="">
      <xdr:nvSpPr>
        <xdr:cNvPr id="714" name="円/楕円 713"/>
        <xdr:cNvSpPr/>
      </xdr:nvSpPr>
      <xdr:spPr>
        <a:xfrm>
          <a:off x="16268700" y="166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77474</xdr:rowOff>
    </xdr:from>
    <xdr:ext cx="534377" cy="259045"/>
    <xdr:sp macro="" textlink="">
      <xdr:nvSpPr>
        <xdr:cNvPr id="715" name="公債費該当値テキスト"/>
        <xdr:cNvSpPr txBox="1"/>
      </xdr:nvSpPr>
      <xdr:spPr>
        <a:xfrm>
          <a:off x="16370300" y="1653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18,134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160947</xdr:rowOff>
    </xdr:from>
    <xdr:to>
      <xdr:col>22</xdr:col>
      <xdr:colOff>415925</xdr:colOff>
      <xdr:row>97</xdr:row>
      <xdr:rowOff>91097</xdr:rowOff>
    </xdr:to>
    <xdr:sp macro="" textlink="">
      <xdr:nvSpPr>
        <xdr:cNvPr id="716" name="円/楕円 715"/>
        <xdr:cNvSpPr/>
      </xdr:nvSpPr>
      <xdr:spPr>
        <a:xfrm>
          <a:off x="15430500" y="1662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82224</xdr:rowOff>
    </xdr:from>
    <xdr:ext cx="534377" cy="259045"/>
    <xdr:sp macro="" textlink="">
      <xdr:nvSpPr>
        <xdr:cNvPr id="717" name="テキスト ボックス 716"/>
        <xdr:cNvSpPr txBox="1"/>
      </xdr:nvSpPr>
      <xdr:spPr>
        <a:xfrm>
          <a:off x="15214111" y="1671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134258</xdr:rowOff>
    </xdr:from>
    <xdr:to>
      <xdr:col>21</xdr:col>
      <xdr:colOff>212725</xdr:colOff>
      <xdr:row>97</xdr:row>
      <xdr:rowOff>64408</xdr:rowOff>
    </xdr:to>
    <xdr:sp macro="" textlink="">
      <xdr:nvSpPr>
        <xdr:cNvPr id="718" name="円/楕円 717"/>
        <xdr:cNvSpPr/>
      </xdr:nvSpPr>
      <xdr:spPr>
        <a:xfrm>
          <a:off x="14541500" y="165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55535</xdr:rowOff>
    </xdr:from>
    <xdr:ext cx="534377" cy="259045"/>
    <xdr:sp macro="" textlink="">
      <xdr:nvSpPr>
        <xdr:cNvPr id="719" name="テキスト ボックス 718"/>
        <xdr:cNvSpPr txBox="1"/>
      </xdr:nvSpPr>
      <xdr:spPr>
        <a:xfrm>
          <a:off x="14325111" y="166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87109</xdr:rowOff>
    </xdr:from>
    <xdr:to>
      <xdr:col>20</xdr:col>
      <xdr:colOff>9525</xdr:colOff>
      <xdr:row>97</xdr:row>
      <xdr:rowOff>17259</xdr:rowOff>
    </xdr:to>
    <xdr:sp macro="" textlink="">
      <xdr:nvSpPr>
        <xdr:cNvPr id="720" name="円/楕円 719"/>
        <xdr:cNvSpPr/>
      </xdr:nvSpPr>
      <xdr:spPr>
        <a:xfrm>
          <a:off x="13652500" y="1654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8386</xdr:rowOff>
    </xdr:from>
    <xdr:ext cx="534377" cy="259045"/>
    <xdr:sp macro="" textlink="">
      <xdr:nvSpPr>
        <xdr:cNvPr id="721" name="テキスト ボックス 720"/>
        <xdr:cNvSpPr txBox="1"/>
      </xdr:nvSpPr>
      <xdr:spPr>
        <a:xfrm>
          <a:off x="13436111" y="1663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55544</xdr:rowOff>
    </xdr:from>
    <xdr:to>
      <xdr:col>18</xdr:col>
      <xdr:colOff>492125</xdr:colOff>
      <xdr:row>96</xdr:row>
      <xdr:rowOff>157144</xdr:rowOff>
    </xdr:to>
    <xdr:sp macro="" textlink="">
      <xdr:nvSpPr>
        <xdr:cNvPr id="722" name="円/楕円 721"/>
        <xdr:cNvSpPr/>
      </xdr:nvSpPr>
      <xdr:spPr>
        <a:xfrm>
          <a:off x="12763500" y="165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148271</xdr:rowOff>
    </xdr:from>
    <xdr:ext cx="534377" cy="259045"/>
    <xdr:sp macro="" textlink="">
      <xdr:nvSpPr>
        <xdr:cNvPr id="723" name="テキスト ボックス 722"/>
        <xdr:cNvSpPr txBox="1"/>
      </xdr:nvSpPr>
      <xdr:spPr>
        <a:xfrm>
          <a:off x="12547111" y="1660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7" name="直線コネクタ 746"/>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50"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51" name="直線コネクタ 750"/>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53"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4" name="フローチャート : 判断 753"/>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56" name="フローチャート : 判断 755"/>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151401</xdr:rowOff>
    </xdr:from>
    <xdr:ext cx="378565" cy="259045"/>
    <xdr:sp macro="" textlink="">
      <xdr:nvSpPr>
        <xdr:cNvPr id="757" name="テキスト ボックス 756"/>
        <xdr:cNvSpPr txBox="1"/>
      </xdr:nvSpPr>
      <xdr:spPr>
        <a:xfrm>
          <a:off x="21134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9" name="フローチャート : 判断 758"/>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60" name="テキスト ボックス 759"/>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62" name="フローチャート : 判断 761"/>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63" name="テキスト ボックス 762"/>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4" name="フローチャート : 判断 763"/>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5" name="テキスト ボックス 764"/>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主な特徴として、総務費では、市庁舎の建替事業、新浦安駅前文化施設整備事業などの実施により、前年度と比べ大きく増加しており、全国平均、千葉県平均、類似団体平均を大きく上回っています。</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また、教育費においても、小中学校体育館のエアコン整備などのハード面、少人数教育の推進などのソフト面など、これまでも重点的に実施してきています。さらに、ここ数年、施設の老朽化などにより、小中学校施設やスポーツ施設、公民館などの大規模改修事業などを計画的に実施しており、全国平均、千葉県平均、類似団体平均を上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災害復旧費については、東日本大震災による液状化被害対策によるもので、道路と宅地の一体的な液状化対策（市街地液状化対策事業）などにより、前年度に比べ増加したものです。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今後については、本市の抱える各種の市民ニーズや行政課題へに対応し、限られた経営資源で最大限の行政効果を目指すとともに、市民サービスへの影響に十分配慮しながらも、これまで以上にコスト意識を持って、施策や事業に取り組んでいきたい。</a:t>
          </a:r>
        </a:p>
        <a:p>
          <a:endParaRPr kumimoji="1" lang="ja-JP" altLang="en-US" sz="1300">
            <a:solidFill>
              <a:srgbClr val="FF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年度については、おおむね、経験的に望ましいとされている３～５％程度で推移しているが、平成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年度は前年度から繰越してきた市街地液状化対策事業の未実施による影響で大きく増加したものです。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財政調整基金については、現在高は順調に推移してきてはいるが、社会保障経費の増大など、今後予想される財政需要に備え、引き続き堅実な財政運営に努めていきたいと考えています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年度は各会計とも黒字となったため、連結赤字比率の構成もすべて黒字となっています。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今後とも各会計が健全な財政運営を図ることにより、赤字を生じさせないよう努めていきます。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0328&#12288;&#12304;4&#26376;20&#26085;&#26399;&#38480;&#12305;&#24179;&#25104;28&#24180;&#24230;&#36001;&#25919;&#29366;&#27841;&#36039;&#26009;&#38598;&#12398;&#20316;&#25104;&#21450;&#12403;&#20844;&#34920;&#12395;&#12388;&#12356;&#12390;/&#30476;&#22238;&#31572;/&#12304;&#36001;&#25919;&#29366;&#27841;&#36039;&#26009;&#38598;&#12305;_122271_&#28006;&#23433;&#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O73">
            <v>12.9</v>
          </cell>
        </row>
        <row r="75">
          <cell r="K75">
            <v>7.2</v>
          </cell>
          <cell r="L75">
            <v>6.5</v>
          </cell>
          <cell r="M75">
            <v>5.5</v>
          </cell>
          <cell r="N75">
            <v>5</v>
          </cell>
          <cell r="O75">
            <v>5.2</v>
          </cell>
        </row>
        <row r="77">
          <cell r="G77" t="str">
            <v>類似団体内平均値</v>
          </cell>
          <cell r="K77">
            <v>42</v>
          </cell>
          <cell r="L77">
            <v>32.6</v>
          </cell>
          <cell r="M77">
            <v>30.5</v>
          </cell>
          <cell r="N77">
            <v>25.4</v>
          </cell>
          <cell r="O77">
            <v>16.600000000000001</v>
          </cell>
        </row>
        <row r="79">
          <cell r="K79">
            <v>6.8</v>
          </cell>
          <cell r="L79">
            <v>5.9</v>
          </cell>
          <cell r="M79">
            <v>5.2</v>
          </cell>
          <cell r="N79">
            <v>4.8</v>
          </cell>
          <cell r="O79">
            <v>3.6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65</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67</v>
      </c>
      <c r="C3" s="562"/>
      <c r="D3" s="562"/>
      <c r="E3" s="563"/>
      <c r="F3" s="563"/>
      <c r="G3" s="563"/>
      <c r="H3" s="563"/>
      <c r="I3" s="563"/>
      <c r="J3" s="563"/>
      <c r="K3" s="563"/>
      <c r="L3" s="563" t="s">
        <v>68</v>
      </c>
      <c r="M3" s="563"/>
      <c r="N3" s="563"/>
      <c r="O3" s="563"/>
      <c r="P3" s="563"/>
      <c r="Q3" s="563"/>
      <c r="R3" s="566"/>
      <c r="S3" s="566"/>
      <c r="T3" s="566"/>
      <c r="U3" s="566"/>
      <c r="V3" s="567"/>
      <c r="W3" s="464" t="s">
        <v>69</v>
      </c>
      <c r="X3" s="465"/>
      <c r="Y3" s="465"/>
      <c r="Z3" s="465"/>
      <c r="AA3" s="465"/>
      <c r="AB3" s="562"/>
      <c r="AC3" s="566" t="s">
        <v>70</v>
      </c>
      <c r="AD3" s="465"/>
      <c r="AE3" s="465"/>
      <c r="AF3" s="465"/>
      <c r="AG3" s="465"/>
      <c r="AH3" s="465"/>
      <c r="AI3" s="465"/>
      <c r="AJ3" s="465"/>
      <c r="AK3" s="465"/>
      <c r="AL3" s="528"/>
      <c r="AM3" s="464" t="s">
        <v>71</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72</v>
      </c>
      <c r="BO3" s="465"/>
      <c r="BP3" s="465"/>
      <c r="BQ3" s="465"/>
      <c r="BR3" s="465"/>
      <c r="BS3" s="465"/>
      <c r="BT3" s="465"/>
      <c r="BU3" s="528"/>
      <c r="BV3" s="464" t="s">
        <v>73</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74</v>
      </c>
      <c r="CU3" s="465"/>
      <c r="CV3" s="465"/>
      <c r="CW3" s="465"/>
      <c r="CX3" s="465"/>
      <c r="CY3" s="465"/>
      <c r="CZ3" s="465"/>
      <c r="DA3" s="528"/>
      <c r="DB3" s="464" t="s">
        <v>75</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76</v>
      </c>
      <c r="AZ4" s="378"/>
      <c r="BA4" s="378"/>
      <c r="BB4" s="378"/>
      <c r="BC4" s="378"/>
      <c r="BD4" s="378"/>
      <c r="BE4" s="378"/>
      <c r="BF4" s="378"/>
      <c r="BG4" s="378"/>
      <c r="BH4" s="378"/>
      <c r="BI4" s="378"/>
      <c r="BJ4" s="378"/>
      <c r="BK4" s="378"/>
      <c r="BL4" s="378"/>
      <c r="BM4" s="379"/>
      <c r="BN4" s="380">
        <v>89320786</v>
      </c>
      <c r="BO4" s="381"/>
      <c r="BP4" s="381"/>
      <c r="BQ4" s="381"/>
      <c r="BR4" s="381"/>
      <c r="BS4" s="381"/>
      <c r="BT4" s="381"/>
      <c r="BU4" s="382"/>
      <c r="BV4" s="380">
        <v>90964240</v>
      </c>
      <c r="BW4" s="381"/>
      <c r="BX4" s="381"/>
      <c r="BY4" s="381"/>
      <c r="BZ4" s="381"/>
      <c r="CA4" s="381"/>
      <c r="CB4" s="381"/>
      <c r="CC4" s="382"/>
      <c r="CD4" s="554" t="s">
        <v>77</v>
      </c>
      <c r="CE4" s="555"/>
      <c r="CF4" s="555"/>
      <c r="CG4" s="555"/>
      <c r="CH4" s="555"/>
      <c r="CI4" s="555"/>
      <c r="CJ4" s="555"/>
      <c r="CK4" s="555"/>
      <c r="CL4" s="555"/>
      <c r="CM4" s="555"/>
      <c r="CN4" s="555"/>
      <c r="CO4" s="555"/>
      <c r="CP4" s="555"/>
      <c r="CQ4" s="555"/>
      <c r="CR4" s="555"/>
      <c r="CS4" s="556"/>
      <c r="CT4" s="557">
        <v>14.3</v>
      </c>
      <c r="CU4" s="558"/>
      <c r="CV4" s="558"/>
      <c r="CW4" s="558"/>
      <c r="CX4" s="558"/>
      <c r="CY4" s="558"/>
      <c r="CZ4" s="558"/>
      <c r="DA4" s="559"/>
      <c r="DB4" s="557">
        <v>5.5</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78</v>
      </c>
      <c r="AN5" s="359"/>
      <c r="AO5" s="359"/>
      <c r="AP5" s="359"/>
      <c r="AQ5" s="359"/>
      <c r="AR5" s="359"/>
      <c r="AS5" s="359"/>
      <c r="AT5" s="360"/>
      <c r="AU5" s="442" t="s">
        <v>79</v>
      </c>
      <c r="AV5" s="443"/>
      <c r="AW5" s="443"/>
      <c r="AX5" s="443"/>
      <c r="AY5" s="365" t="s">
        <v>80</v>
      </c>
      <c r="AZ5" s="366"/>
      <c r="BA5" s="366"/>
      <c r="BB5" s="366"/>
      <c r="BC5" s="366"/>
      <c r="BD5" s="366"/>
      <c r="BE5" s="366"/>
      <c r="BF5" s="366"/>
      <c r="BG5" s="366"/>
      <c r="BH5" s="366"/>
      <c r="BI5" s="366"/>
      <c r="BJ5" s="366"/>
      <c r="BK5" s="366"/>
      <c r="BL5" s="366"/>
      <c r="BM5" s="367"/>
      <c r="BN5" s="385">
        <v>79772613</v>
      </c>
      <c r="BO5" s="386"/>
      <c r="BP5" s="386"/>
      <c r="BQ5" s="386"/>
      <c r="BR5" s="386"/>
      <c r="BS5" s="386"/>
      <c r="BT5" s="386"/>
      <c r="BU5" s="387"/>
      <c r="BV5" s="385">
        <v>74205118</v>
      </c>
      <c r="BW5" s="386"/>
      <c r="BX5" s="386"/>
      <c r="BY5" s="386"/>
      <c r="BZ5" s="386"/>
      <c r="CA5" s="386"/>
      <c r="CB5" s="386"/>
      <c r="CC5" s="387"/>
      <c r="CD5" s="394" t="s">
        <v>81</v>
      </c>
      <c r="CE5" s="395"/>
      <c r="CF5" s="395"/>
      <c r="CG5" s="395"/>
      <c r="CH5" s="395"/>
      <c r="CI5" s="395"/>
      <c r="CJ5" s="395"/>
      <c r="CK5" s="395"/>
      <c r="CL5" s="395"/>
      <c r="CM5" s="395"/>
      <c r="CN5" s="395"/>
      <c r="CO5" s="395"/>
      <c r="CP5" s="395"/>
      <c r="CQ5" s="395"/>
      <c r="CR5" s="395"/>
      <c r="CS5" s="396"/>
      <c r="CT5" s="355">
        <v>85.1</v>
      </c>
      <c r="CU5" s="356"/>
      <c r="CV5" s="356"/>
      <c r="CW5" s="356"/>
      <c r="CX5" s="356"/>
      <c r="CY5" s="356"/>
      <c r="CZ5" s="356"/>
      <c r="DA5" s="357"/>
      <c r="DB5" s="355">
        <v>81.400000000000006</v>
      </c>
      <c r="DC5" s="356"/>
      <c r="DD5" s="356"/>
      <c r="DE5" s="356"/>
      <c r="DF5" s="356"/>
      <c r="DG5" s="356"/>
      <c r="DH5" s="356"/>
      <c r="DI5" s="357"/>
      <c r="DJ5" s="139"/>
      <c r="DK5" s="139"/>
      <c r="DL5" s="139"/>
      <c r="DM5" s="139"/>
      <c r="DN5" s="139"/>
      <c r="DO5" s="139"/>
    </row>
    <row r="6" spans="1:119" ht="18.75" customHeight="1" x14ac:dyDescent="0.15">
      <c r="A6" s="140"/>
      <c r="B6" s="534" t="s">
        <v>82</v>
      </c>
      <c r="C6" s="399"/>
      <c r="D6" s="399"/>
      <c r="E6" s="535"/>
      <c r="F6" s="535"/>
      <c r="G6" s="535"/>
      <c r="H6" s="535"/>
      <c r="I6" s="535"/>
      <c r="J6" s="535"/>
      <c r="K6" s="535"/>
      <c r="L6" s="535" t="s">
        <v>83</v>
      </c>
      <c r="M6" s="535"/>
      <c r="N6" s="535"/>
      <c r="O6" s="535"/>
      <c r="P6" s="535"/>
      <c r="Q6" s="535"/>
      <c r="R6" s="423"/>
      <c r="S6" s="423"/>
      <c r="T6" s="423"/>
      <c r="U6" s="423"/>
      <c r="V6" s="541"/>
      <c r="W6" s="474" t="s">
        <v>84</v>
      </c>
      <c r="X6" s="398"/>
      <c r="Y6" s="398"/>
      <c r="Z6" s="398"/>
      <c r="AA6" s="398"/>
      <c r="AB6" s="399"/>
      <c r="AC6" s="546" t="s">
        <v>85</v>
      </c>
      <c r="AD6" s="547"/>
      <c r="AE6" s="547"/>
      <c r="AF6" s="547"/>
      <c r="AG6" s="547"/>
      <c r="AH6" s="547"/>
      <c r="AI6" s="547"/>
      <c r="AJ6" s="547"/>
      <c r="AK6" s="547"/>
      <c r="AL6" s="548"/>
      <c r="AM6" s="454" t="s">
        <v>86</v>
      </c>
      <c r="AN6" s="359"/>
      <c r="AO6" s="359"/>
      <c r="AP6" s="359"/>
      <c r="AQ6" s="359"/>
      <c r="AR6" s="359"/>
      <c r="AS6" s="359"/>
      <c r="AT6" s="360"/>
      <c r="AU6" s="442" t="s">
        <v>87</v>
      </c>
      <c r="AV6" s="443"/>
      <c r="AW6" s="443"/>
      <c r="AX6" s="443"/>
      <c r="AY6" s="365" t="s">
        <v>88</v>
      </c>
      <c r="AZ6" s="366"/>
      <c r="BA6" s="366"/>
      <c r="BB6" s="366"/>
      <c r="BC6" s="366"/>
      <c r="BD6" s="366"/>
      <c r="BE6" s="366"/>
      <c r="BF6" s="366"/>
      <c r="BG6" s="366"/>
      <c r="BH6" s="366"/>
      <c r="BI6" s="366"/>
      <c r="BJ6" s="366"/>
      <c r="BK6" s="366"/>
      <c r="BL6" s="366"/>
      <c r="BM6" s="367"/>
      <c r="BN6" s="385">
        <v>9548173</v>
      </c>
      <c r="BO6" s="386"/>
      <c r="BP6" s="386"/>
      <c r="BQ6" s="386"/>
      <c r="BR6" s="386"/>
      <c r="BS6" s="386"/>
      <c r="BT6" s="386"/>
      <c r="BU6" s="387"/>
      <c r="BV6" s="385">
        <v>16759122</v>
      </c>
      <c r="BW6" s="386"/>
      <c r="BX6" s="386"/>
      <c r="BY6" s="386"/>
      <c r="BZ6" s="386"/>
      <c r="CA6" s="386"/>
      <c r="CB6" s="386"/>
      <c r="CC6" s="387"/>
      <c r="CD6" s="394" t="s">
        <v>89</v>
      </c>
      <c r="CE6" s="395"/>
      <c r="CF6" s="395"/>
      <c r="CG6" s="395"/>
      <c r="CH6" s="395"/>
      <c r="CI6" s="395"/>
      <c r="CJ6" s="395"/>
      <c r="CK6" s="395"/>
      <c r="CL6" s="395"/>
      <c r="CM6" s="395"/>
      <c r="CN6" s="395"/>
      <c r="CO6" s="395"/>
      <c r="CP6" s="395"/>
      <c r="CQ6" s="395"/>
      <c r="CR6" s="395"/>
      <c r="CS6" s="396"/>
      <c r="CT6" s="531">
        <v>85.1</v>
      </c>
      <c r="CU6" s="532"/>
      <c r="CV6" s="532"/>
      <c r="CW6" s="532"/>
      <c r="CX6" s="532"/>
      <c r="CY6" s="532"/>
      <c r="CZ6" s="532"/>
      <c r="DA6" s="533"/>
      <c r="DB6" s="531">
        <v>81.400000000000006</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90</v>
      </c>
      <c r="AN7" s="359"/>
      <c r="AO7" s="359"/>
      <c r="AP7" s="359"/>
      <c r="AQ7" s="359"/>
      <c r="AR7" s="359"/>
      <c r="AS7" s="359"/>
      <c r="AT7" s="360"/>
      <c r="AU7" s="442" t="s">
        <v>91</v>
      </c>
      <c r="AV7" s="443"/>
      <c r="AW7" s="443"/>
      <c r="AX7" s="443"/>
      <c r="AY7" s="365" t="s">
        <v>92</v>
      </c>
      <c r="AZ7" s="366"/>
      <c r="BA7" s="366"/>
      <c r="BB7" s="366"/>
      <c r="BC7" s="366"/>
      <c r="BD7" s="366"/>
      <c r="BE7" s="366"/>
      <c r="BF7" s="366"/>
      <c r="BG7" s="366"/>
      <c r="BH7" s="366"/>
      <c r="BI7" s="366"/>
      <c r="BJ7" s="366"/>
      <c r="BK7" s="366"/>
      <c r="BL7" s="366"/>
      <c r="BM7" s="367"/>
      <c r="BN7" s="385">
        <v>3259742</v>
      </c>
      <c r="BO7" s="386"/>
      <c r="BP7" s="386"/>
      <c r="BQ7" s="386"/>
      <c r="BR7" s="386"/>
      <c r="BS7" s="386"/>
      <c r="BT7" s="386"/>
      <c r="BU7" s="387"/>
      <c r="BV7" s="385">
        <v>14325846</v>
      </c>
      <c r="BW7" s="386"/>
      <c r="BX7" s="386"/>
      <c r="BY7" s="386"/>
      <c r="BZ7" s="386"/>
      <c r="CA7" s="386"/>
      <c r="CB7" s="386"/>
      <c r="CC7" s="387"/>
      <c r="CD7" s="394" t="s">
        <v>93</v>
      </c>
      <c r="CE7" s="395"/>
      <c r="CF7" s="395"/>
      <c r="CG7" s="395"/>
      <c r="CH7" s="395"/>
      <c r="CI7" s="395"/>
      <c r="CJ7" s="395"/>
      <c r="CK7" s="395"/>
      <c r="CL7" s="395"/>
      <c r="CM7" s="395"/>
      <c r="CN7" s="395"/>
      <c r="CO7" s="395"/>
      <c r="CP7" s="395"/>
      <c r="CQ7" s="395"/>
      <c r="CR7" s="395"/>
      <c r="CS7" s="396"/>
      <c r="CT7" s="385">
        <v>43826839</v>
      </c>
      <c r="CU7" s="386"/>
      <c r="CV7" s="386"/>
      <c r="CW7" s="386"/>
      <c r="CX7" s="386"/>
      <c r="CY7" s="386"/>
      <c r="CZ7" s="386"/>
      <c r="DA7" s="387"/>
      <c r="DB7" s="385">
        <v>44409964</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94</v>
      </c>
      <c r="AN8" s="359"/>
      <c r="AO8" s="359"/>
      <c r="AP8" s="359"/>
      <c r="AQ8" s="359"/>
      <c r="AR8" s="359"/>
      <c r="AS8" s="359"/>
      <c r="AT8" s="360"/>
      <c r="AU8" s="442" t="s">
        <v>95</v>
      </c>
      <c r="AV8" s="443"/>
      <c r="AW8" s="443"/>
      <c r="AX8" s="443"/>
      <c r="AY8" s="365" t="s">
        <v>96</v>
      </c>
      <c r="AZ8" s="366"/>
      <c r="BA8" s="366"/>
      <c r="BB8" s="366"/>
      <c r="BC8" s="366"/>
      <c r="BD8" s="366"/>
      <c r="BE8" s="366"/>
      <c r="BF8" s="366"/>
      <c r="BG8" s="366"/>
      <c r="BH8" s="366"/>
      <c r="BI8" s="366"/>
      <c r="BJ8" s="366"/>
      <c r="BK8" s="366"/>
      <c r="BL8" s="366"/>
      <c r="BM8" s="367"/>
      <c r="BN8" s="385">
        <v>6288431</v>
      </c>
      <c r="BO8" s="386"/>
      <c r="BP8" s="386"/>
      <c r="BQ8" s="386"/>
      <c r="BR8" s="386"/>
      <c r="BS8" s="386"/>
      <c r="BT8" s="386"/>
      <c r="BU8" s="387"/>
      <c r="BV8" s="385">
        <v>2433276</v>
      </c>
      <c r="BW8" s="386"/>
      <c r="BX8" s="386"/>
      <c r="BY8" s="386"/>
      <c r="BZ8" s="386"/>
      <c r="CA8" s="386"/>
      <c r="CB8" s="386"/>
      <c r="CC8" s="387"/>
      <c r="CD8" s="394" t="s">
        <v>97</v>
      </c>
      <c r="CE8" s="395"/>
      <c r="CF8" s="395"/>
      <c r="CG8" s="395"/>
      <c r="CH8" s="395"/>
      <c r="CI8" s="395"/>
      <c r="CJ8" s="395"/>
      <c r="CK8" s="395"/>
      <c r="CL8" s="395"/>
      <c r="CM8" s="395"/>
      <c r="CN8" s="395"/>
      <c r="CO8" s="395"/>
      <c r="CP8" s="395"/>
      <c r="CQ8" s="395"/>
      <c r="CR8" s="395"/>
      <c r="CS8" s="396"/>
      <c r="CT8" s="494">
        <v>1.52</v>
      </c>
      <c r="CU8" s="495"/>
      <c r="CV8" s="495"/>
      <c r="CW8" s="495"/>
      <c r="CX8" s="495"/>
      <c r="CY8" s="495"/>
      <c r="CZ8" s="495"/>
      <c r="DA8" s="496"/>
      <c r="DB8" s="494">
        <v>1.5</v>
      </c>
      <c r="DC8" s="495"/>
      <c r="DD8" s="495"/>
      <c r="DE8" s="495"/>
      <c r="DF8" s="495"/>
      <c r="DG8" s="495"/>
      <c r="DH8" s="495"/>
      <c r="DI8" s="496"/>
      <c r="DJ8" s="139"/>
      <c r="DK8" s="139"/>
      <c r="DL8" s="139"/>
      <c r="DM8" s="139"/>
      <c r="DN8" s="139"/>
      <c r="DO8" s="139"/>
    </row>
    <row r="9" spans="1:119" ht="18.75" customHeight="1" thickBot="1" x14ac:dyDescent="0.2">
      <c r="A9" s="140"/>
      <c r="B9" s="520" t="s">
        <v>98</v>
      </c>
      <c r="C9" s="521"/>
      <c r="D9" s="521"/>
      <c r="E9" s="521"/>
      <c r="F9" s="521"/>
      <c r="G9" s="521"/>
      <c r="H9" s="521"/>
      <c r="I9" s="521"/>
      <c r="J9" s="521"/>
      <c r="K9" s="448"/>
      <c r="L9" s="522" t="s">
        <v>99</v>
      </c>
      <c r="M9" s="523"/>
      <c r="N9" s="523"/>
      <c r="O9" s="523"/>
      <c r="P9" s="523"/>
      <c r="Q9" s="524"/>
      <c r="R9" s="525">
        <v>164024</v>
      </c>
      <c r="S9" s="526"/>
      <c r="T9" s="526"/>
      <c r="U9" s="526"/>
      <c r="V9" s="527"/>
      <c r="W9" s="464" t="s">
        <v>100</v>
      </c>
      <c r="X9" s="465"/>
      <c r="Y9" s="465"/>
      <c r="Z9" s="465"/>
      <c r="AA9" s="465"/>
      <c r="AB9" s="465"/>
      <c r="AC9" s="465"/>
      <c r="AD9" s="465"/>
      <c r="AE9" s="465"/>
      <c r="AF9" s="465"/>
      <c r="AG9" s="465"/>
      <c r="AH9" s="465"/>
      <c r="AI9" s="465"/>
      <c r="AJ9" s="465"/>
      <c r="AK9" s="465"/>
      <c r="AL9" s="528"/>
      <c r="AM9" s="454" t="s">
        <v>101</v>
      </c>
      <c r="AN9" s="359"/>
      <c r="AO9" s="359"/>
      <c r="AP9" s="359"/>
      <c r="AQ9" s="359"/>
      <c r="AR9" s="359"/>
      <c r="AS9" s="359"/>
      <c r="AT9" s="360"/>
      <c r="AU9" s="442" t="s">
        <v>79</v>
      </c>
      <c r="AV9" s="443"/>
      <c r="AW9" s="443"/>
      <c r="AX9" s="443"/>
      <c r="AY9" s="365" t="s">
        <v>102</v>
      </c>
      <c r="AZ9" s="366"/>
      <c r="BA9" s="366"/>
      <c r="BB9" s="366"/>
      <c r="BC9" s="366"/>
      <c r="BD9" s="366"/>
      <c r="BE9" s="366"/>
      <c r="BF9" s="366"/>
      <c r="BG9" s="366"/>
      <c r="BH9" s="366"/>
      <c r="BI9" s="366"/>
      <c r="BJ9" s="366"/>
      <c r="BK9" s="366"/>
      <c r="BL9" s="366"/>
      <c r="BM9" s="367"/>
      <c r="BN9" s="385">
        <v>3855155</v>
      </c>
      <c r="BO9" s="386"/>
      <c r="BP9" s="386"/>
      <c r="BQ9" s="386"/>
      <c r="BR9" s="386"/>
      <c r="BS9" s="386"/>
      <c r="BT9" s="386"/>
      <c r="BU9" s="387"/>
      <c r="BV9" s="385">
        <v>1155720</v>
      </c>
      <c r="BW9" s="386"/>
      <c r="BX9" s="386"/>
      <c r="BY9" s="386"/>
      <c r="BZ9" s="386"/>
      <c r="CA9" s="386"/>
      <c r="CB9" s="386"/>
      <c r="CC9" s="387"/>
      <c r="CD9" s="394" t="s">
        <v>103</v>
      </c>
      <c r="CE9" s="395"/>
      <c r="CF9" s="395"/>
      <c r="CG9" s="395"/>
      <c r="CH9" s="395"/>
      <c r="CI9" s="395"/>
      <c r="CJ9" s="395"/>
      <c r="CK9" s="395"/>
      <c r="CL9" s="395"/>
      <c r="CM9" s="395"/>
      <c r="CN9" s="395"/>
      <c r="CO9" s="395"/>
      <c r="CP9" s="395"/>
      <c r="CQ9" s="395"/>
      <c r="CR9" s="395"/>
      <c r="CS9" s="396"/>
      <c r="CT9" s="355">
        <v>5.2</v>
      </c>
      <c r="CU9" s="356"/>
      <c r="CV9" s="356"/>
      <c r="CW9" s="356"/>
      <c r="CX9" s="356"/>
      <c r="CY9" s="356"/>
      <c r="CZ9" s="356"/>
      <c r="DA9" s="357"/>
      <c r="DB9" s="355">
        <v>5</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104</v>
      </c>
      <c r="M10" s="359"/>
      <c r="N10" s="359"/>
      <c r="O10" s="359"/>
      <c r="P10" s="359"/>
      <c r="Q10" s="360"/>
      <c r="R10" s="361">
        <v>164877</v>
      </c>
      <c r="S10" s="362"/>
      <c r="T10" s="362"/>
      <c r="U10" s="362"/>
      <c r="V10" s="364"/>
      <c r="W10" s="529"/>
      <c r="X10" s="347"/>
      <c r="Y10" s="347"/>
      <c r="Z10" s="347"/>
      <c r="AA10" s="347"/>
      <c r="AB10" s="347"/>
      <c r="AC10" s="347"/>
      <c r="AD10" s="347"/>
      <c r="AE10" s="347"/>
      <c r="AF10" s="347"/>
      <c r="AG10" s="347"/>
      <c r="AH10" s="347"/>
      <c r="AI10" s="347"/>
      <c r="AJ10" s="347"/>
      <c r="AK10" s="347"/>
      <c r="AL10" s="530"/>
      <c r="AM10" s="454" t="s">
        <v>105</v>
      </c>
      <c r="AN10" s="359"/>
      <c r="AO10" s="359"/>
      <c r="AP10" s="359"/>
      <c r="AQ10" s="359"/>
      <c r="AR10" s="359"/>
      <c r="AS10" s="359"/>
      <c r="AT10" s="360"/>
      <c r="AU10" s="442" t="s">
        <v>106</v>
      </c>
      <c r="AV10" s="443"/>
      <c r="AW10" s="443"/>
      <c r="AX10" s="443"/>
      <c r="AY10" s="365" t="s">
        <v>107</v>
      </c>
      <c r="AZ10" s="366"/>
      <c r="BA10" s="366"/>
      <c r="BB10" s="366"/>
      <c r="BC10" s="366"/>
      <c r="BD10" s="366"/>
      <c r="BE10" s="366"/>
      <c r="BF10" s="366"/>
      <c r="BG10" s="366"/>
      <c r="BH10" s="366"/>
      <c r="BI10" s="366"/>
      <c r="BJ10" s="366"/>
      <c r="BK10" s="366"/>
      <c r="BL10" s="366"/>
      <c r="BM10" s="367"/>
      <c r="BN10" s="385">
        <v>19955</v>
      </c>
      <c r="BO10" s="386"/>
      <c r="BP10" s="386"/>
      <c r="BQ10" s="386"/>
      <c r="BR10" s="386"/>
      <c r="BS10" s="386"/>
      <c r="BT10" s="386"/>
      <c r="BU10" s="387"/>
      <c r="BV10" s="385">
        <v>23705</v>
      </c>
      <c r="BW10" s="386"/>
      <c r="BX10" s="386"/>
      <c r="BY10" s="386"/>
      <c r="BZ10" s="386"/>
      <c r="CA10" s="386"/>
      <c r="CB10" s="386"/>
      <c r="CC10" s="38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109</v>
      </c>
      <c r="M11" s="432"/>
      <c r="N11" s="432"/>
      <c r="O11" s="432"/>
      <c r="P11" s="432"/>
      <c r="Q11" s="433"/>
      <c r="R11" s="517" t="s">
        <v>110</v>
      </c>
      <c r="S11" s="518"/>
      <c r="T11" s="518"/>
      <c r="U11" s="518"/>
      <c r="V11" s="519"/>
      <c r="W11" s="529"/>
      <c r="X11" s="347"/>
      <c r="Y11" s="347"/>
      <c r="Z11" s="347"/>
      <c r="AA11" s="347"/>
      <c r="AB11" s="347"/>
      <c r="AC11" s="347"/>
      <c r="AD11" s="347"/>
      <c r="AE11" s="347"/>
      <c r="AF11" s="347"/>
      <c r="AG11" s="347"/>
      <c r="AH11" s="347"/>
      <c r="AI11" s="347"/>
      <c r="AJ11" s="347"/>
      <c r="AK11" s="347"/>
      <c r="AL11" s="530"/>
      <c r="AM11" s="454" t="s">
        <v>111</v>
      </c>
      <c r="AN11" s="359"/>
      <c r="AO11" s="359"/>
      <c r="AP11" s="359"/>
      <c r="AQ11" s="359"/>
      <c r="AR11" s="359"/>
      <c r="AS11" s="359"/>
      <c r="AT11" s="360"/>
      <c r="AU11" s="442" t="s">
        <v>79</v>
      </c>
      <c r="AV11" s="443"/>
      <c r="AW11" s="443"/>
      <c r="AX11" s="443"/>
      <c r="AY11" s="365" t="s">
        <v>112</v>
      </c>
      <c r="AZ11" s="366"/>
      <c r="BA11" s="366"/>
      <c r="BB11" s="366"/>
      <c r="BC11" s="366"/>
      <c r="BD11" s="366"/>
      <c r="BE11" s="366"/>
      <c r="BF11" s="366"/>
      <c r="BG11" s="366"/>
      <c r="BH11" s="366"/>
      <c r="BI11" s="366"/>
      <c r="BJ11" s="366"/>
      <c r="BK11" s="366"/>
      <c r="BL11" s="366"/>
      <c r="BM11" s="367"/>
      <c r="BN11" s="385" t="s">
        <v>113</v>
      </c>
      <c r="BO11" s="386"/>
      <c r="BP11" s="386"/>
      <c r="BQ11" s="386"/>
      <c r="BR11" s="386"/>
      <c r="BS11" s="386"/>
      <c r="BT11" s="386"/>
      <c r="BU11" s="387"/>
      <c r="BV11" s="385" t="s">
        <v>113</v>
      </c>
      <c r="BW11" s="386"/>
      <c r="BX11" s="386"/>
      <c r="BY11" s="386"/>
      <c r="BZ11" s="386"/>
      <c r="CA11" s="386"/>
      <c r="CB11" s="386"/>
      <c r="CC11" s="387"/>
      <c r="CD11" s="394" t="s">
        <v>114</v>
      </c>
      <c r="CE11" s="395"/>
      <c r="CF11" s="395"/>
      <c r="CG11" s="395"/>
      <c r="CH11" s="395"/>
      <c r="CI11" s="395"/>
      <c r="CJ11" s="395"/>
      <c r="CK11" s="395"/>
      <c r="CL11" s="395"/>
      <c r="CM11" s="395"/>
      <c r="CN11" s="395"/>
      <c r="CO11" s="395"/>
      <c r="CP11" s="395"/>
      <c r="CQ11" s="395"/>
      <c r="CR11" s="395"/>
      <c r="CS11" s="396"/>
      <c r="CT11" s="494" t="s">
        <v>113</v>
      </c>
      <c r="CU11" s="495"/>
      <c r="CV11" s="495"/>
      <c r="CW11" s="495"/>
      <c r="CX11" s="495"/>
      <c r="CY11" s="495"/>
      <c r="CZ11" s="495"/>
      <c r="DA11" s="496"/>
      <c r="DB11" s="494" t="s">
        <v>113</v>
      </c>
      <c r="DC11" s="495"/>
      <c r="DD11" s="495"/>
      <c r="DE11" s="495"/>
      <c r="DF11" s="495"/>
      <c r="DG11" s="495"/>
      <c r="DH11" s="495"/>
      <c r="DI11" s="496"/>
      <c r="DJ11" s="139"/>
      <c r="DK11" s="139"/>
      <c r="DL11" s="139"/>
      <c r="DM11" s="139"/>
      <c r="DN11" s="139"/>
      <c r="DO11" s="139"/>
    </row>
    <row r="12" spans="1:119" ht="18.75" customHeight="1" x14ac:dyDescent="0.15">
      <c r="A12" s="140"/>
      <c r="B12" s="497" t="s">
        <v>115</v>
      </c>
      <c r="C12" s="498"/>
      <c r="D12" s="498"/>
      <c r="E12" s="498"/>
      <c r="F12" s="498"/>
      <c r="G12" s="498"/>
      <c r="H12" s="498"/>
      <c r="I12" s="498"/>
      <c r="J12" s="498"/>
      <c r="K12" s="499"/>
      <c r="L12" s="506" t="s">
        <v>116</v>
      </c>
      <c r="M12" s="507"/>
      <c r="N12" s="507"/>
      <c r="O12" s="507"/>
      <c r="P12" s="507"/>
      <c r="Q12" s="508"/>
      <c r="R12" s="509">
        <v>166551</v>
      </c>
      <c r="S12" s="510"/>
      <c r="T12" s="510"/>
      <c r="U12" s="510"/>
      <c r="V12" s="511"/>
      <c r="W12" s="512" t="s">
        <v>1</v>
      </c>
      <c r="X12" s="443"/>
      <c r="Y12" s="443"/>
      <c r="Z12" s="443"/>
      <c r="AA12" s="443"/>
      <c r="AB12" s="513"/>
      <c r="AC12" s="442" t="s">
        <v>117</v>
      </c>
      <c r="AD12" s="443"/>
      <c r="AE12" s="443"/>
      <c r="AF12" s="443"/>
      <c r="AG12" s="513"/>
      <c r="AH12" s="442" t="s">
        <v>118</v>
      </c>
      <c r="AI12" s="443"/>
      <c r="AJ12" s="443"/>
      <c r="AK12" s="443"/>
      <c r="AL12" s="514"/>
      <c r="AM12" s="454" t="s">
        <v>119</v>
      </c>
      <c r="AN12" s="359"/>
      <c r="AO12" s="359"/>
      <c r="AP12" s="359"/>
      <c r="AQ12" s="359"/>
      <c r="AR12" s="359"/>
      <c r="AS12" s="359"/>
      <c r="AT12" s="360"/>
      <c r="AU12" s="442" t="s">
        <v>120</v>
      </c>
      <c r="AV12" s="443"/>
      <c r="AW12" s="443"/>
      <c r="AX12" s="443"/>
      <c r="AY12" s="365" t="s">
        <v>121</v>
      </c>
      <c r="AZ12" s="366"/>
      <c r="BA12" s="366"/>
      <c r="BB12" s="366"/>
      <c r="BC12" s="366"/>
      <c r="BD12" s="366"/>
      <c r="BE12" s="366"/>
      <c r="BF12" s="366"/>
      <c r="BG12" s="366"/>
      <c r="BH12" s="366"/>
      <c r="BI12" s="366"/>
      <c r="BJ12" s="366"/>
      <c r="BK12" s="366"/>
      <c r="BL12" s="366"/>
      <c r="BM12" s="367"/>
      <c r="BN12" s="385">
        <v>2291630</v>
      </c>
      <c r="BO12" s="386"/>
      <c r="BP12" s="386"/>
      <c r="BQ12" s="386"/>
      <c r="BR12" s="386"/>
      <c r="BS12" s="386"/>
      <c r="BT12" s="386"/>
      <c r="BU12" s="387"/>
      <c r="BV12" s="385">
        <v>2142090</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123</v>
      </c>
      <c r="CU12" s="495"/>
      <c r="CV12" s="495"/>
      <c r="CW12" s="495"/>
      <c r="CX12" s="495"/>
      <c r="CY12" s="495"/>
      <c r="CZ12" s="495"/>
      <c r="DA12" s="496"/>
      <c r="DB12" s="494" t="s">
        <v>123</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124</v>
      </c>
      <c r="N13" s="484"/>
      <c r="O13" s="484"/>
      <c r="P13" s="484"/>
      <c r="Q13" s="485"/>
      <c r="R13" s="486">
        <v>162981</v>
      </c>
      <c r="S13" s="487"/>
      <c r="T13" s="487"/>
      <c r="U13" s="487"/>
      <c r="V13" s="488"/>
      <c r="W13" s="474" t="s">
        <v>125</v>
      </c>
      <c r="X13" s="398"/>
      <c r="Y13" s="398"/>
      <c r="Z13" s="398"/>
      <c r="AA13" s="398"/>
      <c r="AB13" s="399"/>
      <c r="AC13" s="361">
        <v>117</v>
      </c>
      <c r="AD13" s="362"/>
      <c r="AE13" s="362"/>
      <c r="AF13" s="362"/>
      <c r="AG13" s="363"/>
      <c r="AH13" s="361">
        <v>81</v>
      </c>
      <c r="AI13" s="362"/>
      <c r="AJ13" s="362"/>
      <c r="AK13" s="362"/>
      <c r="AL13" s="364"/>
      <c r="AM13" s="454" t="s">
        <v>126</v>
      </c>
      <c r="AN13" s="359"/>
      <c r="AO13" s="359"/>
      <c r="AP13" s="359"/>
      <c r="AQ13" s="359"/>
      <c r="AR13" s="359"/>
      <c r="AS13" s="359"/>
      <c r="AT13" s="360"/>
      <c r="AU13" s="442" t="s">
        <v>127</v>
      </c>
      <c r="AV13" s="443"/>
      <c r="AW13" s="443"/>
      <c r="AX13" s="443"/>
      <c r="AY13" s="365" t="s">
        <v>128</v>
      </c>
      <c r="AZ13" s="366"/>
      <c r="BA13" s="366"/>
      <c r="BB13" s="366"/>
      <c r="BC13" s="366"/>
      <c r="BD13" s="366"/>
      <c r="BE13" s="366"/>
      <c r="BF13" s="366"/>
      <c r="BG13" s="366"/>
      <c r="BH13" s="366"/>
      <c r="BI13" s="366"/>
      <c r="BJ13" s="366"/>
      <c r="BK13" s="366"/>
      <c r="BL13" s="366"/>
      <c r="BM13" s="367"/>
      <c r="BN13" s="385">
        <v>1583480</v>
      </c>
      <c r="BO13" s="386"/>
      <c r="BP13" s="386"/>
      <c r="BQ13" s="386"/>
      <c r="BR13" s="386"/>
      <c r="BS13" s="386"/>
      <c r="BT13" s="386"/>
      <c r="BU13" s="387"/>
      <c r="BV13" s="385">
        <v>-962665</v>
      </c>
      <c r="BW13" s="386"/>
      <c r="BX13" s="386"/>
      <c r="BY13" s="386"/>
      <c r="BZ13" s="386"/>
      <c r="CA13" s="386"/>
      <c r="CB13" s="386"/>
      <c r="CC13" s="387"/>
      <c r="CD13" s="394" t="s">
        <v>129</v>
      </c>
      <c r="CE13" s="395"/>
      <c r="CF13" s="395"/>
      <c r="CG13" s="395"/>
      <c r="CH13" s="395"/>
      <c r="CI13" s="395"/>
      <c r="CJ13" s="395"/>
      <c r="CK13" s="395"/>
      <c r="CL13" s="395"/>
      <c r="CM13" s="395"/>
      <c r="CN13" s="395"/>
      <c r="CO13" s="395"/>
      <c r="CP13" s="395"/>
      <c r="CQ13" s="395"/>
      <c r="CR13" s="395"/>
      <c r="CS13" s="396"/>
      <c r="CT13" s="355">
        <v>5.2</v>
      </c>
      <c r="CU13" s="356"/>
      <c r="CV13" s="356"/>
      <c r="CW13" s="356"/>
      <c r="CX13" s="356"/>
      <c r="CY13" s="356"/>
      <c r="CZ13" s="356"/>
      <c r="DA13" s="357"/>
      <c r="DB13" s="355">
        <v>5</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130</v>
      </c>
      <c r="M14" s="515"/>
      <c r="N14" s="515"/>
      <c r="O14" s="515"/>
      <c r="P14" s="515"/>
      <c r="Q14" s="516"/>
      <c r="R14" s="486">
        <v>164034</v>
      </c>
      <c r="S14" s="487"/>
      <c r="T14" s="487"/>
      <c r="U14" s="487"/>
      <c r="V14" s="488"/>
      <c r="W14" s="489"/>
      <c r="X14" s="401"/>
      <c r="Y14" s="401"/>
      <c r="Z14" s="401"/>
      <c r="AA14" s="401"/>
      <c r="AB14" s="402"/>
      <c r="AC14" s="479">
        <v>0.2</v>
      </c>
      <c r="AD14" s="480"/>
      <c r="AE14" s="480"/>
      <c r="AF14" s="480"/>
      <c r="AG14" s="481"/>
      <c r="AH14" s="479">
        <v>0.1</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131</v>
      </c>
      <c r="CE14" s="392"/>
      <c r="CF14" s="392"/>
      <c r="CG14" s="392"/>
      <c r="CH14" s="392"/>
      <c r="CI14" s="392"/>
      <c r="CJ14" s="392"/>
      <c r="CK14" s="392"/>
      <c r="CL14" s="392"/>
      <c r="CM14" s="392"/>
      <c r="CN14" s="392"/>
      <c r="CO14" s="392"/>
      <c r="CP14" s="392"/>
      <c r="CQ14" s="392"/>
      <c r="CR14" s="392"/>
      <c r="CS14" s="393"/>
      <c r="CT14" s="490">
        <v>12.9</v>
      </c>
      <c r="CU14" s="458"/>
      <c r="CV14" s="458"/>
      <c r="CW14" s="458"/>
      <c r="CX14" s="458"/>
      <c r="CY14" s="458"/>
      <c r="CZ14" s="458"/>
      <c r="DA14" s="459"/>
      <c r="DB14" s="490" t="s">
        <v>123</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124</v>
      </c>
      <c r="N15" s="484"/>
      <c r="O15" s="484"/>
      <c r="P15" s="484"/>
      <c r="Q15" s="485"/>
      <c r="R15" s="486">
        <v>160787</v>
      </c>
      <c r="S15" s="487"/>
      <c r="T15" s="487"/>
      <c r="U15" s="487"/>
      <c r="V15" s="488"/>
      <c r="W15" s="474" t="s">
        <v>132</v>
      </c>
      <c r="X15" s="398"/>
      <c r="Y15" s="398"/>
      <c r="Z15" s="398"/>
      <c r="AA15" s="398"/>
      <c r="AB15" s="399"/>
      <c r="AC15" s="361">
        <v>10283</v>
      </c>
      <c r="AD15" s="362"/>
      <c r="AE15" s="362"/>
      <c r="AF15" s="362"/>
      <c r="AG15" s="363"/>
      <c r="AH15" s="361">
        <v>9681</v>
      </c>
      <c r="AI15" s="362"/>
      <c r="AJ15" s="362"/>
      <c r="AK15" s="362"/>
      <c r="AL15" s="364"/>
      <c r="AM15" s="454"/>
      <c r="AN15" s="359"/>
      <c r="AO15" s="359"/>
      <c r="AP15" s="359"/>
      <c r="AQ15" s="359"/>
      <c r="AR15" s="359"/>
      <c r="AS15" s="359"/>
      <c r="AT15" s="360"/>
      <c r="AU15" s="442"/>
      <c r="AV15" s="443"/>
      <c r="AW15" s="443"/>
      <c r="AX15" s="443"/>
      <c r="AY15" s="377" t="s">
        <v>133</v>
      </c>
      <c r="AZ15" s="378"/>
      <c r="BA15" s="378"/>
      <c r="BB15" s="378"/>
      <c r="BC15" s="378"/>
      <c r="BD15" s="378"/>
      <c r="BE15" s="378"/>
      <c r="BF15" s="378"/>
      <c r="BG15" s="378"/>
      <c r="BH15" s="378"/>
      <c r="BI15" s="378"/>
      <c r="BJ15" s="378"/>
      <c r="BK15" s="378"/>
      <c r="BL15" s="378"/>
      <c r="BM15" s="379"/>
      <c r="BN15" s="380">
        <v>33153290</v>
      </c>
      <c r="BO15" s="381"/>
      <c r="BP15" s="381"/>
      <c r="BQ15" s="381"/>
      <c r="BR15" s="381"/>
      <c r="BS15" s="381"/>
      <c r="BT15" s="381"/>
      <c r="BU15" s="382"/>
      <c r="BV15" s="380">
        <v>33651460</v>
      </c>
      <c r="BW15" s="381"/>
      <c r="BX15" s="381"/>
      <c r="BY15" s="381"/>
      <c r="BZ15" s="381"/>
      <c r="CA15" s="381"/>
      <c r="CB15" s="381"/>
      <c r="CC15" s="382"/>
      <c r="CD15" s="491" t="s">
        <v>134</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135</v>
      </c>
      <c r="M16" s="477"/>
      <c r="N16" s="477"/>
      <c r="O16" s="477"/>
      <c r="P16" s="477"/>
      <c r="Q16" s="478"/>
      <c r="R16" s="471" t="s">
        <v>136</v>
      </c>
      <c r="S16" s="472"/>
      <c r="T16" s="472"/>
      <c r="U16" s="472"/>
      <c r="V16" s="473"/>
      <c r="W16" s="489"/>
      <c r="X16" s="401"/>
      <c r="Y16" s="401"/>
      <c r="Z16" s="401"/>
      <c r="AA16" s="401"/>
      <c r="AB16" s="402"/>
      <c r="AC16" s="479">
        <v>14</v>
      </c>
      <c r="AD16" s="480"/>
      <c r="AE16" s="480"/>
      <c r="AF16" s="480"/>
      <c r="AG16" s="481"/>
      <c r="AH16" s="479">
        <v>13.2</v>
      </c>
      <c r="AI16" s="480"/>
      <c r="AJ16" s="480"/>
      <c r="AK16" s="480"/>
      <c r="AL16" s="482"/>
      <c r="AM16" s="454"/>
      <c r="AN16" s="359"/>
      <c r="AO16" s="359"/>
      <c r="AP16" s="359"/>
      <c r="AQ16" s="359"/>
      <c r="AR16" s="359"/>
      <c r="AS16" s="359"/>
      <c r="AT16" s="360"/>
      <c r="AU16" s="442"/>
      <c r="AV16" s="443"/>
      <c r="AW16" s="443"/>
      <c r="AX16" s="443"/>
      <c r="AY16" s="365" t="s">
        <v>137</v>
      </c>
      <c r="AZ16" s="366"/>
      <c r="BA16" s="366"/>
      <c r="BB16" s="366"/>
      <c r="BC16" s="366"/>
      <c r="BD16" s="366"/>
      <c r="BE16" s="366"/>
      <c r="BF16" s="366"/>
      <c r="BG16" s="366"/>
      <c r="BH16" s="366"/>
      <c r="BI16" s="366"/>
      <c r="BJ16" s="366"/>
      <c r="BK16" s="366"/>
      <c r="BL16" s="366"/>
      <c r="BM16" s="367"/>
      <c r="BN16" s="385">
        <v>21800741</v>
      </c>
      <c r="BO16" s="386"/>
      <c r="BP16" s="386"/>
      <c r="BQ16" s="386"/>
      <c r="BR16" s="386"/>
      <c r="BS16" s="386"/>
      <c r="BT16" s="386"/>
      <c r="BU16" s="387"/>
      <c r="BV16" s="385">
        <v>22058443</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138</v>
      </c>
      <c r="N17" s="469"/>
      <c r="O17" s="469"/>
      <c r="P17" s="469"/>
      <c r="Q17" s="470"/>
      <c r="R17" s="471" t="s">
        <v>139</v>
      </c>
      <c r="S17" s="472"/>
      <c r="T17" s="472"/>
      <c r="U17" s="472"/>
      <c r="V17" s="473"/>
      <c r="W17" s="474" t="s">
        <v>140</v>
      </c>
      <c r="X17" s="398"/>
      <c r="Y17" s="398"/>
      <c r="Z17" s="398"/>
      <c r="AA17" s="398"/>
      <c r="AB17" s="399"/>
      <c r="AC17" s="361">
        <v>63259</v>
      </c>
      <c r="AD17" s="362"/>
      <c r="AE17" s="362"/>
      <c r="AF17" s="362"/>
      <c r="AG17" s="363"/>
      <c r="AH17" s="361">
        <v>63844</v>
      </c>
      <c r="AI17" s="362"/>
      <c r="AJ17" s="362"/>
      <c r="AK17" s="362"/>
      <c r="AL17" s="364"/>
      <c r="AM17" s="454"/>
      <c r="AN17" s="359"/>
      <c r="AO17" s="359"/>
      <c r="AP17" s="359"/>
      <c r="AQ17" s="359"/>
      <c r="AR17" s="359"/>
      <c r="AS17" s="359"/>
      <c r="AT17" s="360"/>
      <c r="AU17" s="442"/>
      <c r="AV17" s="443"/>
      <c r="AW17" s="443"/>
      <c r="AX17" s="443"/>
      <c r="AY17" s="365" t="s">
        <v>141</v>
      </c>
      <c r="AZ17" s="366"/>
      <c r="BA17" s="366"/>
      <c r="BB17" s="366"/>
      <c r="BC17" s="366"/>
      <c r="BD17" s="366"/>
      <c r="BE17" s="366"/>
      <c r="BF17" s="366"/>
      <c r="BG17" s="366"/>
      <c r="BH17" s="366"/>
      <c r="BI17" s="366"/>
      <c r="BJ17" s="366"/>
      <c r="BK17" s="366"/>
      <c r="BL17" s="366"/>
      <c r="BM17" s="367"/>
      <c r="BN17" s="385">
        <v>43826839</v>
      </c>
      <c r="BO17" s="386"/>
      <c r="BP17" s="386"/>
      <c r="BQ17" s="386"/>
      <c r="BR17" s="386"/>
      <c r="BS17" s="386"/>
      <c r="BT17" s="386"/>
      <c r="BU17" s="387"/>
      <c r="BV17" s="385">
        <v>44409964</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142</v>
      </c>
      <c r="C18" s="448"/>
      <c r="D18" s="448"/>
      <c r="E18" s="449"/>
      <c r="F18" s="449"/>
      <c r="G18" s="449"/>
      <c r="H18" s="449"/>
      <c r="I18" s="449"/>
      <c r="J18" s="449"/>
      <c r="K18" s="449"/>
      <c r="L18" s="450">
        <v>17.3</v>
      </c>
      <c r="M18" s="450"/>
      <c r="N18" s="450"/>
      <c r="O18" s="450"/>
      <c r="P18" s="450"/>
      <c r="Q18" s="450"/>
      <c r="R18" s="451"/>
      <c r="S18" s="451"/>
      <c r="T18" s="451"/>
      <c r="U18" s="451"/>
      <c r="V18" s="452"/>
      <c r="W18" s="466"/>
      <c r="X18" s="467"/>
      <c r="Y18" s="467"/>
      <c r="Z18" s="467"/>
      <c r="AA18" s="467"/>
      <c r="AB18" s="475"/>
      <c r="AC18" s="349">
        <v>85.9</v>
      </c>
      <c r="AD18" s="350"/>
      <c r="AE18" s="350"/>
      <c r="AF18" s="350"/>
      <c r="AG18" s="453"/>
      <c r="AH18" s="349">
        <v>86.7</v>
      </c>
      <c r="AI18" s="350"/>
      <c r="AJ18" s="350"/>
      <c r="AK18" s="350"/>
      <c r="AL18" s="351"/>
      <c r="AM18" s="454"/>
      <c r="AN18" s="359"/>
      <c r="AO18" s="359"/>
      <c r="AP18" s="359"/>
      <c r="AQ18" s="359"/>
      <c r="AR18" s="359"/>
      <c r="AS18" s="359"/>
      <c r="AT18" s="360"/>
      <c r="AU18" s="442"/>
      <c r="AV18" s="443"/>
      <c r="AW18" s="443"/>
      <c r="AX18" s="443"/>
      <c r="AY18" s="365" t="s">
        <v>143</v>
      </c>
      <c r="AZ18" s="366"/>
      <c r="BA18" s="366"/>
      <c r="BB18" s="366"/>
      <c r="BC18" s="366"/>
      <c r="BD18" s="366"/>
      <c r="BE18" s="366"/>
      <c r="BF18" s="366"/>
      <c r="BG18" s="366"/>
      <c r="BH18" s="366"/>
      <c r="BI18" s="366"/>
      <c r="BJ18" s="366"/>
      <c r="BK18" s="366"/>
      <c r="BL18" s="366"/>
      <c r="BM18" s="367"/>
      <c r="BN18" s="385">
        <v>37934021</v>
      </c>
      <c r="BO18" s="386"/>
      <c r="BP18" s="386"/>
      <c r="BQ18" s="386"/>
      <c r="BR18" s="386"/>
      <c r="BS18" s="386"/>
      <c r="BT18" s="386"/>
      <c r="BU18" s="387"/>
      <c r="BV18" s="385">
        <v>37089686</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144</v>
      </c>
      <c r="C19" s="448"/>
      <c r="D19" s="448"/>
      <c r="E19" s="449"/>
      <c r="F19" s="449"/>
      <c r="G19" s="449"/>
      <c r="H19" s="449"/>
      <c r="I19" s="449"/>
      <c r="J19" s="449"/>
      <c r="K19" s="449"/>
      <c r="L19" s="455">
        <v>9481</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145</v>
      </c>
      <c r="AZ19" s="366"/>
      <c r="BA19" s="366"/>
      <c r="BB19" s="366"/>
      <c r="BC19" s="366"/>
      <c r="BD19" s="366"/>
      <c r="BE19" s="366"/>
      <c r="BF19" s="366"/>
      <c r="BG19" s="366"/>
      <c r="BH19" s="366"/>
      <c r="BI19" s="366"/>
      <c r="BJ19" s="366"/>
      <c r="BK19" s="366"/>
      <c r="BL19" s="366"/>
      <c r="BM19" s="367"/>
      <c r="BN19" s="385">
        <v>57951663</v>
      </c>
      <c r="BO19" s="386"/>
      <c r="BP19" s="386"/>
      <c r="BQ19" s="386"/>
      <c r="BR19" s="386"/>
      <c r="BS19" s="386"/>
      <c r="BT19" s="386"/>
      <c r="BU19" s="387"/>
      <c r="BV19" s="385">
        <v>59674346</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146</v>
      </c>
      <c r="C20" s="448"/>
      <c r="D20" s="448"/>
      <c r="E20" s="449"/>
      <c r="F20" s="449"/>
      <c r="G20" s="449"/>
      <c r="H20" s="449"/>
      <c r="I20" s="449"/>
      <c r="J20" s="449"/>
      <c r="K20" s="449"/>
      <c r="L20" s="455">
        <v>74229</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147</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148</v>
      </c>
      <c r="C22" s="415"/>
      <c r="D22" s="416"/>
      <c r="E22" s="423" t="s">
        <v>1</v>
      </c>
      <c r="F22" s="398"/>
      <c r="G22" s="398"/>
      <c r="H22" s="398"/>
      <c r="I22" s="398"/>
      <c r="J22" s="398"/>
      <c r="K22" s="399"/>
      <c r="L22" s="423" t="s">
        <v>149</v>
      </c>
      <c r="M22" s="398"/>
      <c r="N22" s="398"/>
      <c r="O22" s="398"/>
      <c r="P22" s="399"/>
      <c r="Q22" s="408" t="s">
        <v>150</v>
      </c>
      <c r="R22" s="409"/>
      <c r="S22" s="409"/>
      <c r="T22" s="409"/>
      <c r="U22" s="409"/>
      <c r="V22" s="424"/>
      <c r="W22" s="426" t="s">
        <v>151</v>
      </c>
      <c r="X22" s="415"/>
      <c r="Y22" s="416"/>
      <c r="Z22" s="423" t="s">
        <v>1</v>
      </c>
      <c r="AA22" s="398"/>
      <c r="AB22" s="398"/>
      <c r="AC22" s="398"/>
      <c r="AD22" s="398"/>
      <c r="AE22" s="398"/>
      <c r="AF22" s="398"/>
      <c r="AG22" s="399"/>
      <c r="AH22" s="397" t="s">
        <v>152</v>
      </c>
      <c r="AI22" s="398"/>
      <c r="AJ22" s="398"/>
      <c r="AK22" s="398"/>
      <c r="AL22" s="399"/>
      <c r="AM22" s="397" t="s">
        <v>153</v>
      </c>
      <c r="AN22" s="403"/>
      <c r="AO22" s="403"/>
      <c r="AP22" s="403"/>
      <c r="AQ22" s="403"/>
      <c r="AR22" s="404"/>
      <c r="AS22" s="408" t="s">
        <v>150</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154</v>
      </c>
      <c r="AZ23" s="378"/>
      <c r="BA23" s="378"/>
      <c r="BB23" s="378"/>
      <c r="BC23" s="378"/>
      <c r="BD23" s="378"/>
      <c r="BE23" s="378"/>
      <c r="BF23" s="378"/>
      <c r="BG23" s="378"/>
      <c r="BH23" s="378"/>
      <c r="BI23" s="378"/>
      <c r="BJ23" s="378"/>
      <c r="BK23" s="378"/>
      <c r="BL23" s="378"/>
      <c r="BM23" s="379"/>
      <c r="BN23" s="385">
        <v>24238420</v>
      </c>
      <c r="BO23" s="386"/>
      <c r="BP23" s="386"/>
      <c r="BQ23" s="386"/>
      <c r="BR23" s="386"/>
      <c r="BS23" s="386"/>
      <c r="BT23" s="386"/>
      <c r="BU23" s="387"/>
      <c r="BV23" s="385">
        <v>19598051</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155</v>
      </c>
      <c r="F24" s="359"/>
      <c r="G24" s="359"/>
      <c r="H24" s="359"/>
      <c r="I24" s="359"/>
      <c r="J24" s="359"/>
      <c r="K24" s="360"/>
      <c r="L24" s="361">
        <v>1</v>
      </c>
      <c r="M24" s="362"/>
      <c r="N24" s="362"/>
      <c r="O24" s="362"/>
      <c r="P24" s="363"/>
      <c r="Q24" s="361">
        <v>10000</v>
      </c>
      <c r="R24" s="362"/>
      <c r="S24" s="362"/>
      <c r="T24" s="362"/>
      <c r="U24" s="362"/>
      <c r="V24" s="363"/>
      <c r="W24" s="427"/>
      <c r="X24" s="418"/>
      <c r="Y24" s="419"/>
      <c r="Z24" s="358" t="s">
        <v>156</v>
      </c>
      <c r="AA24" s="359"/>
      <c r="AB24" s="359"/>
      <c r="AC24" s="359"/>
      <c r="AD24" s="359"/>
      <c r="AE24" s="359"/>
      <c r="AF24" s="359"/>
      <c r="AG24" s="360"/>
      <c r="AH24" s="361">
        <v>1196</v>
      </c>
      <c r="AI24" s="362"/>
      <c r="AJ24" s="362"/>
      <c r="AK24" s="362"/>
      <c r="AL24" s="363"/>
      <c r="AM24" s="361">
        <v>3875040</v>
      </c>
      <c r="AN24" s="362"/>
      <c r="AO24" s="362"/>
      <c r="AP24" s="362"/>
      <c r="AQ24" s="362"/>
      <c r="AR24" s="363"/>
      <c r="AS24" s="361">
        <v>3240</v>
      </c>
      <c r="AT24" s="362"/>
      <c r="AU24" s="362"/>
      <c r="AV24" s="362"/>
      <c r="AW24" s="362"/>
      <c r="AX24" s="364"/>
      <c r="AY24" s="352" t="s">
        <v>157</v>
      </c>
      <c r="AZ24" s="353"/>
      <c r="BA24" s="353"/>
      <c r="BB24" s="353"/>
      <c r="BC24" s="353"/>
      <c r="BD24" s="353"/>
      <c r="BE24" s="353"/>
      <c r="BF24" s="353"/>
      <c r="BG24" s="353"/>
      <c r="BH24" s="353"/>
      <c r="BI24" s="353"/>
      <c r="BJ24" s="353"/>
      <c r="BK24" s="353"/>
      <c r="BL24" s="353"/>
      <c r="BM24" s="354"/>
      <c r="BN24" s="385">
        <v>5940163</v>
      </c>
      <c r="BO24" s="386"/>
      <c r="BP24" s="386"/>
      <c r="BQ24" s="386"/>
      <c r="BR24" s="386"/>
      <c r="BS24" s="386"/>
      <c r="BT24" s="386"/>
      <c r="BU24" s="387"/>
      <c r="BV24" s="385">
        <v>6568441</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158</v>
      </c>
      <c r="F25" s="359"/>
      <c r="G25" s="359"/>
      <c r="H25" s="359"/>
      <c r="I25" s="359"/>
      <c r="J25" s="359"/>
      <c r="K25" s="360"/>
      <c r="L25" s="361">
        <v>2</v>
      </c>
      <c r="M25" s="362"/>
      <c r="N25" s="362"/>
      <c r="O25" s="362"/>
      <c r="P25" s="363"/>
      <c r="Q25" s="361">
        <v>8300</v>
      </c>
      <c r="R25" s="362"/>
      <c r="S25" s="362"/>
      <c r="T25" s="362"/>
      <c r="U25" s="362"/>
      <c r="V25" s="363"/>
      <c r="W25" s="427"/>
      <c r="X25" s="418"/>
      <c r="Y25" s="419"/>
      <c r="Z25" s="358" t="s">
        <v>159</v>
      </c>
      <c r="AA25" s="359"/>
      <c r="AB25" s="359"/>
      <c r="AC25" s="359"/>
      <c r="AD25" s="359"/>
      <c r="AE25" s="359"/>
      <c r="AF25" s="359"/>
      <c r="AG25" s="360"/>
      <c r="AH25" s="361">
        <v>181</v>
      </c>
      <c r="AI25" s="362"/>
      <c r="AJ25" s="362"/>
      <c r="AK25" s="362"/>
      <c r="AL25" s="363"/>
      <c r="AM25" s="361">
        <v>578476</v>
      </c>
      <c r="AN25" s="362"/>
      <c r="AO25" s="362"/>
      <c r="AP25" s="362"/>
      <c r="AQ25" s="362"/>
      <c r="AR25" s="363"/>
      <c r="AS25" s="361">
        <v>3196</v>
      </c>
      <c r="AT25" s="362"/>
      <c r="AU25" s="362"/>
      <c r="AV25" s="362"/>
      <c r="AW25" s="362"/>
      <c r="AX25" s="364"/>
      <c r="AY25" s="377" t="s">
        <v>160</v>
      </c>
      <c r="AZ25" s="378"/>
      <c r="BA25" s="378"/>
      <c r="BB25" s="378"/>
      <c r="BC25" s="378"/>
      <c r="BD25" s="378"/>
      <c r="BE25" s="378"/>
      <c r="BF25" s="378"/>
      <c r="BG25" s="378"/>
      <c r="BH25" s="378"/>
      <c r="BI25" s="378"/>
      <c r="BJ25" s="378"/>
      <c r="BK25" s="378"/>
      <c r="BL25" s="378"/>
      <c r="BM25" s="379"/>
      <c r="BN25" s="380">
        <v>44025778</v>
      </c>
      <c r="BO25" s="381"/>
      <c r="BP25" s="381"/>
      <c r="BQ25" s="381"/>
      <c r="BR25" s="381"/>
      <c r="BS25" s="381"/>
      <c r="BT25" s="381"/>
      <c r="BU25" s="382"/>
      <c r="BV25" s="380">
        <v>49177279</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161</v>
      </c>
      <c r="F26" s="359"/>
      <c r="G26" s="359"/>
      <c r="H26" s="359"/>
      <c r="I26" s="359"/>
      <c r="J26" s="359"/>
      <c r="K26" s="360"/>
      <c r="L26" s="361">
        <v>1</v>
      </c>
      <c r="M26" s="362"/>
      <c r="N26" s="362"/>
      <c r="O26" s="362"/>
      <c r="P26" s="363"/>
      <c r="Q26" s="361">
        <v>7500</v>
      </c>
      <c r="R26" s="362"/>
      <c r="S26" s="362"/>
      <c r="T26" s="362"/>
      <c r="U26" s="362"/>
      <c r="V26" s="363"/>
      <c r="W26" s="427"/>
      <c r="X26" s="418"/>
      <c r="Y26" s="419"/>
      <c r="Z26" s="358" t="s">
        <v>162</v>
      </c>
      <c r="AA26" s="440"/>
      <c r="AB26" s="440"/>
      <c r="AC26" s="440"/>
      <c r="AD26" s="440"/>
      <c r="AE26" s="440"/>
      <c r="AF26" s="440"/>
      <c r="AG26" s="441"/>
      <c r="AH26" s="361">
        <v>41</v>
      </c>
      <c r="AI26" s="362"/>
      <c r="AJ26" s="362"/>
      <c r="AK26" s="362"/>
      <c r="AL26" s="363"/>
      <c r="AM26" s="361">
        <v>144607</v>
      </c>
      <c r="AN26" s="362"/>
      <c r="AO26" s="362"/>
      <c r="AP26" s="362"/>
      <c r="AQ26" s="362"/>
      <c r="AR26" s="363"/>
      <c r="AS26" s="361">
        <v>3527</v>
      </c>
      <c r="AT26" s="362"/>
      <c r="AU26" s="362"/>
      <c r="AV26" s="362"/>
      <c r="AW26" s="362"/>
      <c r="AX26" s="364"/>
      <c r="AY26" s="394" t="s">
        <v>163</v>
      </c>
      <c r="AZ26" s="395"/>
      <c r="BA26" s="395"/>
      <c r="BB26" s="395"/>
      <c r="BC26" s="395"/>
      <c r="BD26" s="395"/>
      <c r="BE26" s="395"/>
      <c r="BF26" s="395"/>
      <c r="BG26" s="395"/>
      <c r="BH26" s="395"/>
      <c r="BI26" s="395"/>
      <c r="BJ26" s="395"/>
      <c r="BK26" s="395"/>
      <c r="BL26" s="395"/>
      <c r="BM26" s="396"/>
      <c r="BN26" s="385" t="s">
        <v>123</v>
      </c>
      <c r="BO26" s="386"/>
      <c r="BP26" s="386"/>
      <c r="BQ26" s="386"/>
      <c r="BR26" s="386"/>
      <c r="BS26" s="386"/>
      <c r="BT26" s="386"/>
      <c r="BU26" s="387"/>
      <c r="BV26" s="385" t="s">
        <v>123</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164</v>
      </c>
      <c r="F27" s="359"/>
      <c r="G27" s="359"/>
      <c r="H27" s="359"/>
      <c r="I27" s="359"/>
      <c r="J27" s="359"/>
      <c r="K27" s="360"/>
      <c r="L27" s="361">
        <v>1</v>
      </c>
      <c r="M27" s="362"/>
      <c r="N27" s="362"/>
      <c r="O27" s="362"/>
      <c r="P27" s="363"/>
      <c r="Q27" s="361">
        <v>6300</v>
      </c>
      <c r="R27" s="362"/>
      <c r="S27" s="362"/>
      <c r="T27" s="362"/>
      <c r="U27" s="362"/>
      <c r="V27" s="363"/>
      <c r="W27" s="427"/>
      <c r="X27" s="418"/>
      <c r="Y27" s="419"/>
      <c r="Z27" s="358" t="s">
        <v>165</v>
      </c>
      <c r="AA27" s="359"/>
      <c r="AB27" s="359"/>
      <c r="AC27" s="359"/>
      <c r="AD27" s="359"/>
      <c r="AE27" s="359"/>
      <c r="AF27" s="359"/>
      <c r="AG27" s="360"/>
      <c r="AH27" s="361">
        <v>102</v>
      </c>
      <c r="AI27" s="362"/>
      <c r="AJ27" s="362"/>
      <c r="AK27" s="362"/>
      <c r="AL27" s="363"/>
      <c r="AM27" s="361">
        <v>351426</v>
      </c>
      <c r="AN27" s="362"/>
      <c r="AO27" s="362"/>
      <c r="AP27" s="362"/>
      <c r="AQ27" s="362"/>
      <c r="AR27" s="363"/>
      <c r="AS27" s="361">
        <v>3445</v>
      </c>
      <c r="AT27" s="362"/>
      <c r="AU27" s="362"/>
      <c r="AV27" s="362"/>
      <c r="AW27" s="362"/>
      <c r="AX27" s="364"/>
      <c r="AY27" s="391" t="s">
        <v>166</v>
      </c>
      <c r="AZ27" s="392"/>
      <c r="BA27" s="392"/>
      <c r="BB27" s="392"/>
      <c r="BC27" s="392"/>
      <c r="BD27" s="392"/>
      <c r="BE27" s="392"/>
      <c r="BF27" s="392"/>
      <c r="BG27" s="392"/>
      <c r="BH27" s="392"/>
      <c r="BI27" s="392"/>
      <c r="BJ27" s="392"/>
      <c r="BK27" s="392"/>
      <c r="BL27" s="392"/>
      <c r="BM27" s="393"/>
      <c r="BN27" s="388">
        <v>5863055</v>
      </c>
      <c r="BO27" s="389"/>
      <c r="BP27" s="389"/>
      <c r="BQ27" s="389"/>
      <c r="BR27" s="389"/>
      <c r="BS27" s="389"/>
      <c r="BT27" s="389"/>
      <c r="BU27" s="390"/>
      <c r="BV27" s="388">
        <v>5865474</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167</v>
      </c>
      <c r="F28" s="359"/>
      <c r="G28" s="359"/>
      <c r="H28" s="359"/>
      <c r="I28" s="359"/>
      <c r="J28" s="359"/>
      <c r="K28" s="360"/>
      <c r="L28" s="361">
        <v>1</v>
      </c>
      <c r="M28" s="362"/>
      <c r="N28" s="362"/>
      <c r="O28" s="362"/>
      <c r="P28" s="363"/>
      <c r="Q28" s="361">
        <v>5600</v>
      </c>
      <c r="R28" s="362"/>
      <c r="S28" s="362"/>
      <c r="T28" s="362"/>
      <c r="U28" s="362"/>
      <c r="V28" s="363"/>
      <c r="W28" s="427"/>
      <c r="X28" s="418"/>
      <c r="Y28" s="419"/>
      <c r="Z28" s="358" t="s">
        <v>168</v>
      </c>
      <c r="AA28" s="359"/>
      <c r="AB28" s="359"/>
      <c r="AC28" s="359"/>
      <c r="AD28" s="359"/>
      <c r="AE28" s="359"/>
      <c r="AF28" s="359"/>
      <c r="AG28" s="360"/>
      <c r="AH28" s="361" t="s">
        <v>123</v>
      </c>
      <c r="AI28" s="362"/>
      <c r="AJ28" s="362"/>
      <c r="AK28" s="362"/>
      <c r="AL28" s="363"/>
      <c r="AM28" s="361" t="s">
        <v>123</v>
      </c>
      <c r="AN28" s="362"/>
      <c r="AO28" s="362"/>
      <c r="AP28" s="362"/>
      <c r="AQ28" s="362"/>
      <c r="AR28" s="363"/>
      <c r="AS28" s="361" t="s">
        <v>123</v>
      </c>
      <c r="AT28" s="362"/>
      <c r="AU28" s="362"/>
      <c r="AV28" s="362"/>
      <c r="AW28" s="362"/>
      <c r="AX28" s="364"/>
      <c r="AY28" s="368" t="s">
        <v>169</v>
      </c>
      <c r="AZ28" s="369"/>
      <c r="BA28" s="369"/>
      <c r="BB28" s="370"/>
      <c r="BC28" s="377" t="s">
        <v>170</v>
      </c>
      <c r="BD28" s="378"/>
      <c r="BE28" s="378"/>
      <c r="BF28" s="378"/>
      <c r="BG28" s="378"/>
      <c r="BH28" s="378"/>
      <c r="BI28" s="378"/>
      <c r="BJ28" s="378"/>
      <c r="BK28" s="378"/>
      <c r="BL28" s="378"/>
      <c r="BM28" s="379"/>
      <c r="BN28" s="380">
        <v>10939765</v>
      </c>
      <c r="BO28" s="381"/>
      <c r="BP28" s="381"/>
      <c r="BQ28" s="381"/>
      <c r="BR28" s="381"/>
      <c r="BS28" s="381"/>
      <c r="BT28" s="381"/>
      <c r="BU28" s="382"/>
      <c r="BV28" s="380">
        <v>11991440</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171</v>
      </c>
      <c r="F29" s="359"/>
      <c r="G29" s="359"/>
      <c r="H29" s="359"/>
      <c r="I29" s="359"/>
      <c r="J29" s="359"/>
      <c r="K29" s="360"/>
      <c r="L29" s="361">
        <v>19</v>
      </c>
      <c r="M29" s="362"/>
      <c r="N29" s="362"/>
      <c r="O29" s="362"/>
      <c r="P29" s="363"/>
      <c r="Q29" s="361">
        <v>5200</v>
      </c>
      <c r="R29" s="362"/>
      <c r="S29" s="362"/>
      <c r="T29" s="362"/>
      <c r="U29" s="362"/>
      <c r="V29" s="363"/>
      <c r="W29" s="428"/>
      <c r="X29" s="429"/>
      <c r="Y29" s="430"/>
      <c r="Z29" s="358" t="s">
        <v>172</v>
      </c>
      <c r="AA29" s="359"/>
      <c r="AB29" s="359"/>
      <c r="AC29" s="359"/>
      <c r="AD29" s="359"/>
      <c r="AE29" s="359"/>
      <c r="AF29" s="359"/>
      <c r="AG29" s="360"/>
      <c r="AH29" s="361">
        <v>1298</v>
      </c>
      <c r="AI29" s="362"/>
      <c r="AJ29" s="362"/>
      <c r="AK29" s="362"/>
      <c r="AL29" s="363"/>
      <c r="AM29" s="361">
        <v>4226466</v>
      </c>
      <c r="AN29" s="362"/>
      <c r="AO29" s="362"/>
      <c r="AP29" s="362"/>
      <c r="AQ29" s="362"/>
      <c r="AR29" s="363"/>
      <c r="AS29" s="361">
        <v>3256</v>
      </c>
      <c r="AT29" s="362"/>
      <c r="AU29" s="362"/>
      <c r="AV29" s="362"/>
      <c r="AW29" s="362"/>
      <c r="AX29" s="364"/>
      <c r="AY29" s="371"/>
      <c r="AZ29" s="372"/>
      <c r="BA29" s="372"/>
      <c r="BB29" s="373"/>
      <c r="BC29" s="365" t="s">
        <v>173</v>
      </c>
      <c r="BD29" s="366"/>
      <c r="BE29" s="366"/>
      <c r="BF29" s="366"/>
      <c r="BG29" s="366"/>
      <c r="BH29" s="366"/>
      <c r="BI29" s="366"/>
      <c r="BJ29" s="366"/>
      <c r="BK29" s="366"/>
      <c r="BL29" s="366"/>
      <c r="BM29" s="367"/>
      <c r="BN29" s="385">
        <v>5082</v>
      </c>
      <c r="BO29" s="386"/>
      <c r="BP29" s="386"/>
      <c r="BQ29" s="386"/>
      <c r="BR29" s="386"/>
      <c r="BS29" s="386"/>
      <c r="BT29" s="386"/>
      <c r="BU29" s="387"/>
      <c r="BV29" s="385">
        <v>5081</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174</v>
      </c>
      <c r="X30" s="438"/>
      <c r="Y30" s="438"/>
      <c r="Z30" s="438"/>
      <c r="AA30" s="438"/>
      <c r="AB30" s="438"/>
      <c r="AC30" s="438"/>
      <c r="AD30" s="438"/>
      <c r="AE30" s="438"/>
      <c r="AF30" s="438"/>
      <c r="AG30" s="439"/>
      <c r="AH30" s="349">
        <v>100.5</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175</v>
      </c>
      <c r="BD30" s="353"/>
      <c r="BE30" s="353"/>
      <c r="BF30" s="353"/>
      <c r="BG30" s="353"/>
      <c r="BH30" s="353"/>
      <c r="BI30" s="353"/>
      <c r="BJ30" s="353"/>
      <c r="BK30" s="353"/>
      <c r="BL30" s="353"/>
      <c r="BM30" s="354"/>
      <c r="BN30" s="388">
        <v>22539331</v>
      </c>
      <c r="BO30" s="389"/>
      <c r="BP30" s="389"/>
      <c r="BQ30" s="389"/>
      <c r="BR30" s="389"/>
      <c r="BS30" s="389"/>
      <c r="BT30" s="389"/>
      <c r="BU30" s="390"/>
      <c r="BV30" s="388">
        <v>26649410</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182</v>
      </c>
      <c r="D33" s="348"/>
      <c r="E33" s="347" t="s">
        <v>183</v>
      </c>
      <c r="F33" s="347"/>
      <c r="G33" s="347"/>
      <c r="H33" s="347"/>
      <c r="I33" s="347"/>
      <c r="J33" s="347"/>
      <c r="K33" s="347"/>
      <c r="L33" s="347"/>
      <c r="M33" s="347"/>
      <c r="N33" s="347"/>
      <c r="O33" s="347"/>
      <c r="P33" s="347"/>
      <c r="Q33" s="347"/>
      <c r="R33" s="347"/>
      <c r="S33" s="347"/>
      <c r="T33" s="169"/>
      <c r="U33" s="348" t="s">
        <v>182</v>
      </c>
      <c r="V33" s="348"/>
      <c r="W33" s="347" t="s">
        <v>183</v>
      </c>
      <c r="X33" s="347"/>
      <c r="Y33" s="347"/>
      <c r="Z33" s="347"/>
      <c r="AA33" s="347"/>
      <c r="AB33" s="347"/>
      <c r="AC33" s="347"/>
      <c r="AD33" s="347"/>
      <c r="AE33" s="347"/>
      <c r="AF33" s="347"/>
      <c r="AG33" s="347"/>
      <c r="AH33" s="347"/>
      <c r="AI33" s="347"/>
      <c r="AJ33" s="347"/>
      <c r="AK33" s="347"/>
      <c r="AL33" s="169"/>
      <c r="AM33" s="348" t="s">
        <v>182</v>
      </c>
      <c r="AN33" s="348"/>
      <c r="AO33" s="347" t="s">
        <v>183</v>
      </c>
      <c r="AP33" s="347"/>
      <c r="AQ33" s="347"/>
      <c r="AR33" s="347"/>
      <c r="AS33" s="347"/>
      <c r="AT33" s="347"/>
      <c r="AU33" s="347"/>
      <c r="AV33" s="347"/>
      <c r="AW33" s="347"/>
      <c r="AX33" s="347"/>
      <c r="AY33" s="347"/>
      <c r="AZ33" s="347"/>
      <c r="BA33" s="347"/>
      <c r="BB33" s="347"/>
      <c r="BC33" s="347"/>
      <c r="BD33" s="170"/>
      <c r="BE33" s="347" t="s">
        <v>184</v>
      </c>
      <c r="BF33" s="347"/>
      <c r="BG33" s="347" t="s">
        <v>185</v>
      </c>
      <c r="BH33" s="347"/>
      <c r="BI33" s="347"/>
      <c r="BJ33" s="347"/>
      <c r="BK33" s="347"/>
      <c r="BL33" s="347"/>
      <c r="BM33" s="347"/>
      <c r="BN33" s="347"/>
      <c r="BO33" s="347"/>
      <c r="BP33" s="347"/>
      <c r="BQ33" s="347"/>
      <c r="BR33" s="347"/>
      <c r="BS33" s="347"/>
      <c r="BT33" s="347"/>
      <c r="BU33" s="347"/>
      <c r="BV33" s="170"/>
      <c r="BW33" s="348" t="s">
        <v>184</v>
      </c>
      <c r="BX33" s="348"/>
      <c r="BY33" s="347" t="s">
        <v>186</v>
      </c>
      <c r="BZ33" s="347"/>
      <c r="CA33" s="347"/>
      <c r="CB33" s="347"/>
      <c r="CC33" s="347"/>
      <c r="CD33" s="347"/>
      <c r="CE33" s="347"/>
      <c r="CF33" s="347"/>
      <c r="CG33" s="347"/>
      <c r="CH33" s="347"/>
      <c r="CI33" s="347"/>
      <c r="CJ33" s="347"/>
      <c r="CK33" s="347"/>
      <c r="CL33" s="347"/>
      <c r="CM33" s="347"/>
      <c r="CN33" s="169"/>
      <c r="CO33" s="348" t="s">
        <v>182</v>
      </c>
      <c r="CP33" s="348"/>
      <c r="CQ33" s="347" t="s">
        <v>187</v>
      </c>
      <c r="CR33" s="347"/>
      <c r="CS33" s="347"/>
      <c r="CT33" s="347"/>
      <c r="CU33" s="347"/>
      <c r="CV33" s="347"/>
      <c r="CW33" s="347"/>
      <c r="CX33" s="347"/>
      <c r="CY33" s="347"/>
      <c r="CZ33" s="347"/>
      <c r="DA33" s="347"/>
      <c r="DB33" s="347"/>
      <c r="DC33" s="347"/>
      <c r="DD33" s="347"/>
      <c r="DE33" s="347"/>
      <c r="DF33" s="169"/>
      <c r="DG33" s="347" t="s">
        <v>188</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浦安市国民健康保険特別会計</v>
      </c>
      <c r="X34" s="344"/>
      <c r="Y34" s="344"/>
      <c r="Z34" s="344"/>
      <c r="AA34" s="344"/>
      <c r="AB34" s="344"/>
      <c r="AC34" s="344"/>
      <c r="AD34" s="344"/>
      <c r="AE34" s="344"/>
      <c r="AF34" s="344"/>
      <c r="AG34" s="344"/>
      <c r="AH34" s="344"/>
      <c r="AI34" s="344"/>
      <c r="AJ34" s="344"/>
      <c r="AK34" s="344"/>
      <c r="AL34" s="167"/>
      <c r="AM34" s="345" t="str">
        <f>IF(AO34="","",MAX(C34:D43,U34:V43)+1)</f>
        <v/>
      </c>
      <c r="AN34" s="345"/>
      <c r="AO34" s="344"/>
      <c r="AP34" s="344"/>
      <c r="AQ34" s="344"/>
      <c r="AR34" s="344"/>
      <c r="AS34" s="344"/>
      <c r="AT34" s="344"/>
      <c r="AU34" s="344"/>
      <c r="AV34" s="344"/>
      <c r="AW34" s="344"/>
      <c r="AX34" s="344"/>
      <c r="AY34" s="344"/>
      <c r="AZ34" s="344"/>
      <c r="BA34" s="344"/>
      <c r="BB34" s="344"/>
      <c r="BC34" s="344"/>
      <c r="BD34" s="167"/>
      <c r="BE34" s="345">
        <f>IF(BG34="","",MAX(C34:D43,U34:V43,AM34:AN43)+1)</f>
        <v>7</v>
      </c>
      <c r="BF34" s="345"/>
      <c r="BG34" s="344" t="str">
        <f>IF('各会計、関係団体の財政状況及び健全化判断比率'!B32="","",'各会計、関係団体の財政状況及び健全化判断比率'!B32)</f>
        <v>浦安市公共下水道事業特別会計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8</v>
      </c>
      <c r="BX34" s="345"/>
      <c r="BY34" s="344" t="str">
        <f>IF('各会計、関係団体の財政状況及び健全化判断比率'!B68="","",'各会計、関係団体の財政状況及び健全化判断比率'!B68)</f>
        <v>千葉県市町村総合事務組合（一般会計）</v>
      </c>
      <c r="BZ34" s="344"/>
      <c r="CA34" s="344"/>
      <c r="CB34" s="344"/>
      <c r="CC34" s="344"/>
      <c r="CD34" s="344"/>
      <c r="CE34" s="344"/>
      <c r="CF34" s="344"/>
      <c r="CG34" s="344"/>
      <c r="CH34" s="344"/>
      <c r="CI34" s="344"/>
      <c r="CJ34" s="344"/>
      <c r="CK34" s="344"/>
      <c r="CL34" s="344"/>
      <c r="CM34" s="344"/>
      <c r="CN34" s="167"/>
      <c r="CO34" s="345">
        <f>IF(CQ34="","",MAX(C34:D43,U34:V43,AM34:AN43,BE34:BF43,BW34:BX43)+1)</f>
        <v>14</v>
      </c>
      <c r="CP34" s="345"/>
      <c r="CQ34" s="344" t="str">
        <f>IF('各会計、関係団体の財政状況及び健全化判断比率'!BS7="","",'各会計、関係団体の財政状況及び健全化判断比率'!BS7)</f>
        <v>浦安市施設利用振興公社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浦安市墓地公園事業特別会計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浦安市介護保険特別会計（保険事業勘定）</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9</v>
      </c>
      <c r="BX35" s="345"/>
      <c r="BY35" s="344" t="str">
        <f>IF('各会計、関係団体の財政状況及び健全化判断比率'!B69="","",'各会計、関係団体の財政状況及び健全化判断比率'!B69)</f>
        <v>千葉県市町村総合事務組合（千葉県自治会館管理運営特別会計）</v>
      </c>
      <c r="BZ35" s="344"/>
      <c r="CA35" s="344"/>
      <c r="CB35" s="344"/>
      <c r="CC35" s="344"/>
      <c r="CD35" s="344"/>
      <c r="CE35" s="344"/>
      <c r="CF35" s="344"/>
      <c r="CG35" s="344"/>
      <c r="CH35" s="344"/>
      <c r="CI35" s="344"/>
      <c r="CJ35" s="344"/>
      <c r="CK35" s="344"/>
      <c r="CL35" s="344"/>
      <c r="CM35" s="344"/>
      <c r="CN35" s="167"/>
      <c r="CO35" s="345">
        <f t="shared" ref="CO35:CO43" si="3">IF(CQ35="","",CO34+1)</f>
        <v>15</v>
      </c>
      <c r="CP35" s="345"/>
      <c r="CQ35" s="344" t="str">
        <f>IF('各会計、関係団体の財政状況及び健全化判断比率'!BS8="","",'各会計、関係団体の財政状況及び健全化判断比率'!BS8)</f>
        <v>浦安市土地開発公社</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浦安市介護保険特別会計（介護サービス事業勘定）</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10</v>
      </c>
      <c r="BX36" s="345"/>
      <c r="BY36" s="344" t="str">
        <f>IF('各会計、関係団体の財政状況及び健全化判断比率'!B70="","",'各会計、関係団体の財政状況及び健全化判断比率'!B70)</f>
        <v>千葉県市町村総合事務組合（千葉県自治研修センター特別会計）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6</v>
      </c>
      <c r="V37" s="345"/>
      <c r="W37" s="344" t="str">
        <f>IF('各会計、関係団体の財政状況及び健全化判断比率'!B31="","",'各会計、関係団体の財政状況及び健全化判断比率'!B31)</f>
        <v>浦安市後期高齢者医療特別会計</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11</v>
      </c>
      <c r="BX37" s="345"/>
      <c r="BY37" s="344" t="str">
        <f>IF('各会計、関係団体の財政状況及び健全化判断比率'!B71="","",'各会計、関係団体の財政状況及び健全化判断比率'!B71)</f>
        <v>千葉県市町村総合事務組合（千葉県市町村交通災害共済特別会計）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12</v>
      </c>
      <c r="BX38" s="345"/>
      <c r="BY38" s="344" t="str">
        <f>IF('各会計、関係団体の財政状況及び健全化判断比率'!B72="","",'各会計、関係団体の財政状況及び健全化判断比率'!B72)</f>
        <v>千葉県後期高齢者医療広域連合（一般会計）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13</v>
      </c>
      <c r="BX39" s="345"/>
      <c r="BY39" s="344" t="str">
        <f>IF('各会計、関係団体の財政状況及び健全化判断比率'!B73="","",'各会計、関係団体の財政状況及び健全化判断比率'!B73)</f>
        <v>千葉県後期高齢者医療広域連合（後期高齢者医療特別会計）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4" t="s">
        <v>527</v>
      </c>
      <c r="D34" s="1154"/>
      <c r="E34" s="1155"/>
      <c r="F34" s="32">
        <v>4.96</v>
      </c>
      <c r="G34" s="33">
        <v>3.98</v>
      </c>
      <c r="H34" s="33">
        <v>2.93</v>
      </c>
      <c r="I34" s="33">
        <v>5.46</v>
      </c>
      <c r="J34" s="34">
        <v>14.33</v>
      </c>
      <c r="K34" s="22"/>
      <c r="L34" s="22"/>
      <c r="M34" s="22"/>
      <c r="N34" s="22"/>
      <c r="O34" s="22"/>
      <c r="P34" s="22"/>
    </row>
    <row r="35" spans="1:16" ht="39" customHeight="1" x14ac:dyDescent="0.15">
      <c r="A35" s="22"/>
      <c r="B35" s="35"/>
      <c r="C35" s="1148" t="s">
        <v>528</v>
      </c>
      <c r="D35" s="1149"/>
      <c r="E35" s="1150"/>
      <c r="F35" s="36">
        <v>2.66</v>
      </c>
      <c r="G35" s="37">
        <v>2.0499999999999998</v>
      </c>
      <c r="H35" s="37">
        <v>2.06</v>
      </c>
      <c r="I35" s="37">
        <v>0.98</v>
      </c>
      <c r="J35" s="38">
        <v>0.42</v>
      </c>
      <c r="K35" s="22"/>
      <c r="L35" s="22"/>
      <c r="M35" s="22"/>
      <c r="N35" s="22"/>
      <c r="O35" s="22"/>
      <c r="P35" s="22"/>
    </row>
    <row r="36" spans="1:16" ht="39" customHeight="1" x14ac:dyDescent="0.15">
      <c r="A36" s="22"/>
      <c r="B36" s="35"/>
      <c r="C36" s="1148" t="s">
        <v>529</v>
      </c>
      <c r="D36" s="1149"/>
      <c r="E36" s="1150"/>
      <c r="F36" s="36">
        <v>0.43</v>
      </c>
      <c r="G36" s="37">
        <v>0.26</v>
      </c>
      <c r="H36" s="37">
        <v>0.46</v>
      </c>
      <c r="I36" s="37">
        <v>0.52</v>
      </c>
      <c r="J36" s="38">
        <v>0.35</v>
      </c>
      <c r="K36" s="22"/>
      <c r="L36" s="22"/>
      <c r="M36" s="22"/>
      <c r="N36" s="22"/>
      <c r="O36" s="22"/>
      <c r="P36" s="22"/>
    </row>
    <row r="37" spans="1:16" ht="39" customHeight="1" x14ac:dyDescent="0.15">
      <c r="A37" s="22"/>
      <c r="B37" s="35"/>
      <c r="C37" s="1148" t="s">
        <v>530</v>
      </c>
      <c r="D37" s="1149"/>
      <c r="E37" s="1150"/>
      <c r="F37" s="36">
        <v>0.18</v>
      </c>
      <c r="G37" s="37">
        <v>0.1</v>
      </c>
      <c r="H37" s="37">
        <v>0.15</v>
      </c>
      <c r="I37" s="37">
        <v>0.16</v>
      </c>
      <c r="J37" s="38">
        <v>0.17</v>
      </c>
      <c r="K37" s="22"/>
      <c r="L37" s="22"/>
      <c r="M37" s="22"/>
      <c r="N37" s="22"/>
      <c r="O37" s="22"/>
      <c r="P37" s="22"/>
    </row>
    <row r="38" spans="1:16" ht="39" customHeight="1" x14ac:dyDescent="0.15">
      <c r="A38" s="22"/>
      <c r="B38" s="35"/>
      <c r="C38" s="1148" t="s">
        <v>531</v>
      </c>
      <c r="D38" s="1149"/>
      <c r="E38" s="1150"/>
      <c r="F38" s="36">
        <v>0.47</v>
      </c>
      <c r="G38" s="37">
        <v>1.28</v>
      </c>
      <c r="H38" s="37">
        <v>0.12</v>
      </c>
      <c r="I38" s="37">
        <v>0.32</v>
      </c>
      <c r="J38" s="38">
        <v>0.12</v>
      </c>
      <c r="K38" s="22"/>
      <c r="L38" s="22"/>
      <c r="M38" s="22"/>
      <c r="N38" s="22"/>
      <c r="O38" s="22"/>
      <c r="P38" s="22"/>
    </row>
    <row r="39" spans="1:16" ht="39" customHeight="1" x14ac:dyDescent="0.15">
      <c r="A39" s="22"/>
      <c r="B39" s="35"/>
      <c r="C39" s="1148" t="s">
        <v>532</v>
      </c>
      <c r="D39" s="1149"/>
      <c r="E39" s="1150"/>
      <c r="F39" s="36">
        <v>0.01</v>
      </c>
      <c r="G39" s="37">
        <v>0.01</v>
      </c>
      <c r="H39" s="37">
        <v>0.02</v>
      </c>
      <c r="I39" s="37">
        <v>0.01</v>
      </c>
      <c r="J39" s="38">
        <v>0.01</v>
      </c>
      <c r="K39" s="22"/>
      <c r="L39" s="22"/>
      <c r="M39" s="22"/>
      <c r="N39" s="22"/>
      <c r="O39" s="22"/>
      <c r="P39" s="22"/>
    </row>
    <row r="40" spans="1:16" ht="39" customHeight="1" x14ac:dyDescent="0.15">
      <c r="A40" s="22"/>
      <c r="B40" s="35"/>
      <c r="C40" s="1148" t="s">
        <v>533</v>
      </c>
      <c r="D40" s="1149"/>
      <c r="E40" s="1150"/>
      <c r="F40" s="36">
        <v>0.02</v>
      </c>
      <c r="G40" s="37">
        <v>0.02</v>
      </c>
      <c r="H40" s="37">
        <v>0.01</v>
      </c>
      <c r="I40" s="37">
        <v>0.01</v>
      </c>
      <c r="J40" s="38">
        <v>0.01</v>
      </c>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534</v>
      </c>
      <c r="D42" s="1149"/>
      <c r="E42" s="1150"/>
      <c r="F42" s="36" t="s">
        <v>479</v>
      </c>
      <c r="G42" s="37" t="s">
        <v>479</v>
      </c>
      <c r="H42" s="37" t="s">
        <v>479</v>
      </c>
      <c r="I42" s="37" t="s">
        <v>479</v>
      </c>
      <c r="J42" s="38" t="s">
        <v>479</v>
      </c>
      <c r="K42" s="22"/>
      <c r="L42" s="22"/>
      <c r="M42" s="22"/>
      <c r="N42" s="22"/>
      <c r="O42" s="22"/>
      <c r="P42" s="22"/>
    </row>
    <row r="43" spans="1:16" ht="39" customHeight="1" thickBot="1" x14ac:dyDescent="0.2">
      <c r="A43" s="22"/>
      <c r="B43" s="40"/>
      <c r="C43" s="1151" t="s">
        <v>535</v>
      </c>
      <c r="D43" s="1152"/>
      <c r="E43" s="1153"/>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3851</v>
      </c>
      <c r="L45" s="60">
        <v>3588</v>
      </c>
      <c r="M45" s="60">
        <v>3196</v>
      </c>
      <c r="N45" s="60">
        <v>2988</v>
      </c>
      <c r="O45" s="61">
        <v>3020</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479</v>
      </c>
      <c r="L46" s="64" t="s">
        <v>479</v>
      </c>
      <c r="M46" s="64" t="s">
        <v>479</v>
      </c>
      <c r="N46" s="64" t="s">
        <v>479</v>
      </c>
      <c r="O46" s="65" t="s">
        <v>479</v>
      </c>
      <c r="P46" s="48"/>
      <c r="Q46" s="48"/>
      <c r="R46" s="48"/>
      <c r="S46" s="48"/>
      <c r="T46" s="48"/>
      <c r="U46" s="48"/>
    </row>
    <row r="47" spans="1:21" ht="30.75" customHeight="1" x14ac:dyDescent="0.15">
      <c r="A47" s="48"/>
      <c r="B47" s="1166"/>
      <c r="C47" s="1167"/>
      <c r="D47" s="62"/>
      <c r="E47" s="1158" t="s">
        <v>14</v>
      </c>
      <c r="F47" s="1158"/>
      <c r="G47" s="1158"/>
      <c r="H47" s="1158"/>
      <c r="I47" s="1158"/>
      <c r="J47" s="1159"/>
      <c r="K47" s="63">
        <v>30</v>
      </c>
      <c r="L47" s="64">
        <v>20</v>
      </c>
      <c r="M47" s="64">
        <v>10</v>
      </c>
      <c r="N47" s="64" t="s">
        <v>479</v>
      </c>
      <c r="O47" s="65" t="s">
        <v>479</v>
      </c>
      <c r="P47" s="48"/>
      <c r="Q47" s="48"/>
      <c r="R47" s="48"/>
      <c r="S47" s="48"/>
      <c r="T47" s="48"/>
      <c r="U47" s="48"/>
    </row>
    <row r="48" spans="1:21" ht="30.75" customHeight="1" x14ac:dyDescent="0.15">
      <c r="A48" s="48"/>
      <c r="B48" s="1166"/>
      <c r="C48" s="1167"/>
      <c r="D48" s="62"/>
      <c r="E48" s="1158" t="s">
        <v>15</v>
      </c>
      <c r="F48" s="1158"/>
      <c r="G48" s="1158"/>
      <c r="H48" s="1158"/>
      <c r="I48" s="1158"/>
      <c r="J48" s="1159"/>
      <c r="K48" s="63">
        <v>472</v>
      </c>
      <c r="L48" s="64">
        <v>626</v>
      </c>
      <c r="M48" s="64">
        <v>592</v>
      </c>
      <c r="N48" s="64">
        <v>585</v>
      </c>
      <c r="O48" s="65">
        <v>688</v>
      </c>
      <c r="P48" s="48"/>
      <c r="Q48" s="48"/>
      <c r="R48" s="48"/>
      <c r="S48" s="48"/>
      <c r="T48" s="48"/>
      <c r="U48" s="48"/>
    </row>
    <row r="49" spans="1:21" ht="30.75" customHeight="1" x14ac:dyDescent="0.15">
      <c r="A49" s="48"/>
      <c r="B49" s="1166"/>
      <c r="C49" s="1167"/>
      <c r="D49" s="62"/>
      <c r="E49" s="1158" t="s">
        <v>16</v>
      </c>
      <c r="F49" s="1158"/>
      <c r="G49" s="1158"/>
      <c r="H49" s="1158"/>
      <c r="I49" s="1158"/>
      <c r="J49" s="1159"/>
      <c r="K49" s="63" t="s">
        <v>479</v>
      </c>
      <c r="L49" s="64" t="s">
        <v>479</v>
      </c>
      <c r="M49" s="64" t="s">
        <v>479</v>
      </c>
      <c r="N49" s="64" t="s">
        <v>479</v>
      </c>
      <c r="O49" s="65" t="s">
        <v>479</v>
      </c>
      <c r="P49" s="48"/>
      <c r="Q49" s="48"/>
      <c r="R49" s="48"/>
      <c r="S49" s="48"/>
      <c r="T49" s="48"/>
      <c r="U49" s="48"/>
    </row>
    <row r="50" spans="1:21" ht="30.75" customHeight="1" x14ac:dyDescent="0.15">
      <c r="A50" s="48"/>
      <c r="B50" s="1166"/>
      <c r="C50" s="1167"/>
      <c r="D50" s="62"/>
      <c r="E50" s="1158" t="s">
        <v>17</v>
      </c>
      <c r="F50" s="1158"/>
      <c r="G50" s="1158"/>
      <c r="H50" s="1158"/>
      <c r="I50" s="1158"/>
      <c r="J50" s="1159"/>
      <c r="K50" s="63">
        <v>629</v>
      </c>
      <c r="L50" s="64">
        <v>600</v>
      </c>
      <c r="M50" s="64">
        <v>582</v>
      </c>
      <c r="N50" s="64">
        <v>775</v>
      </c>
      <c r="O50" s="65">
        <v>1104</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479</v>
      </c>
      <c r="L51" s="64" t="s">
        <v>479</v>
      </c>
      <c r="M51" s="64" t="s">
        <v>479</v>
      </c>
      <c r="N51" s="64" t="s">
        <v>479</v>
      </c>
      <c r="O51" s="65" t="s">
        <v>479</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2486</v>
      </c>
      <c r="L52" s="64">
        <v>2570</v>
      </c>
      <c r="M52" s="64">
        <v>2608</v>
      </c>
      <c r="N52" s="64">
        <v>2222</v>
      </c>
      <c r="O52" s="65">
        <v>2213</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2496</v>
      </c>
      <c r="L53" s="69">
        <v>2264</v>
      </c>
      <c r="M53" s="69">
        <v>1772</v>
      </c>
      <c r="N53" s="69">
        <v>2126</v>
      </c>
      <c r="O53" s="70">
        <v>2599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84" t="s">
        <v>24</v>
      </c>
      <c r="C41" s="1185"/>
      <c r="D41" s="81"/>
      <c r="E41" s="1186" t="s">
        <v>25</v>
      </c>
      <c r="F41" s="1186"/>
      <c r="G41" s="1186"/>
      <c r="H41" s="1187"/>
      <c r="I41" s="82">
        <v>18635</v>
      </c>
      <c r="J41" s="83">
        <v>16676</v>
      </c>
      <c r="K41" s="83">
        <v>17590</v>
      </c>
      <c r="L41" s="83">
        <v>19598</v>
      </c>
      <c r="M41" s="84">
        <v>24238</v>
      </c>
    </row>
    <row r="42" spans="2:13" ht="27.75" customHeight="1" x14ac:dyDescent="0.15">
      <c r="B42" s="1174"/>
      <c r="C42" s="1175"/>
      <c r="D42" s="85"/>
      <c r="E42" s="1178" t="s">
        <v>26</v>
      </c>
      <c r="F42" s="1178"/>
      <c r="G42" s="1178"/>
      <c r="H42" s="1179"/>
      <c r="I42" s="86">
        <v>5748</v>
      </c>
      <c r="J42" s="87">
        <v>5681</v>
      </c>
      <c r="K42" s="87">
        <v>4923</v>
      </c>
      <c r="L42" s="87">
        <v>4484</v>
      </c>
      <c r="M42" s="88">
        <v>4029</v>
      </c>
    </row>
    <row r="43" spans="2:13" ht="27.75" customHeight="1" x14ac:dyDescent="0.15">
      <c r="B43" s="1174"/>
      <c r="C43" s="1175"/>
      <c r="D43" s="85"/>
      <c r="E43" s="1178" t="s">
        <v>27</v>
      </c>
      <c r="F43" s="1178"/>
      <c r="G43" s="1178"/>
      <c r="H43" s="1179"/>
      <c r="I43" s="86">
        <v>5405</v>
      </c>
      <c r="J43" s="87">
        <v>5308</v>
      </c>
      <c r="K43" s="87">
        <v>5066</v>
      </c>
      <c r="L43" s="87">
        <v>4823</v>
      </c>
      <c r="M43" s="88">
        <v>5080</v>
      </c>
    </row>
    <row r="44" spans="2:13" ht="27.75" customHeight="1" x14ac:dyDescent="0.15">
      <c r="B44" s="1174"/>
      <c r="C44" s="1175"/>
      <c r="D44" s="85"/>
      <c r="E44" s="1178" t="s">
        <v>28</v>
      </c>
      <c r="F44" s="1178"/>
      <c r="G44" s="1178"/>
      <c r="H44" s="1179"/>
      <c r="I44" s="86" t="s">
        <v>479</v>
      </c>
      <c r="J44" s="87" t="s">
        <v>479</v>
      </c>
      <c r="K44" s="87" t="s">
        <v>479</v>
      </c>
      <c r="L44" s="87" t="s">
        <v>479</v>
      </c>
      <c r="M44" s="88" t="s">
        <v>479</v>
      </c>
    </row>
    <row r="45" spans="2:13" ht="27.75" customHeight="1" x14ac:dyDescent="0.15">
      <c r="B45" s="1174"/>
      <c r="C45" s="1175"/>
      <c r="D45" s="85"/>
      <c r="E45" s="1178" t="s">
        <v>29</v>
      </c>
      <c r="F45" s="1178"/>
      <c r="G45" s="1178"/>
      <c r="H45" s="1179"/>
      <c r="I45" s="86">
        <v>3764</v>
      </c>
      <c r="J45" s="87">
        <v>4484</v>
      </c>
      <c r="K45" s="87">
        <v>4988</v>
      </c>
      <c r="L45" s="87">
        <v>5388</v>
      </c>
      <c r="M45" s="88">
        <v>6491</v>
      </c>
    </row>
    <row r="46" spans="2:13" ht="27.75" customHeight="1" x14ac:dyDescent="0.15">
      <c r="B46" s="1174"/>
      <c r="C46" s="1175"/>
      <c r="D46" s="89"/>
      <c r="E46" s="1178" t="s">
        <v>30</v>
      </c>
      <c r="F46" s="1178"/>
      <c r="G46" s="1178"/>
      <c r="H46" s="1179"/>
      <c r="I46" s="86" t="s">
        <v>479</v>
      </c>
      <c r="J46" s="87" t="s">
        <v>479</v>
      </c>
      <c r="K46" s="87" t="s">
        <v>479</v>
      </c>
      <c r="L46" s="87" t="s">
        <v>479</v>
      </c>
      <c r="M46" s="88" t="s">
        <v>479</v>
      </c>
    </row>
    <row r="47" spans="2:13" ht="27.75" customHeight="1" x14ac:dyDescent="0.15">
      <c r="B47" s="1174"/>
      <c r="C47" s="1175"/>
      <c r="D47" s="90"/>
      <c r="E47" s="1188" t="s">
        <v>31</v>
      </c>
      <c r="F47" s="1189"/>
      <c r="G47" s="1189"/>
      <c r="H47" s="1190"/>
      <c r="I47" s="86" t="s">
        <v>479</v>
      </c>
      <c r="J47" s="87" t="s">
        <v>479</v>
      </c>
      <c r="K47" s="87" t="s">
        <v>479</v>
      </c>
      <c r="L47" s="87" t="s">
        <v>479</v>
      </c>
      <c r="M47" s="88" t="s">
        <v>479</v>
      </c>
    </row>
    <row r="48" spans="2:13" ht="27.75" customHeight="1" x14ac:dyDescent="0.15">
      <c r="B48" s="1174"/>
      <c r="C48" s="1175"/>
      <c r="D48" s="85"/>
      <c r="E48" s="1178" t="s">
        <v>32</v>
      </c>
      <c r="F48" s="1178"/>
      <c r="G48" s="1178"/>
      <c r="H48" s="1179"/>
      <c r="I48" s="86" t="s">
        <v>479</v>
      </c>
      <c r="J48" s="87" t="s">
        <v>479</v>
      </c>
      <c r="K48" s="87" t="s">
        <v>479</v>
      </c>
      <c r="L48" s="87" t="s">
        <v>479</v>
      </c>
      <c r="M48" s="88" t="s">
        <v>479</v>
      </c>
    </row>
    <row r="49" spans="2:13" ht="27.75" customHeight="1" x14ac:dyDescent="0.15">
      <c r="B49" s="1176"/>
      <c r="C49" s="1177"/>
      <c r="D49" s="85"/>
      <c r="E49" s="1178" t="s">
        <v>33</v>
      </c>
      <c r="F49" s="1178"/>
      <c r="G49" s="1178"/>
      <c r="H49" s="1179"/>
      <c r="I49" s="86" t="s">
        <v>479</v>
      </c>
      <c r="J49" s="87" t="s">
        <v>479</v>
      </c>
      <c r="K49" s="87" t="s">
        <v>479</v>
      </c>
      <c r="L49" s="87" t="s">
        <v>479</v>
      </c>
      <c r="M49" s="88" t="s">
        <v>479</v>
      </c>
    </row>
    <row r="50" spans="2:13" ht="27.75" customHeight="1" x14ac:dyDescent="0.15">
      <c r="B50" s="1172" t="s">
        <v>34</v>
      </c>
      <c r="C50" s="1173"/>
      <c r="D50" s="91"/>
      <c r="E50" s="1178" t="s">
        <v>35</v>
      </c>
      <c r="F50" s="1178"/>
      <c r="G50" s="1178"/>
      <c r="H50" s="1179"/>
      <c r="I50" s="86">
        <v>29944</v>
      </c>
      <c r="J50" s="87">
        <v>31834</v>
      </c>
      <c r="K50" s="87">
        <v>29155</v>
      </c>
      <c r="L50" s="87">
        <v>19585</v>
      </c>
      <c r="M50" s="88">
        <v>16816</v>
      </c>
    </row>
    <row r="51" spans="2:13" ht="27.75" customHeight="1" x14ac:dyDescent="0.15">
      <c r="B51" s="1174"/>
      <c r="C51" s="1175"/>
      <c r="D51" s="85"/>
      <c r="E51" s="1178" t="s">
        <v>36</v>
      </c>
      <c r="F51" s="1178"/>
      <c r="G51" s="1178"/>
      <c r="H51" s="1179"/>
      <c r="I51" s="86" t="s">
        <v>479</v>
      </c>
      <c r="J51" s="87" t="s">
        <v>479</v>
      </c>
      <c r="K51" s="87" t="s">
        <v>479</v>
      </c>
      <c r="L51" s="87" t="s">
        <v>479</v>
      </c>
      <c r="M51" s="88" t="s">
        <v>479</v>
      </c>
    </row>
    <row r="52" spans="2:13" ht="27.75" customHeight="1" x14ac:dyDescent="0.15">
      <c r="B52" s="1176"/>
      <c r="C52" s="1177"/>
      <c r="D52" s="85"/>
      <c r="E52" s="1178" t="s">
        <v>37</v>
      </c>
      <c r="F52" s="1178"/>
      <c r="G52" s="1178"/>
      <c r="H52" s="1179"/>
      <c r="I52" s="86">
        <v>25731</v>
      </c>
      <c r="J52" s="87">
        <v>23680</v>
      </c>
      <c r="K52" s="87">
        <v>21622</v>
      </c>
      <c r="L52" s="87">
        <v>20183</v>
      </c>
      <c r="M52" s="88">
        <v>17633</v>
      </c>
    </row>
    <row r="53" spans="2:13" ht="27.75" customHeight="1" thickBot="1" x14ac:dyDescent="0.2">
      <c r="B53" s="1180" t="s">
        <v>38</v>
      </c>
      <c r="C53" s="1181"/>
      <c r="D53" s="92"/>
      <c r="E53" s="1182" t="s">
        <v>39</v>
      </c>
      <c r="F53" s="1182"/>
      <c r="G53" s="1182"/>
      <c r="H53" s="1183"/>
      <c r="I53" s="93">
        <v>-22123</v>
      </c>
      <c r="J53" s="94">
        <v>-23365</v>
      </c>
      <c r="K53" s="94">
        <v>-18209</v>
      </c>
      <c r="L53" s="94">
        <v>-5475</v>
      </c>
      <c r="M53" s="95">
        <v>5390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B1" zoomScale="85" zoomScaleNormal="85"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547</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547</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549</v>
      </c>
      <c r="I42" s="1201"/>
      <c r="J42" s="1201"/>
      <c r="K42" s="1201"/>
      <c r="L42" s="246"/>
      <c r="M42" s="246"/>
      <c r="N42" s="246"/>
      <c r="O42" s="246"/>
    </row>
    <row r="43" spans="2:17" x14ac:dyDescent="0.15">
      <c r="B43" s="250"/>
      <c r="C43" s="246"/>
      <c r="D43" s="246"/>
      <c r="E43" s="246"/>
      <c r="F43" s="246"/>
      <c r="G43" s="1202"/>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550</v>
      </c>
    </row>
    <row r="50" spans="1:17" x14ac:dyDescent="0.15">
      <c r="B50" s="250"/>
      <c r="C50" s="246"/>
      <c r="D50" s="246"/>
      <c r="E50" s="246"/>
      <c r="F50" s="246"/>
      <c r="G50" s="1212"/>
      <c r="H50" s="1213"/>
      <c r="I50" s="1213"/>
      <c r="J50" s="1214"/>
      <c r="K50" s="1215" t="s">
        <v>519</v>
      </c>
      <c r="L50" s="1215" t="s">
        <v>520</v>
      </c>
      <c r="M50" s="1215" t="s">
        <v>521</v>
      </c>
      <c r="N50" s="1215" t="s">
        <v>522</v>
      </c>
      <c r="O50" s="1215" t="s">
        <v>523</v>
      </c>
    </row>
    <row r="51" spans="1:17" x14ac:dyDescent="0.15">
      <c r="B51" s="250"/>
      <c r="C51" s="246"/>
      <c r="D51" s="246"/>
      <c r="E51" s="246"/>
      <c r="F51" s="246"/>
      <c r="G51" s="1216" t="s">
        <v>551</v>
      </c>
      <c r="H51" s="1217"/>
      <c r="I51" s="1218" t="s">
        <v>552</v>
      </c>
      <c r="J51" s="1218"/>
      <c r="K51" s="1219"/>
      <c r="L51" s="1219"/>
      <c r="M51" s="1219"/>
      <c r="N51" s="1219"/>
      <c r="O51" s="1219"/>
    </row>
    <row r="52" spans="1:17" x14ac:dyDescent="0.15">
      <c r="B52" s="250"/>
      <c r="C52" s="246"/>
      <c r="D52" s="246"/>
      <c r="E52" s="246"/>
      <c r="F52" s="246"/>
      <c r="G52" s="1220"/>
      <c r="H52" s="1221"/>
      <c r="I52" s="1222"/>
      <c r="J52" s="1222"/>
      <c r="K52" s="1223"/>
      <c r="L52" s="1223"/>
      <c r="M52" s="1223"/>
      <c r="N52" s="1223"/>
      <c r="O52" s="1223"/>
    </row>
    <row r="53" spans="1:17" x14ac:dyDescent="0.15">
      <c r="A53" s="1224"/>
      <c r="B53" s="250"/>
      <c r="C53" s="246"/>
      <c r="D53" s="246"/>
      <c r="E53" s="246"/>
      <c r="F53" s="246"/>
      <c r="G53" s="1220"/>
      <c r="H53" s="1221"/>
      <c r="I53" s="1225" t="s">
        <v>553</v>
      </c>
      <c r="J53" s="1225"/>
      <c r="K53" s="1226"/>
      <c r="L53" s="1226"/>
      <c r="M53" s="1226"/>
      <c r="N53" s="1226"/>
      <c r="O53" s="1226"/>
    </row>
    <row r="54" spans="1:17" x14ac:dyDescent="0.15">
      <c r="A54" s="1224"/>
      <c r="B54" s="250"/>
      <c r="C54" s="246"/>
      <c r="D54" s="246"/>
      <c r="E54" s="246"/>
      <c r="F54" s="246"/>
      <c r="G54" s="1227"/>
      <c r="H54" s="1228"/>
      <c r="I54" s="1225"/>
      <c r="J54" s="1225"/>
      <c r="K54" s="1229"/>
      <c r="L54" s="1229"/>
      <c r="M54" s="1229"/>
      <c r="N54" s="1229"/>
      <c r="O54" s="1229"/>
    </row>
    <row r="55" spans="1:17" x14ac:dyDescent="0.15">
      <c r="A55" s="1224"/>
      <c r="B55" s="250"/>
      <c r="C55" s="246"/>
      <c r="D55" s="246"/>
      <c r="E55" s="246"/>
      <c r="F55" s="246"/>
      <c r="G55" s="1230" t="s">
        <v>554</v>
      </c>
      <c r="H55" s="1231"/>
      <c r="I55" s="1225" t="s">
        <v>552</v>
      </c>
      <c r="J55" s="1225"/>
      <c r="K55" s="1219"/>
      <c r="L55" s="1219"/>
      <c r="M55" s="1219"/>
      <c r="N55" s="1219"/>
      <c r="O55" s="1219"/>
    </row>
    <row r="56" spans="1:17" x14ac:dyDescent="0.15">
      <c r="A56" s="1224"/>
      <c r="B56" s="250"/>
      <c r="C56" s="246"/>
      <c r="D56" s="246"/>
      <c r="E56" s="246"/>
      <c r="F56" s="246"/>
      <c r="G56" s="1232"/>
      <c r="H56" s="1233"/>
      <c r="I56" s="1225"/>
      <c r="J56" s="1225"/>
      <c r="K56" s="1223"/>
      <c r="L56" s="1223"/>
      <c r="M56" s="1223"/>
      <c r="N56" s="1223"/>
      <c r="O56" s="1223"/>
    </row>
    <row r="57" spans="1:17" s="1224" customFormat="1" x14ac:dyDescent="0.15">
      <c r="B57" s="1234"/>
      <c r="C57" s="1201"/>
      <c r="D57" s="1201"/>
      <c r="E57" s="1201"/>
      <c r="F57" s="1201"/>
      <c r="G57" s="1232"/>
      <c r="H57" s="1233"/>
      <c r="I57" s="1235" t="s">
        <v>553</v>
      </c>
      <c r="J57" s="1235"/>
      <c r="K57" s="1226"/>
      <c r="L57" s="1226"/>
      <c r="M57" s="1226"/>
      <c r="N57" s="1226"/>
      <c r="O57" s="1226"/>
      <c r="P57" s="1236"/>
      <c r="Q57" s="1234"/>
    </row>
    <row r="58" spans="1:17" s="1224" customFormat="1" x14ac:dyDescent="0.15">
      <c r="A58" s="245"/>
      <c r="B58" s="1234"/>
      <c r="C58" s="1201"/>
      <c r="D58" s="1201"/>
      <c r="E58" s="1201"/>
      <c r="F58" s="1201"/>
      <c r="G58" s="1237"/>
      <c r="H58" s="1238"/>
      <c r="I58" s="1235"/>
      <c r="J58" s="1235"/>
      <c r="K58" s="1229"/>
      <c r="L58" s="1229"/>
      <c r="M58" s="1229"/>
      <c r="N58" s="1229"/>
      <c r="O58" s="1229"/>
      <c r="P58" s="1236"/>
      <c r="Q58" s="1234"/>
    </row>
    <row r="59" spans="1:17" s="1224" customFormat="1" x14ac:dyDescent="0.15">
      <c r="A59" s="245"/>
      <c r="B59" s="1234"/>
      <c r="C59" s="1201"/>
      <c r="D59" s="1201"/>
      <c r="E59" s="1201"/>
      <c r="F59" s="1201"/>
      <c r="G59" s="1201"/>
      <c r="H59" s="1201"/>
      <c r="I59" s="1201"/>
      <c r="J59" s="1201"/>
      <c r="K59" s="1239"/>
      <c r="L59" s="1239"/>
      <c r="M59" s="1239"/>
      <c r="N59" s="1239"/>
      <c r="O59" s="1239"/>
      <c r="P59" s="1236"/>
      <c r="Q59" s="1234"/>
    </row>
    <row r="60" spans="1:17" s="1224" customFormat="1" x14ac:dyDescent="0.15">
      <c r="A60" s="245"/>
      <c r="B60" s="1234"/>
      <c r="C60" s="1201"/>
      <c r="D60" s="1201"/>
      <c r="E60" s="1201"/>
      <c r="F60" s="1201"/>
      <c r="G60" s="1201"/>
      <c r="H60" s="1201"/>
      <c r="I60" s="1201"/>
      <c r="J60" s="1201"/>
      <c r="K60" s="1239"/>
      <c r="L60" s="1239"/>
      <c r="M60" s="1239"/>
      <c r="N60" s="1239"/>
      <c r="O60" s="1239"/>
      <c r="P60" s="1236"/>
      <c r="Q60" s="1234"/>
    </row>
    <row r="61" spans="1:17" s="1224" customFormat="1" x14ac:dyDescent="0.15">
      <c r="A61" s="245"/>
      <c r="B61" s="1240"/>
      <c r="C61" s="1241"/>
      <c r="D61" s="1241"/>
      <c r="E61" s="1241"/>
      <c r="F61" s="1241"/>
      <c r="G61" s="1241"/>
      <c r="H61" s="1241"/>
      <c r="I61" s="1241"/>
      <c r="J61" s="1241"/>
      <c r="K61" s="1241"/>
      <c r="L61" s="1241"/>
      <c r="M61" s="1242"/>
      <c r="N61" s="1242"/>
      <c r="O61" s="1242"/>
      <c r="P61" s="1243"/>
      <c r="Q61" s="1234"/>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555</v>
      </c>
      <c r="C63" s="246"/>
      <c r="D63" s="246"/>
      <c r="E63" s="246"/>
      <c r="F63" s="246"/>
      <c r="G63" s="246"/>
      <c r="H63" s="246"/>
      <c r="I63" s="246"/>
      <c r="J63" s="246"/>
      <c r="K63" s="246"/>
      <c r="L63" s="246"/>
      <c r="M63" s="246"/>
      <c r="N63" s="246"/>
      <c r="O63" s="246"/>
    </row>
    <row r="64" spans="1:17" x14ac:dyDescent="0.15">
      <c r="B64" s="250"/>
      <c r="C64" s="246"/>
      <c r="D64" s="246"/>
      <c r="E64" s="246"/>
      <c r="F64" s="246"/>
      <c r="G64" s="1200" t="s">
        <v>549</v>
      </c>
      <c r="I64" s="1201"/>
      <c r="J64" s="1201"/>
      <c r="K64" s="1201"/>
      <c r="L64" s="246"/>
      <c r="M64" s="246"/>
      <c r="N64" s="246"/>
      <c r="O64" s="246"/>
    </row>
    <row r="65" spans="2:30" x14ac:dyDescent="0.15">
      <c r="B65" s="250"/>
      <c r="C65" s="246"/>
      <c r="D65" s="246"/>
      <c r="E65" s="246"/>
      <c r="F65" s="246"/>
      <c r="G65" s="1244" t="s">
        <v>556</v>
      </c>
      <c r="H65" s="1245"/>
      <c r="I65" s="1245"/>
      <c r="J65" s="1245"/>
      <c r="K65" s="1245"/>
      <c r="L65" s="1245"/>
      <c r="M65" s="1245"/>
      <c r="N65" s="1245"/>
      <c r="O65" s="1246"/>
    </row>
    <row r="66" spans="2:30" x14ac:dyDescent="0.15">
      <c r="B66" s="250"/>
      <c r="C66" s="246"/>
      <c r="D66" s="246"/>
      <c r="E66" s="246"/>
      <c r="F66" s="246"/>
      <c r="G66" s="1247"/>
      <c r="H66" s="1248"/>
      <c r="I66" s="1248"/>
      <c r="J66" s="1248"/>
      <c r="K66" s="1248"/>
      <c r="L66" s="1248"/>
      <c r="M66" s="1248"/>
      <c r="N66" s="1248"/>
      <c r="O66" s="1249"/>
    </row>
    <row r="67" spans="2:30" x14ac:dyDescent="0.15">
      <c r="B67" s="250"/>
      <c r="C67" s="246"/>
      <c r="D67" s="246"/>
      <c r="E67" s="246"/>
      <c r="F67" s="246"/>
      <c r="G67" s="1247"/>
      <c r="H67" s="1248"/>
      <c r="I67" s="1248"/>
      <c r="J67" s="1248"/>
      <c r="K67" s="1248"/>
      <c r="L67" s="1248"/>
      <c r="M67" s="1248"/>
      <c r="N67" s="1248"/>
      <c r="O67" s="1249"/>
    </row>
    <row r="68" spans="2:30" x14ac:dyDescent="0.15">
      <c r="B68" s="250"/>
      <c r="C68" s="246"/>
      <c r="D68" s="246"/>
      <c r="E68" s="246"/>
      <c r="F68" s="246"/>
      <c r="G68" s="1247"/>
      <c r="H68" s="1248"/>
      <c r="I68" s="1248"/>
      <c r="J68" s="1248"/>
      <c r="K68" s="1248"/>
      <c r="L68" s="1248"/>
      <c r="M68" s="1248"/>
      <c r="N68" s="1248"/>
      <c r="O68" s="1249"/>
    </row>
    <row r="69" spans="2:30" x14ac:dyDescent="0.15">
      <c r="B69" s="250"/>
      <c r="C69" s="246"/>
      <c r="D69" s="246"/>
      <c r="E69" s="246"/>
      <c r="F69" s="246"/>
      <c r="G69" s="1250"/>
      <c r="H69" s="1251"/>
      <c r="I69" s="1251"/>
      <c r="J69" s="1251"/>
      <c r="K69" s="1251"/>
      <c r="L69" s="1251"/>
      <c r="M69" s="1251"/>
      <c r="N69" s="1251"/>
      <c r="O69" s="1252"/>
    </row>
    <row r="70" spans="2:30" x14ac:dyDescent="0.15">
      <c r="B70" s="250"/>
      <c r="C70" s="246"/>
      <c r="D70" s="246"/>
      <c r="E70" s="246"/>
      <c r="F70" s="246"/>
      <c r="G70" s="246"/>
      <c r="H70" s="1253"/>
      <c r="I70" s="1253"/>
      <c r="J70" s="1254"/>
      <c r="K70" s="1254"/>
      <c r="L70" s="1255"/>
      <c r="M70" s="1254"/>
      <c r="N70" s="1255"/>
      <c r="O70" s="1256"/>
    </row>
    <row r="71" spans="2:30" x14ac:dyDescent="0.15">
      <c r="B71" s="250"/>
      <c r="C71" s="246"/>
      <c r="D71" s="246"/>
      <c r="E71" s="246"/>
      <c r="F71" s="246"/>
      <c r="G71" s="1257" t="s">
        <v>557</v>
      </c>
      <c r="I71" s="1258"/>
      <c r="J71" s="1254"/>
      <c r="K71" s="1254"/>
      <c r="L71" s="1255"/>
      <c r="M71" s="1254"/>
      <c r="N71" s="1255"/>
      <c r="O71" s="1256"/>
    </row>
    <row r="72" spans="2:30" x14ac:dyDescent="0.15">
      <c r="B72" s="250"/>
      <c r="C72" s="246"/>
      <c r="D72" s="246"/>
      <c r="E72" s="246"/>
      <c r="F72" s="246"/>
      <c r="G72" s="1212"/>
      <c r="H72" s="1213"/>
      <c r="I72" s="1213"/>
      <c r="J72" s="1214"/>
      <c r="K72" s="1215" t="s">
        <v>519</v>
      </c>
      <c r="L72" s="1215" t="s">
        <v>520</v>
      </c>
      <c r="M72" s="1215" t="s">
        <v>521</v>
      </c>
      <c r="N72" s="1215" t="s">
        <v>522</v>
      </c>
      <c r="O72" s="1215" t="s">
        <v>523</v>
      </c>
    </row>
    <row r="73" spans="2:30" x14ac:dyDescent="0.15">
      <c r="B73" s="250"/>
      <c r="C73" s="246"/>
      <c r="D73" s="246"/>
      <c r="E73" s="246"/>
      <c r="F73" s="246"/>
      <c r="G73" s="1216" t="s">
        <v>551</v>
      </c>
      <c r="H73" s="1217"/>
      <c r="I73" s="1218" t="s">
        <v>552</v>
      </c>
      <c r="J73" s="1218"/>
      <c r="K73" s="1259"/>
      <c r="L73" s="1259"/>
      <c r="M73" s="1223"/>
      <c r="N73" s="1223"/>
      <c r="O73" s="1223">
        <v>12.9</v>
      </c>
      <c r="S73" s="245">
        <v>9.9</v>
      </c>
    </row>
    <row r="74" spans="2:30" x14ac:dyDescent="0.15">
      <c r="B74" s="250"/>
      <c r="C74" s="246"/>
      <c r="D74" s="246"/>
      <c r="E74" s="246"/>
      <c r="F74" s="246"/>
      <c r="G74" s="1220"/>
      <c r="H74" s="1221"/>
      <c r="I74" s="1222"/>
      <c r="J74" s="1222"/>
      <c r="K74" s="1259"/>
      <c r="L74" s="1259"/>
      <c r="M74" s="1223"/>
      <c r="N74" s="1223"/>
      <c r="O74" s="1223"/>
    </row>
    <row r="75" spans="2:30" x14ac:dyDescent="0.15">
      <c r="B75" s="250"/>
      <c r="C75" s="246"/>
      <c r="D75" s="246"/>
      <c r="E75" s="246"/>
      <c r="F75" s="246"/>
      <c r="G75" s="1220"/>
      <c r="H75" s="1221"/>
      <c r="I75" s="1225" t="s">
        <v>558</v>
      </c>
      <c r="J75" s="1225"/>
      <c r="K75" s="1260">
        <v>7.2</v>
      </c>
      <c r="L75" s="1260">
        <v>6.5</v>
      </c>
      <c r="M75" s="1260">
        <v>5.5</v>
      </c>
      <c r="N75" s="1260">
        <v>5</v>
      </c>
      <c r="O75" s="1260">
        <v>5.2</v>
      </c>
      <c r="U75" s="245">
        <v>81.2</v>
      </c>
      <c r="W75" s="245">
        <v>87.2</v>
      </c>
      <c r="Y75" s="245">
        <v>99.8</v>
      </c>
      <c r="AA75" s="245">
        <v>109.5</v>
      </c>
      <c r="AC75" s="245">
        <v>115.2</v>
      </c>
    </row>
    <row r="76" spans="2:30" x14ac:dyDescent="0.15">
      <c r="B76" s="250"/>
      <c r="C76" s="246"/>
      <c r="D76" s="246"/>
      <c r="E76" s="246"/>
      <c r="F76" s="246"/>
      <c r="G76" s="1227"/>
      <c r="H76" s="1228"/>
      <c r="I76" s="1225"/>
      <c r="J76" s="1225"/>
      <c r="K76" s="1229"/>
      <c r="L76" s="1229"/>
      <c r="M76" s="1229"/>
      <c r="N76" s="1229"/>
      <c r="O76" s="1229"/>
    </row>
    <row r="77" spans="2:30" x14ac:dyDescent="0.15">
      <c r="B77" s="250"/>
      <c r="C77" s="246"/>
      <c r="D77" s="246"/>
      <c r="E77" s="246"/>
      <c r="F77" s="246"/>
      <c r="G77" s="1230" t="s">
        <v>554</v>
      </c>
      <c r="H77" s="1231"/>
      <c r="I77" s="1225" t="s">
        <v>552</v>
      </c>
      <c r="J77" s="1225"/>
      <c r="K77" s="1259">
        <v>42</v>
      </c>
      <c r="L77" s="1259">
        <v>32.6</v>
      </c>
      <c r="M77" s="1223">
        <v>30.5</v>
      </c>
      <c r="N77" s="1223">
        <v>25.4</v>
      </c>
      <c r="O77" s="1223">
        <v>16.600000000000001</v>
      </c>
      <c r="R77" s="245">
        <v>12.3</v>
      </c>
      <c r="T77" s="245">
        <v>11.1</v>
      </c>
    </row>
    <row r="78" spans="2:30" x14ac:dyDescent="0.15">
      <c r="B78" s="250"/>
      <c r="C78" s="246"/>
      <c r="D78" s="246"/>
      <c r="E78" s="246"/>
      <c r="F78" s="246"/>
      <c r="G78" s="1232"/>
      <c r="H78" s="1233"/>
      <c r="I78" s="1225"/>
      <c r="J78" s="1225"/>
      <c r="K78" s="1259"/>
      <c r="L78" s="1259"/>
      <c r="M78" s="1223"/>
      <c r="N78" s="1223"/>
      <c r="O78" s="1223"/>
    </row>
    <row r="79" spans="2:30" x14ac:dyDescent="0.15">
      <c r="B79" s="250"/>
      <c r="C79" s="246"/>
      <c r="D79" s="246"/>
      <c r="E79" s="246"/>
      <c r="F79" s="246"/>
      <c r="G79" s="1232"/>
      <c r="H79" s="1233"/>
      <c r="I79" s="1261" t="s">
        <v>558</v>
      </c>
      <c r="J79" s="1235"/>
      <c r="K79" s="1262">
        <v>6.8</v>
      </c>
      <c r="L79" s="1262">
        <v>5.9</v>
      </c>
      <c r="M79" s="1262">
        <v>5.2</v>
      </c>
      <c r="N79" s="1262">
        <v>4.8</v>
      </c>
      <c r="O79" s="1262">
        <v>3.6</v>
      </c>
      <c r="V79" s="245">
        <v>53.5</v>
      </c>
      <c r="X79" s="245">
        <v>48.2</v>
      </c>
      <c r="Z79" s="245">
        <v>34.200000000000003</v>
      </c>
      <c r="AB79" s="245">
        <v>30.3</v>
      </c>
      <c r="AD79" s="245">
        <v>28.9</v>
      </c>
    </row>
    <row r="80" spans="2:30" x14ac:dyDescent="0.15">
      <c r="B80" s="250"/>
      <c r="C80" s="246"/>
      <c r="D80" s="246"/>
      <c r="E80" s="246"/>
      <c r="F80" s="246"/>
      <c r="G80" s="1237"/>
      <c r="H80" s="1238"/>
      <c r="I80" s="1235"/>
      <c r="J80" s="1235"/>
      <c r="K80" s="1262"/>
      <c r="L80" s="1262"/>
      <c r="M80" s="1262"/>
      <c r="N80" s="1262"/>
      <c r="O80" s="1262"/>
    </row>
    <row r="81" spans="2:17" x14ac:dyDescent="0.15">
      <c r="B81" s="250"/>
      <c r="C81" s="246"/>
      <c r="D81" s="246"/>
      <c r="E81" s="246"/>
      <c r="F81" s="246"/>
      <c r="G81" s="246"/>
      <c r="H81" s="246"/>
      <c r="I81" s="246"/>
      <c r="J81" s="246"/>
      <c r="K81" s="1263"/>
      <c r="L81" s="246"/>
      <c r="M81" s="246"/>
      <c r="N81" s="246"/>
      <c r="O81" s="246"/>
    </row>
    <row r="82" spans="2:17" ht="17.25" x14ac:dyDescent="0.15">
      <c r="B82" s="250"/>
      <c r="C82" s="246"/>
      <c r="D82" s="246"/>
      <c r="E82" s="246"/>
      <c r="F82" s="246"/>
      <c r="G82" s="246"/>
      <c r="H82" s="246"/>
      <c r="I82" s="246"/>
      <c r="J82" s="246"/>
      <c r="K82" s="1264"/>
      <c r="L82" s="1264"/>
      <c r="M82" s="1264"/>
      <c r="N82" s="1264"/>
      <c r="O82" s="1264"/>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65"/>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518</v>
      </c>
      <c r="G2" s="113"/>
      <c r="H2" s="114"/>
    </row>
    <row r="3" spans="1:8" x14ac:dyDescent="0.15">
      <c r="A3" s="110" t="s">
        <v>511</v>
      </c>
      <c r="B3" s="115"/>
      <c r="C3" s="116"/>
      <c r="D3" s="117">
        <v>38128</v>
      </c>
      <c r="E3" s="118"/>
      <c r="F3" s="119">
        <v>39425</v>
      </c>
      <c r="G3" s="120"/>
      <c r="H3" s="121"/>
    </row>
    <row r="4" spans="1:8" x14ac:dyDescent="0.15">
      <c r="A4" s="122"/>
      <c r="B4" s="123"/>
      <c r="C4" s="124"/>
      <c r="D4" s="125">
        <v>36326</v>
      </c>
      <c r="E4" s="126"/>
      <c r="F4" s="127">
        <v>22414</v>
      </c>
      <c r="G4" s="128"/>
      <c r="H4" s="129"/>
    </row>
    <row r="5" spans="1:8" x14ac:dyDescent="0.15">
      <c r="A5" s="110" t="s">
        <v>513</v>
      </c>
      <c r="B5" s="115"/>
      <c r="C5" s="116"/>
      <c r="D5" s="117">
        <v>30502</v>
      </c>
      <c r="E5" s="118"/>
      <c r="F5" s="119">
        <v>43141</v>
      </c>
      <c r="G5" s="120"/>
      <c r="H5" s="121"/>
    </row>
    <row r="6" spans="1:8" x14ac:dyDescent="0.15">
      <c r="A6" s="122"/>
      <c r="B6" s="123"/>
      <c r="C6" s="124"/>
      <c r="D6" s="125">
        <v>21784</v>
      </c>
      <c r="E6" s="126"/>
      <c r="F6" s="127">
        <v>21887</v>
      </c>
      <c r="G6" s="128"/>
      <c r="H6" s="129"/>
    </row>
    <row r="7" spans="1:8" x14ac:dyDescent="0.15">
      <c r="A7" s="110" t="s">
        <v>514</v>
      </c>
      <c r="B7" s="115"/>
      <c r="C7" s="116"/>
      <c r="D7" s="117">
        <v>76798</v>
      </c>
      <c r="E7" s="118"/>
      <c r="F7" s="119">
        <v>45117</v>
      </c>
      <c r="G7" s="120"/>
      <c r="H7" s="121"/>
    </row>
    <row r="8" spans="1:8" x14ac:dyDescent="0.15">
      <c r="A8" s="122"/>
      <c r="B8" s="123"/>
      <c r="C8" s="124"/>
      <c r="D8" s="125">
        <v>65431</v>
      </c>
      <c r="E8" s="126"/>
      <c r="F8" s="127">
        <v>25589</v>
      </c>
      <c r="G8" s="128"/>
      <c r="H8" s="129"/>
    </row>
    <row r="9" spans="1:8" x14ac:dyDescent="0.15">
      <c r="A9" s="110" t="s">
        <v>515</v>
      </c>
      <c r="B9" s="115"/>
      <c r="C9" s="116"/>
      <c r="D9" s="117">
        <v>60888</v>
      </c>
      <c r="E9" s="118"/>
      <c r="F9" s="119">
        <v>39951</v>
      </c>
      <c r="G9" s="120"/>
      <c r="H9" s="121"/>
    </row>
    <row r="10" spans="1:8" x14ac:dyDescent="0.15">
      <c r="A10" s="122"/>
      <c r="B10" s="123"/>
      <c r="C10" s="124"/>
      <c r="D10" s="125">
        <v>57535</v>
      </c>
      <c r="E10" s="126"/>
      <c r="F10" s="127">
        <v>22555</v>
      </c>
      <c r="G10" s="128"/>
      <c r="H10" s="129"/>
    </row>
    <row r="11" spans="1:8" x14ac:dyDescent="0.15">
      <c r="A11" s="110" t="s">
        <v>516</v>
      </c>
      <c r="B11" s="115"/>
      <c r="C11" s="116"/>
      <c r="D11" s="117">
        <v>103160</v>
      </c>
      <c r="E11" s="118"/>
      <c r="F11" s="119">
        <v>39893</v>
      </c>
      <c r="G11" s="120"/>
      <c r="H11" s="121"/>
    </row>
    <row r="12" spans="1:8" x14ac:dyDescent="0.15">
      <c r="A12" s="122"/>
      <c r="B12" s="123"/>
      <c r="C12" s="130"/>
      <c r="D12" s="125">
        <v>99898</v>
      </c>
      <c r="E12" s="126"/>
      <c r="F12" s="127">
        <v>26170</v>
      </c>
      <c r="G12" s="128"/>
      <c r="H12" s="129"/>
    </row>
    <row r="13" spans="1:8" x14ac:dyDescent="0.15">
      <c r="A13" s="110"/>
      <c r="B13" s="115"/>
      <c r="C13" s="131"/>
      <c r="D13" s="132">
        <v>61895</v>
      </c>
      <c r="E13" s="133"/>
      <c r="F13" s="134">
        <v>41505</v>
      </c>
      <c r="G13" s="135"/>
      <c r="H13" s="121"/>
    </row>
    <row r="14" spans="1:8" x14ac:dyDescent="0.15">
      <c r="A14" s="122"/>
      <c r="B14" s="123"/>
      <c r="C14" s="124"/>
      <c r="D14" s="125">
        <v>56195</v>
      </c>
      <c r="E14" s="126"/>
      <c r="F14" s="127">
        <v>23723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4.9800000000000004</v>
      </c>
      <c r="C19" s="136">
        <f>ROUND(VALUE(SUBSTITUTE(実質収支比率等に係る経年分析!G$48,"▲","-")),2)</f>
        <v>4</v>
      </c>
      <c r="D19" s="136">
        <f>ROUND(VALUE(SUBSTITUTE(実質収支比率等に係る経年分析!H$48,"▲","-")),2)</f>
        <v>2.97</v>
      </c>
      <c r="E19" s="136">
        <f>ROUND(VALUE(SUBSTITUTE(実質収支比率等に係る経年分析!I$48,"▲","-")),2)</f>
        <v>5.48</v>
      </c>
      <c r="F19" s="136">
        <f>ROUND(VALUE(SUBSTITUTE(実質収支比率等に係る経年分析!J$48,"▲","-")),2)</f>
        <v>14.35</v>
      </c>
    </row>
    <row r="20" spans="1:11" x14ac:dyDescent="0.15">
      <c r="A20" s="136" t="s">
        <v>44</v>
      </c>
      <c r="B20" s="136">
        <f>ROUND(VALUE(SUBSTITUTE(実質収支比率等に係る経年分析!F$47,"▲","-")),2)</f>
        <v>35.950000000000003</v>
      </c>
      <c r="C20" s="136">
        <f>ROUND(VALUE(SUBSTITUTE(実質収支比率等に係る経年分析!G$47,"▲","-")),2)</f>
        <v>44.49</v>
      </c>
      <c r="D20" s="136">
        <f>ROUND(VALUE(SUBSTITUTE(実質収支比率等に係る経年分析!H$47,"▲","-")),2)</f>
        <v>33.340000000000003</v>
      </c>
      <c r="E20" s="136">
        <f>ROUND(VALUE(SUBSTITUTE(実質収支比率等に係る経年分析!I$47,"▲","-")),2)</f>
        <v>27</v>
      </c>
      <c r="F20" s="136">
        <f>ROUND(VALUE(SUBSTITUTE(実質収支比率等に係る経年分析!J$47,"▲","-")),2)</f>
        <v>24.96</v>
      </c>
    </row>
    <row r="21" spans="1:11" x14ac:dyDescent="0.15">
      <c r="A21" s="136" t="s">
        <v>45</v>
      </c>
      <c r="B21" s="136">
        <f>IF(ISNUMBER(VALUE(SUBSTITUTE(実質収支比率等に係る経年分析!F$49,"▲","-"))),ROUND(VALUE(SUBSTITUTE(実質収支比率等に係る経年分析!F$49,"▲","-")),2),NA())</f>
        <v>-1.81</v>
      </c>
      <c r="C21" s="136">
        <f>IF(ISNUMBER(VALUE(SUBSTITUTE(実質収支比率等に係る経年分析!G$49,"▲","-"))),ROUND(VALUE(SUBSTITUTE(実質収支比率等に係る経年分析!G$49,"▲","-")),2),NA())</f>
        <v>5.39</v>
      </c>
      <c r="D21" s="136">
        <f>IF(ISNUMBER(VALUE(SUBSTITUTE(実質収支比率等に係る経年分析!H$49,"▲","-"))),ROUND(VALUE(SUBSTITUTE(実質収支比率等に係る経年分析!H$49,"▲","-")),2),NA())</f>
        <v>-12.95</v>
      </c>
      <c r="E21" s="136">
        <f>IF(ISNUMBER(VALUE(SUBSTITUTE(実質収支比率等に係る経年分析!I$49,"▲","-"))),ROUND(VALUE(SUBSTITUTE(実質収支比率等に係る経年分析!I$49,"▲","-")),2),NA())</f>
        <v>-2.17</v>
      </c>
      <c r="F21" s="136">
        <f>IF(ISNUMBER(VALUE(SUBSTITUTE(実質収支比率等に係る経年分析!J$49,"▲","-"))),ROUND(VALUE(SUBSTITUTE(実質収支比率等に係る経年分析!J$49,"▲","-")),2),NA())</f>
        <v>3.61</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浦安市後期高齢者医療特別会計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浦安市墓地公園事業特別会計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浦安市公共下水道事業特別会計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1.28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0.12</v>
      </c>
    </row>
    <row r="33" spans="1:16" x14ac:dyDescent="0.15">
      <c r="A33" s="137" t="str">
        <f>IF(連結実質赤字比率に係る赤字・黒字の構成分析!C$37="",NA(),連結実質赤字比率に係る赤字・黒字の構成分析!C$37)</f>
        <v>浦安市介護保険特別会計（介護サービス事業勘定）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0.17</v>
      </c>
    </row>
    <row r="34" spans="1:16" x14ac:dyDescent="0.15">
      <c r="A34" s="137" t="str">
        <f>IF(連結実質赤字比率に係る赤字・黒字の構成分析!C$36="",NA(),連結実質赤字比率に係る赤字・黒字の構成分析!C$36)</f>
        <v>浦安市介護保険特別会計（保険事業勘定）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0.35</v>
      </c>
    </row>
    <row r="35" spans="1:16" x14ac:dyDescent="0.15">
      <c r="A35" s="137" t="str">
        <f>IF(連結実質赤字比率に係る赤字・黒字の構成分析!C$35="",NA(),連結実質赤字比率に係る赤字・黒字の構成分析!C$35)</f>
        <v>浦安市国民健康保険特別会計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2.66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2.0499999999999998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2.06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0.42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3.98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2.93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5.46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14.33</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2486</v>
      </c>
      <c r="E42" s="138"/>
      <c r="F42" s="138"/>
      <c r="G42" s="138">
        <f>'実質公債費比率（分子）の構造'!L$52</f>
        <v>2570</v>
      </c>
      <c r="H42" s="138"/>
      <c r="I42" s="138"/>
      <c r="J42" s="138">
        <f>'実質公債費比率（分子）の構造'!M$52</f>
        <v>2608</v>
      </c>
      <c r="K42" s="138"/>
      <c r="L42" s="138"/>
      <c r="M42" s="138">
        <f>'実質公債費比率（分子）の構造'!N$52</f>
        <v>2222</v>
      </c>
      <c r="N42" s="138"/>
      <c r="O42" s="138"/>
      <c r="P42" s="138">
        <f>'実質公債費比率（分子）の構造'!O$52</f>
        <v>2213</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629</v>
      </c>
      <c r="C44" s="138"/>
      <c r="D44" s="138"/>
      <c r="E44" s="138">
        <f>'実質公債費比率（分子）の構造'!L$50</f>
        <v>600</v>
      </c>
      <c r="F44" s="138"/>
      <c r="G44" s="138"/>
      <c r="H44" s="138">
        <f>'実質公債費比率（分子）の構造'!M$50</f>
        <v>582</v>
      </c>
      <c r="I44" s="138"/>
      <c r="J44" s="138"/>
      <c r="K44" s="138">
        <f>'実質公債費比率（分子）の構造'!N$50</f>
        <v>775</v>
      </c>
      <c r="L44" s="138"/>
      <c r="M44" s="138"/>
      <c r="N44" s="138">
        <f>'実質公債費比率（分子）の構造'!O$50</f>
        <v>1104</v>
      </c>
      <c r="O44" s="138"/>
      <c r="P44" s="138"/>
    </row>
    <row r="45" spans="1:16" x14ac:dyDescent="0.15">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56</v>
      </c>
      <c r="B46" s="138">
        <f>'実質公債費比率（分子）の構造'!K$48</f>
        <v>472</v>
      </c>
      <c r="C46" s="138"/>
      <c r="D46" s="138"/>
      <c r="E46" s="138">
        <f>'実質公債費比率（分子）の構造'!L$48</f>
        <v>626</v>
      </c>
      <c r="F46" s="138"/>
      <c r="G46" s="138"/>
      <c r="H46" s="138">
        <f>'実質公債費比率（分子）の構造'!M$48</f>
        <v>592</v>
      </c>
      <c r="I46" s="138"/>
      <c r="J46" s="138"/>
      <c r="K46" s="138">
        <f>'実質公債費比率（分子）の構造'!N$48</f>
        <v>585</v>
      </c>
      <c r="L46" s="138"/>
      <c r="M46" s="138"/>
      <c r="N46" s="138">
        <f>'実質公債費比率（分子）の構造'!O$48</f>
        <v>688</v>
      </c>
      <c r="O46" s="138"/>
      <c r="P46" s="138"/>
    </row>
    <row r="47" spans="1:16" x14ac:dyDescent="0.15">
      <c r="A47" s="138" t="s">
        <v>57</v>
      </c>
      <c r="B47" s="138">
        <f>'実質公債費比率（分子）の構造'!K$47</f>
        <v>30</v>
      </c>
      <c r="C47" s="138"/>
      <c r="D47" s="138"/>
      <c r="E47" s="138">
        <f>'実質公債費比率（分子）の構造'!L$47</f>
        <v>20</v>
      </c>
      <c r="F47" s="138"/>
      <c r="G47" s="138"/>
      <c r="H47" s="138">
        <f>'実質公債費比率（分子）の構造'!M$47</f>
        <v>10</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3851</v>
      </c>
      <c r="C49" s="138"/>
      <c r="D49" s="138"/>
      <c r="E49" s="138">
        <f>'実質公債費比率（分子）の構造'!L$45</f>
        <v>3588</v>
      </c>
      <c r="F49" s="138"/>
      <c r="G49" s="138"/>
      <c r="H49" s="138">
        <f>'実質公債費比率（分子）の構造'!M$45</f>
        <v>3196</v>
      </c>
      <c r="I49" s="138"/>
      <c r="J49" s="138"/>
      <c r="K49" s="138">
        <f>'実質公債費比率（分子）の構造'!N$45</f>
        <v>2988</v>
      </c>
      <c r="L49" s="138"/>
      <c r="M49" s="138"/>
      <c r="N49" s="138">
        <f>'実質公債費比率（分子）の構造'!O$45</f>
        <v>3020</v>
      </c>
      <c r="O49" s="138"/>
      <c r="P49" s="138"/>
    </row>
    <row r="50" spans="1:16" x14ac:dyDescent="0.15">
      <c r="A50" s="138" t="s">
        <v>60</v>
      </c>
      <c r="B50" s="138" t="e">
        <f>NA()</f>
        <v>#N/A</v>
      </c>
      <c r="C50" s="138">
        <f>IF(ISNUMBER('実質公債費比率（分子）の構造'!K$53),'実質公債費比率（分子）の構造'!K$53,NA())</f>
        <v>2496</v>
      </c>
      <c r="D50" s="138" t="e">
        <f>NA()</f>
        <v>#N/A</v>
      </c>
      <c r="E50" s="138" t="e">
        <f>NA()</f>
        <v>#N/A</v>
      </c>
      <c r="F50" s="138">
        <f>IF(ISNUMBER('実質公債費比率（分子）の構造'!L$53),'実質公債費比率（分子）の構造'!L$53,NA())</f>
        <v>2264</v>
      </c>
      <c r="G50" s="138" t="e">
        <f>NA()</f>
        <v>#N/A</v>
      </c>
      <c r="H50" s="138" t="e">
        <f>NA()</f>
        <v>#N/A</v>
      </c>
      <c r="I50" s="138">
        <f>IF(ISNUMBER('実質公債費比率（分子）の構造'!M$53),'実質公債費比率（分子）の構造'!M$53,NA())</f>
        <v>1772</v>
      </c>
      <c r="J50" s="138" t="e">
        <f>NA()</f>
        <v>#N/A</v>
      </c>
      <c r="K50" s="138" t="e">
        <f>NA()</f>
        <v>#N/A</v>
      </c>
      <c r="L50" s="138">
        <f>IF(ISNUMBER('実質公債費比率（分子）の構造'!N$53),'実質公債費比率（分子）の構造'!N$53,NA())</f>
        <v>2126</v>
      </c>
      <c r="M50" s="138" t="e">
        <f>NA()</f>
        <v>#N/A</v>
      </c>
      <c r="N50" s="138" t="e">
        <f>NA()</f>
        <v>#N/A</v>
      </c>
      <c r="O50" s="138">
        <f>IF(ISNUMBER('実質公債費比率（分子）の構造'!O$53),'実質公債費比率（分子）の構造'!O$53,NA())</f>
        <v>2599</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25731</v>
      </c>
      <c r="E56" s="137"/>
      <c r="F56" s="137"/>
      <c r="G56" s="137">
        <f>'将来負担比率（分子）の構造'!J$52</f>
        <v>23680</v>
      </c>
      <c r="H56" s="137"/>
      <c r="I56" s="137"/>
      <c r="J56" s="137">
        <f>'将来負担比率（分子）の構造'!K$52</f>
        <v>21622</v>
      </c>
      <c r="K56" s="137"/>
      <c r="L56" s="137"/>
      <c r="M56" s="137">
        <f>'将来負担比率（分子）の構造'!L$52</f>
        <v>20183</v>
      </c>
      <c r="N56" s="137"/>
      <c r="O56" s="137"/>
      <c r="P56" s="137">
        <f>'将来負担比率（分子）の構造'!M$52</f>
        <v>17633</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29944</v>
      </c>
      <c r="E58" s="137"/>
      <c r="F58" s="137"/>
      <c r="G58" s="137">
        <f>'将来負担比率（分子）の構造'!J$50</f>
        <v>31834</v>
      </c>
      <c r="H58" s="137"/>
      <c r="I58" s="137"/>
      <c r="J58" s="137">
        <f>'将来負担比率（分子）の構造'!K$50</f>
        <v>29155</v>
      </c>
      <c r="K58" s="137"/>
      <c r="L58" s="137"/>
      <c r="M58" s="137">
        <f>'将来負担比率（分子）の構造'!L$50</f>
        <v>19585</v>
      </c>
      <c r="N58" s="137"/>
      <c r="O58" s="137"/>
      <c r="P58" s="137">
        <f>'将来負担比率（分子）の構造'!M$50</f>
        <v>16816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3764</v>
      </c>
      <c r="C62" s="137"/>
      <c r="D62" s="137"/>
      <c r="E62" s="137">
        <f>'将来負担比率（分子）の構造'!J$45</f>
        <v>4484</v>
      </c>
      <c r="F62" s="137"/>
      <c r="G62" s="137"/>
      <c r="H62" s="137">
        <f>'将来負担比率（分子）の構造'!K$45</f>
        <v>4988</v>
      </c>
      <c r="I62" s="137"/>
      <c r="J62" s="137"/>
      <c r="K62" s="137">
        <f>'将来負担比率（分子）の構造'!L$45</f>
        <v>5388</v>
      </c>
      <c r="L62" s="137"/>
      <c r="M62" s="137"/>
      <c r="N62" s="137">
        <f>'将来負担比率（分子）の構造'!M$45</f>
        <v>6491</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5405</v>
      </c>
      <c r="C64" s="137"/>
      <c r="D64" s="137"/>
      <c r="E64" s="137">
        <f>'将来負担比率（分子）の構造'!J$43</f>
        <v>5308</v>
      </c>
      <c r="F64" s="137"/>
      <c r="G64" s="137"/>
      <c r="H64" s="137">
        <f>'将来負担比率（分子）の構造'!K$43</f>
        <v>5066</v>
      </c>
      <c r="I64" s="137"/>
      <c r="J64" s="137"/>
      <c r="K64" s="137">
        <f>'将来負担比率（分子）の構造'!L$43</f>
        <v>4823</v>
      </c>
      <c r="L64" s="137"/>
      <c r="M64" s="137"/>
      <c r="N64" s="137">
        <f>'将来負担比率（分子）の構造'!M$43</f>
        <v>5080</v>
      </c>
      <c r="O64" s="137"/>
      <c r="P64" s="137"/>
    </row>
    <row r="65" spans="1:16" x14ac:dyDescent="0.15">
      <c r="A65" s="137" t="s">
        <v>26</v>
      </c>
      <c r="B65" s="137">
        <f>'将来負担比率（分子）の構造'!I$42</f>
        <v>5748</v>
      </c>
      <c r="C65" s="137"/>
      <c r="D65" s="137"/>
      <c r="E65" s="137">
        <f>'将来負担比率（分子）の構造'!J$42</f>
        <v>5681</v>
      </c>
      <c r="F65" s="137"/>
      <c r="G65" s="137"/>
      <c r="H65" s="137">
        <f>'将来負担比率（分子）の構造'!K$42</f>
        <v>4923</v>
      </c>
      <c r="I65" s="137"/>
      <c r="J65" s="137"/>
      <c r="K65" s="137">
        <f>'将来負担比率（分子）の構造'!L$42</f>
        <v>4484</v>
      </c>
      <c r="L65" s="137"/>
      <c r="M65" s="137"/>
      <c r="N65" s="137">
        <f>'将来負担比率（分子）の構造'!M$42</f>
        <v>4029</v>
      </c>
      <c r="O65" s="137"/>
      <c r="P65" s="137"/>
    </row>
    <row r="66" spans="1:16" x14ac:dyDescent="0.15">
      <c r="A66" s="137" t="s">
        <v>25</v>
      </c>
      <c r="B66" s="137">
        <f>'将来負担比率（分子）の構造'!I$41</f>
        <v>18635</v>
      </c>
      <c r="C66" s="137"/>
      <c r="D66" s="137"/>
      <c r="E66" s="137">
        <f>'将来負担比率（分子）の構造'!J$41</f>
        <v>16676</v>
      </c>
      <c r="F66" s="137"/>
      <c r="G66" s="137"/>
      <c r="H66" s="137">
        <f>'将来負担比率（分子）の構造'!K$41</f>
        <v>17590</v>
      </c>
      <c r="I66" s="137"/>
      <c r="J66" s="137"/>
      <c r="K66" s="137">
        <f>'将来負担比率（分子）の構造'!L$41</f>
        <v>19598</v>
      </c>
      <c r="L66" s="137"/>
      <c r="M66" s="137"/>
      <c r="N66" s="137">
        <f>'将来負担比率（分子）の構造'!M$41</f>
        <v>24238</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5390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197</v>
      </c>
      <c r="DI1" s="704"/>
      <c r="DJ1" s="704"/>
      <c r="DK1" s="704"/>
      <c r="DL1" s="704"/>
      <c r="DM1" s="704"/>
      <c r="DN1" s="705"/>
      <c r="DP1" s="703" t="s">
        <v>198</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200</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201</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202</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203</v>
      </c>
      <c r="S4" s="651"/>
      <c r="T4" s="651"/>
      <c r="U4" s="651"/>
      <c r="V4" s="651"/>
      <c r="W4" s="651"/>
      <c r="X4" s="651"/>
      <c r="Y4" s="652"/>
      <c r="Z4" s="650" t="s">
        <v>204</v>
      </c>
      <c r="AA4" s="651"/>
      <c r="AB4" s="651"/>
      <c r="AC4" s="652"/>
      <c r="AD4" s="650" t="s">
        <v>205</v>
      </c>
      <c r="AE4" s="651"/>
      <c r="AF4" s="651"/>
      <c r="AG4" s="651"/>
      <c r="AH4" s="651"/>
      <c r="AI4" s="651"/>
      <c r="AJ4" s="651"/>
      <c r="AK4" s="652"/>
      <c r="AL4" s="650" t="s">
        <v>204</v>
      </c>
      <c r="AM4" s="651"/>
      <c r="AN4" s="651"/>
      <c r="AO4" s="652"/>
      <c r="AP4" s="706" t="s">
        <v>206</v>
      </c>
      <c r="AQ4" s="706"/>
      <c r="AR4" s="706"/>
      <c r="AS4" s="706"/>
      <c r="AT4" s="706"/>
      <c r="AU4" s="706"/>
      <c r="AV4" s="706"/>
      <c r="AW4" s="706"/>
      <c r="AX4" s="706"/>
      <c r="AY4" s="706"/>
      <c r="AZ4" s="706"/>
      <c r="BA4" s="706"/>
      <c r="BB4" s="706"/>
      <c r="BC4" s="706"/>
      <c r="BD4" s="706"/>
      <c r="BE4" s="706"/>
      <c r="BF4" s="706"/>
      <c r="BG4" s="706" t="s">
        <v>207</v>
      </c>
      <c r="BH4" s="706"/>
      <c r="BI4" s="706"/>
      <c r="BJ4" s="706"/>
      <c r="BK4" s="706"/>
      <c r="BL4" s="706"/>
      <c r="BM4" s="706"/>
      <c r="BN4" s="706"/>
      <c r="BO4" s="706" t="s">
        <v>204</v>
      </c>
      <c r="BP4" s="706"/>
      <c r="BQ4" s="706"/>
      <c r="BR4" s="706"/>
      <c r="BS4" s="706" t="s">
        <v>208</v>
      </c>
      <c r="BT4" s="706"/>
      <c r="BU4" s="706"/>
      <c r="BV4" s="706"/>
      <c r="BW4" s="706"/>
      <c r="BX4" s="706"/>
      <c r="BY4" s="706"/>
      <c r="BZ4" s="706"/>
      <c r="CA4" s="706"/>
      <c r="CB4" s="706"/>
      <c r="CD4" s="695" t="s">
        <v>209</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210</v>
      </c>
      <c r="C5" s="678"/>
      <c r="D5" s="678"/>
      <c r="E5" s="678"/>
      <c r="F5" s="678"/>
      <c r="G5" s="678"/>
      <c r="H5" s="678"/>
      <c r="I5" s="678"/>
      <c r="J5" s="678"/>
      <c r="K5" s="678"/>
      <c r="L5" s="678"/>
      <c r="M5" s="678"/>
      <c r="N5" s="678"/>
      <c r="O5" s="678"/>
      <c r="P5" s="678"/>
      <c r="Q5" s="679"/>
      <c r="R5" s="640">
        <v>40398468</v>
      </c>
      <c r="S5" s="641"/>
      <c r="T5" s="641"/>
      <c r="U5" s="641"/>
      <c r="V5" s="641"/>
      <c r="W5" s="641"/>
      <c r="X5" s="641"/>
      <c r="Y5" s="688"/>
      <c r="Z5" s="701">
        <v>45.2</v>
      </c>
      <c r="AA5" s="701"/>
      <c r="AB5" s="701"/>
      <c r="AC5" s="701"/>
      <c r="AD5" s="702">
        <v>40398468</v>
      </c>
      <c r="AE5" s="702"/>
      <c r="AF5" s="702"/>
      <c r="AG5" s="702"/>
      <c r="AH5" s="702"/>
      <c r="AI5" s="702"/>
      <c r="AJ5" s="702"/>
      <c r="AK5" s="702"/>
      <c r="AL5" s="689">
        <v>90.7</v>
      </c>
      <c r="AM5" s="658"/>
      <c r="AN5" s="658"/>
      <c r="AO5" s="690"/>
      <c r="AP5" s="677" t="s">
        <v>211</v>
      </c>
      <c r="AQ5" s="678"/>
      <c r="AR5" s="678"/>
      <c r="AS5" s="678"/>
      <c r="AT5" s="678"/>
      <c r="AU5" s="678"/>
      <c r="AV5" s="678"/>
      <c r="AW5" s="678"/>
      <c r="AX5" s="678"/>
      <c r="AY5" s="678"/>
      <c r="AZ5" s="678"/>
      <c r="BA5" s="678"/>
      <c r="BB5" s="678"/>
      <c r="BC5" s="678"/>
      <c r="BD5" s="678"/>
      <c r="BE5" s="678"/>
      <c r="BF5" s="679"/>
      <c r="BG5" s="590">
        <v>40314570</v>
      </c>
      <c r="BH5" s="591"/>
      <c r="BI5" s="591"/>
      <c r="BJ5" s="591"/>
      <c r="BK5" s="591"/>
      <c r="BL5" s="591"/>
      <c r="BM5" s="591"/>
      <c r="BN5" s="592"/>
      <c r="BO5" s="643">
        <v>99.8</v>
      </c>
      <c r="BP5" s="643"/>
      <c r="BQ5" s="643"/>
      <c r="BR5" s="643"/>
      <c r="BS5" s="644">
        <v>707594</v>
      </c>
      <c r="BT5" s="644"/>
      <c r="BU5" s="644"/>
      <c r="BV5" s="644"/>
      <c r="BW5" s="644"/>
      <c r="BX5" s="644"/>
      <c r="BY5" s="644"/>
      <c r="BZ5" s="644"/>
      <c r="CA5" s="644"/>
      <c r="CB5" s="680"/>
      <c r="CD5" s="695" t="s">
        <v>206</v>
      </c>
      <c r="CE5" s="696"/>
      <c r="CF5" s="696"/>
      <c r="CG5" s="696"/>
      <c r="CH5" s="696"/>
      <c r="CI5" s="696"/>
      <c r="CJ5" s="696"/>
      <c r="CK5" s="696"/>
      <c r="CL5" s="696"/>
      <c r="CM5" s="696"/>
      <c r="CN5" s="696"/>
      <c r="CO5" s="696"/>
      <c r="CP5" s="696"/>
      <c r="CQ5" s="697"/>
      <c r="CR5" s="695" t="s">
        <v>212</v>
      </c>
      <c r="CS5" s="696"/>
      <c r="CT5" s="696"/>
      <c r="CU5" s="696"/>
      <c r="CV5" s="696"/>
      <c r="CW5" s="696"/>
      <c r="CX5" s="696"/>
      <c r="CY5" s="697"/>
      <c r="CZ5" s="695" t="s">
        <v>204</v>
      </c>
      <c r="DA5" s="696"/>
      <c r="DB5" s="696"/>
      <c r="DC5" s="697"/>
      <c r="DD5" s="695" t="s">
        <v>213</v>
      </c>
      <c r="DE5" s="696"/>
      <c r="DF5" s="696"/>
      <c r="DG5" s="696"/>
      <c r="DH5" s="696"/>
      <c r="DI5" s="696"/>
      <c r="DJ5" s="696"/>
      <c r="DK5" s="696"/>
      <c r="DL5" s="696"/>
      <c r="DM5" s="696"/>
      <c r="DN5" s="696"/>
      <c r="DO5" s="696"/>
      <c r="DP5" s="697"/>
      <c r="DQ5" s="695" t="s">
        <v>214</v>
      </c>
      <c r="DR5" s="696"/>
      <c r="DS5" s="696"/>
      <c r="DT5" s="696"/>
      <c r="DU5" s="696"/>
      <c r="DV5" s="696"/>
      <c r="DW5" s="696"/>
      <c r="DX5" s="696"/>
      <c r="DY5" s="696"/>
      <c r="DZ5" s="696"/>
      <c r="EA5" s="696"/>
      <c r="EB5" s="696"/>
      <c r="EC5" s="697"/>
    </row>
    <row r="6" spans="2:143" ht="11.25" customHeight="1" x14ac:dyDescent="0.15">
      <c r="B6" s="587" t="s">
        <v>215</v>
      </c>
      <c r="C6" s="588"/>
      <c r="D6" s="588"/>
      <c r="E6" s="588"/>
      <c r="F6" s="588"/>
      <c r="G6" s="588"/>
      <c r="H6" s="588"/>
      <c r="I6" s="588"/>
      <c r="J6" s="588"/>
      <c r="K6" s="588"/>
      <c r="L6" s="588"/>
      <c r="M6" s="588"/>
      <c r="N6" s="588"/>
      <c r="O6" s="588"/>
      <c r="P6" s="588"/>
      <c r="Q6" s="589"/>
      <c r="R6" s="590">
        <v>268398</v>
      </c>
      <c r="S6" s="591"/>
      <c r="T6" s="591"/>
      <c r="U6" s="591"/>
      <c r="V6" s="591"/>
      <c r="W6" s="591"/>
      <c r="X6" s="591"/>
      <c r="Y6" s="592"/>
      <c r="Z6" s="643">
        <v>0.3</v>
      </c>
      <c r="AA6" s="643"/>
      <c r="AB6" s="643"/>
      <c r="AC6" s="643"/>
      <c r="AD6" s="644">
        <v>268398</v>
      </c>
      <c r="AE6" s="644"/>
      <c r="AF6" s="644"/>
      <c r="AG6" s="644"/>
      <c r="AH6" s="644"/>
      <c r="AI6" s="644"/>
      <c r="AJ6" s="644"/>
      <c r="AK6" s="644"/>
      <c r="AL6" s="613">
        <v>0.6</v>
      </c>
      <c r="AM6" s="645"/>
      <c r="AN6" s="645"/>
      <c r="AO6" s="646"/>
      <c r="AP6" s="587" t="s">
        <v>216</v>
      </c>
      <c r="AQ6" s="588"/>
      <c r="AR6" s="588"/>
      <c r="AS6" s="588"/>
      <c r="AT6" s="588"/>
      <c r="AU6" s="588"/>
      <c r="AV6" s="588"/>
      <c r="AW6" s="588"/>
      <c r="AX6" s="588"/>
      <c r="AY6" s="588"/>
      <c r="AZ6" s="588"/>
      <c r="BA6" s="588"/>
      <c r="BB6" s="588"/>
      <c r="BC6" s="588"/>
      <c r="BD6" s="588"/>
      <c r="BE6" s="588"/>
      <c r="BF6" s="589"/>
      <c r="BG6" s="590">
        <v>40314570</v>
      </c>
      <c r="BH6" s="591"/>
      <c r="BI6" s="591"/>
      <c r="BJ6" s="591"/>
      <c r="BK6" s="591"/>
      <c r="BL6" s="591"/>
      <c r="BM6" s="591"/>
      <c r="BN6" s="592"/>
      <c r="BO6" s="643">
        <v>99.8</v>
      </c>
      <c r="BP6" s="643"/>
      <c r="BQ6" s="643"/>
      <c r="BR6" s="643"/>
      <c r="BS6" s="644">
        <v>707594</v>
      </c>
      <c r="BT6" s="644"/>
      <c r="BU6" s="644"/>
      <c r="BV6" s="644"/>
      <c r="BW6" s="644"/>
      <c r="BX6" s="644"/>
      <c r="BY6" s="644"/>
      <c r="BZ6" s="644"/>
      <c r="CA6" s="644"/>
      <c r="CB6" s="680"/>
      <c r="CD6" s="647" t="s">
        <v>217</v>
      </c>
      <c r="CE6" s="648"/>
      <c r="CF6" s="648"/>
      <c r="CG6" s="648"/>
      <c r="CH6" s="648"/>
      <c r="CI6" s="648"/>
      <c r="CJ6" s="648"/>
      <c r="CK6" s="648"/>
      <c r="CL6" s="648"/>
      <c r="CM6" s="648"/>
      <c r="CN6" s="648"/>
      <c r="CO6" s="648"/>
      <c r="CP6" s="648"/>
      <c r="CQ6" s="649"/>
      <c r="CR6" s="590">
        <v>361625</v>
      </c>
      <c r="CS6" s="591"/>
      <c r="CT6" s="591"/>
      <c r="CU6" s="591"/>
      <c r="CV6" s="591"/>
      <c r="CW6" s="591"/>
      <c r="CX6" s="591"/>
      <c r="CY6" s="592"/>
      <c r="CZ6" s="643">
        <v>0.5</v>
      </c>
      <c r="DA6" s="643"/>
      <c r="DB6" s="643"/>
      <c r="DC6" s="643"/>
      <c r="DD6" s="596" t="s">
        <v>218</v>
      </c>
      <c r="DE6" s="591"/>
      <c r="DF6" s="591"/>
      <c r="DG6" s="591"/>
      <c r="DH6" s="591"/>
      <c r="DI6" s="591"/>
      <c r="DJ6" s="591"/>
      <c r="DK6" s="591"/>
      <c r="DL6" s="591"/>
      <c r="DM6" s="591"/>
      <c r="DN6" s="591"/>
      <c r="DO6" s="591"/>
      <c r="DP6" s="592"/>
      <c r="DQ6" s="596">
        <v>361625</v>
      </c>
      <c r="DR6" s="591"/>
      <c r="DS6" s="591"/>
      <c r="DT6" s="591"/>
      <c r="DU6" s="591"/>
      <c r="DV6" s="591"/>
      <c r="DW6" s="591"/>
      <c r="DX6" s="591"/>
      <c r="DY6" s="591"/>
      <c r="DZ6" s="591"/>
      <c r="EA6" s="591"/>
      <c r="EB6" s="591"/>
      <c r="EC6" s="626"/>
    </row>
    <row r="7" spans="2:143" ht="11.25" customHeight="1" x14ac:dyDescent="0.15">
      <c r="B7" s="587" t="s">
        <v>219</v>
      </c>
      <c r="C7" s="588"/>
      <c r="D7" s="588"/>
      <c r="E7" s="588"/>
      <c r="F7" s="588"/>
      <c r="G7" s="588"/>
      <c r="H7" s="588"/>
      <c r="I7" s="588"/>
      <c r="J7" s="588"/>
      <c r="K7" s="588"/>
      <c r="L7" s="588"/>
      <c r="M7" s="588"/>
      <c r="N7" s="588"/>
      <c r="O7" s="588"/>
      <c r="P7" s="588"/>
      <c r="Q7" s="589"/>
      <c r="R7" s="590">
        <v>37094</v>
      </c>
      <c r="S7" s="591"/>
      <c r="T7" s="591"/>
      <c r="U7" s="591"/>
      <c r="V7" s="591"/>
      <c r="W7" s="591"/>
      <c r="X7" s="591"/>
      <c r="Y7" s="592"/>
      <c r="Z7" s="643">
        <v>0</v>
      </c>
      <c r="AA7" s="643"/>
      <c r="AB7" s="643"/>
      <c r="AC7" s="643"/>
      <c r="AD7" s="644">
        <v>37094</v>
      </c>
      <c r="AE7" s="644"/>
      <c r="AF7" s="644"/>
      <c r="AG7" s="644"/>
      <c r="AH7" s="644"/>
      <c r="AI7" s="644"/>
      <c r="AJ7" s="644"/>
      <c r="AK7" s="644"/>
      <c r="AL7" s="613">
        <v>0.1</v>
      </c>
      <c r="AM7" s="645"/>
      <c r="AN7" s="645"/>
      <c r="AO7" s="646"/>
      <c r="AP7" s="587" t="s">
        <v>220</v>
      </c>
      <c r="AQ7" s="588"/>
      <c r="AR7" s="588"/>
      <c r="AS7" s="588"/>
      <c r="AT7" s="588"/>
      <c r="AU7" s="588"/>
      <c r="AV7" s="588"/>
      <c r="AW7" s="588"/>
      <c r="AX7" s="588"/>
      <c r="AY7" s="588"/>
      <c r="AZ7" s="588"/>
      <c r="BA7" s="588"/>
      <c r="BB7" s="588"/>
      <c r="BC7" s="588"/>
      <c r="BD7" s="588"/>
      <c r="BE7" s="588"/>
      <c r="BF7" s="589"/>
      <c r="BG7" s="590">
        <v>21105326</v>
      </c>
      <c r="BH7" s="591"/>
      <c r="BI7" s="591"/>
      <c r="BJ7" s="591"/>
      <c r="BK7" s="591"/>
      <c r="BL7" s="591"/>
      <c r="BM7" s="591"/>
      <c r="BN7" s="592"/>
      <c r="BO7" s="643">
        <v>52.2</v>
      </c>
      <c r="BP7" s="643"/>
      <c r="BQ7" s="643"/>
      <c r="BR7" s="643"/>
      <c r="BS7" s="644">
        <v>707594</v>
      </c>
      <c r="BT7" s="644"/>
      <c r="BU7" s="644"/>
      <c r="BV7" s="644"/>
      <c r="BW7" s="644"/>
      <c r="BX7" s="644"/>
      <c r="BY7" s="644"/>
      <c r="BZ7" s="644"/>
      <c r="CA7" s="644"/>
      <c r="CB7" s="680"/>
      <c r="CD7" s="627" t="s">
        <v>221</v>
      </c>
      <c r="CE7" s="624"/>
      <c r="CF7" s="624"/>
      <c r="CG7" s="624"/>
      <c r="CH7" s="624"/>
      <c r="CI7" s="624"/>
      <c r="CJ7" s="624"/>
      <c r="CK7" s="624"/>
      <c r="CL7" s="624"/>
      <c r="CM7" s="624"/>
      <c r="CN7" s="624"/>
      <c r="CO7" s="624"/>
      <c r="CP7" s="624"/>
      <c r="CQ7" s="625"/>
      <c r="CR7" s="590">
        <v>16913913</v>
      </c>
      <c r="CS7" s="591"/>
      <c r="CT7" s="591"/>
      <c r="CU7" s="591"/>
      <c r="CV7" s="591"/>
      <c r="CW7" s="591"/>
      <c r="CX7" s="591"/>
      <c r="CY7" s="592"/>
      <c r="CZ7" s="643">
        <v>21.2</v>
      </c>
      <c r="DA7" s="643"/>
      <c r="DB7" s="643"/>
      <c r="DC7" s="643"/>
      <c r="DD7" s="596">
        <v>11225342</v>
      </c>
      <c r="DE7" s="591"/>
      <c r="DF7" s="591"/>
      <c r="DG7" s="591"/>
      <c r="DH7" s="591"/>
      <c r="DI7" s="591"/>
      <c r="DJ7" s="591"/>
      <c r="DK7" s="591"/>
      <c r="DL7" s="591"/>
      <c r="DM7" s="591"/>
      <c r="DN7" s="591"/>
      <c r="DO7" s="591"/>
      <c r="DP7" s="592"/>
      <c r="DQ7" s="596">
        <v>6627099</v>
      </c>
      <c r="DR7" s="591"/>
      <c r="DS7" s="591"/>
      <c r="DT7" s="591"/>
      <c r="DU7" s="591"/>
      <c r="DV7" s="591"/>
      <c r="DW7" s="591"/>
      <c r="DX7" s="591"/>
      <c r="DY7" s="591"/>
      <c r="DZ7" s="591"/>
      <c r="EA7" s="591"/>
      <c r="EB7" s="591"/>
      <c r="EC7" s="626"/>
    </row>
    <row r="8" spans="2:143" ht="11.25" customHeight="1" x14ac:dyDescent="0.15">
      <c r="B8" s="587" t="s">
        <v>222</v>
      </c>
      <c r="C8" s="588"/>
      <c r="D8" s="588"/>
      <c r="E8" s="588"/>
      <c r="F8" s="588"/>
      <c r="G8" s="588"/>
      <c r="H8" s="588"/>
      <c r="I8" s="588"/>
      <c r="J8" s="588"/>
      <c r="K8" s="588"/>
      <c r="L8" s="588"/>
      <c r="M8" s="588"/>
      <c r="N8" s="588"/>
      <c r="O8" s="588"/>
      <c r="P8" s="588"/>
      <c r="Q8" s="589"/>
      <c r="R8" s="590">
        <v>162849</v>
      </c>
      <c r="S8" s="591"/>
      <c r="T8" s="591"/>
      <c r="U8" s="591"/>
      <c r="V8" s="591"/>
      <c r="W8" s="591"/>
      <c r="X8" s="591"/>
      <c r="Y8" s="592"/>
      <c r="Z8" s="643">
        <v>0.2</v>
      </c>
      <c r="AA8" s="643"/>
      <c r="AB8" s="643"/>
      <c r="AC8" s="643"/>
      <c r="AD8" s="644">
        <v>162849</v>
      </c>
      <c r="AE8" s="644"/>
      <c r="AF8" s="644"/>
      <c r="AG8" s="644"/>
      <c r="AH8" s="644"/>
      <c r="AI8" s="644"/>
      <c r="AJ8" s="644"/>
      <c r="AK8" s="644"/>
      <c r="AL8" s="613">
        <v>0.4</v>
      </c>
      <c r="AM8" s="645"/>
      <c r="AN8" s="645"/>
      <c r="AO8" s="646"/>
      <c r="AP8" s="587" t="s">
        <v>223</v>
      </c>
      <c r="AQ8" s="588"/>
      <c r="AR8" s="588"/>
      <c r="AS8" s="588"/>
      <c r="AT8" s="588"/>
      <c r="AU8" s="588"/>
      <c r="AV8" s="588"/>
      <c r="AW8" s="588"/>
      <c r="AX8" s="588"/>
      <c r="AY8" s="588"/>
      <c r="AZ8" s="588"/>
      <c r="BA8" s="588"/>
      <c r="BB8" s="588"/>
      <c r="BC8" s="588"/>
      <c r="BD8" s="588"/>
      <c r="BE8" s="588"/>
      <c r="BF8" s="589"/>
      <c r="BG8" s="590">
        <v>312385</v>
      </c>
      <c r="BH8" s="591"/>
      <c r="BI8" s="591"/>
      <c r="BJ8" s="591"/>
      <c r="BK8" s="591"/>
      <c r="BL8" s="591"/>
      <c r="BM8" s="591"/>
      <c r="BN8" s="592"/>
      <c r="BO8" s="643">
        <v>0.8</v>
      </c>
      <c r="BP8" s="643"/>
      <c r="BQ8" s="643"/>
      <c r="BR8" s="643"/>
      <c r="BS8" s="596" t="s">
        <v>113</v>
      </c>
      <c r="BT8" s="591"/>
      <c r="BU8" s="591"/>
      <c r="BV8" s="591"/>
      <c r="BW8" s="591"/>
      <c r="BX8" s="591"/>
      <c r="BY8" s="591"/>
      <c r="BZ8" s="591"/>
      <c r="CA8" s="591"/>
      <c r="CB8" s="626"/>
      <c r="CD8" s="627" t="s">
        <v>224</v>
      </c>
      <c r="CE8" s="624"/>
      <c r="CF8" s="624"/>
      <c r="CG8" s="624"/>
      <c r="CH8" s="624"/>
      <c r="CI8" s="624"/>
      <c r="CJ8" s="624"/>
      <c r="CK8" s="624"/>
      <c r="CL8" s="624"/>
      <c r="CM8" s="624"/>
      <c r="CN8" s="624"/>
      <c r="CO8" s="624"/>
      <c r="CP8" s="624"/>
      <c r="CQ8" s="625"/>
      <c r="CR8" s="590">
        <v>23336423</v>
      </c>
      <c r="CS8" s="591"/>
      <c r="CT8" s="591"/>
      <c r="CU8" s="591"/>
      <c r="CV8" s="591"/>
      <c r="CW8" s="591"/>
      <c r="CX8" s="591"/>
      <c r="CY8" s="592"/>
      <c r="CZ8" s="643">
        <v>29.3</v>
      </c>
      <c r="DA8" s="643"/>
      <c r="DB8" s="643"/>
      <c r="DC8" s="643"/>
      <c r="DD8" s="596">
        <v>428197</v>
      </c>
      <c r="DE8" s="591"/>
      <c r="DF8" s="591"/>
      <c r="DG8" s="591"/>
      <c r="DH8" s="591"/>
      <c r="DI8" s="591"/>
      <c r="DJ8" s="591"/>
      <c r="DK8" s="591"/>
      <c r="DL8" s="591"/>
      <c r="DM8" s="591"/>
      <c r="DN8" s="591"/>
      <c r="DO8" s="591"/>
      <c r="DP8" s="592"/>
      <c r="DQ8" s="596">
        <v>14052271</v>
      </c>
      <c r="DR8" s="591"/>
      <c r="DS8" s="591"/>
      <c r="DT8" s="591"/>
      <c r="DU8" s="591"/>
      <c r="DV8" s="591"/>
      <c r="DW8" s="591"/>
      <c r="DX8" s="591"/>
      <c r="DY8" s="591"/>
      <c r="DZ8" s="591"/>
      <c r="EA8" s="591"/>
      <c r="EB8" s="591"/>
      <c r="EC8" s="626"/>
    </row>
    <row r="9" spans="2:143" ht="11.25" customHeight="1" x14ac:dyDescent="0.15">
      <c r="B9" s="587" t="s">
        <v>225</v>
      </c>
      <c r="C9" s="588"/>
      <c r="D9" s="588"/>
      <c r="E9" s="588"/>
      <c r="F9" s="588"/>
      <c r="G9" s="588"/>
      <c r="H9" s="588"/>
      <c r="I9" s="588"/>
      <c r="J9" s="588"/>
      <c r="K9" s="588"/>
      <c r="L9" s="588"/>
      <c r="M9" s="588"/>
      <c r="N9" s="588"/>
      <c r="O9" s="588"/>
      <c r="P9" s="588"/>
      <c r="Q9" s="589"/>
      <c r="R9" s="590">
        <v>120724</v>
      </c>
      <c r="S9" s="591"/>
      <c r="T9" s="591"/>
      <c r="U9" s="591"/>
      <c r="V9" s="591"/>
      <c r="W9" s="591"/>
      <c r="X9" s="591"/>
      <c r="Y9" s="592"/>
      <c r="Z9" s="643">
        <v>0.1</v>
      </c>
      <c r="AA9" s="643"/>
      <c r="AB9" s="643"/>
      <c r="AC9" s="643"/>
      <c r="AD9" s="644">
        <v>120724</v>
      </c>
      <c r="AE9" s="644"/>
      <c r="AF9" s="644"/>
      <c r="AG9" s="644"/>
      <c r="AH9" s="644"/>
      <c r="AI9" s="644"/>
      <c r="AJ9" s="644"/>
      <c r="AK9" s="644"/>
      <c r="AL9" s="613">
        <v>0.3</v>
      </c>
      <c r="AM9" s="645"/>
      <c r="AN9" s="645"/>
      <c r="AO9" s="646"/>
      <c r="AP9" s="587" t="s">
        <v>226</v>
      </c>
      <c r="AQ9" s="588"/>
      <c r="AR9" s="588"/>
      <c r="AS9" s="588"/>
      <c r="AT9" s="588"/>
      <c r="AU9" s="588"/>
      <c r="AV9" s="588"/>
      <c r="AW9" s="588"/>
      <c r="AX9" s="588"/>
      <c r="AY9" s="588"/>
      <c r="AZ9" s="588"/>
      <c r="BA9" s="588"/>
      <c r="BB9" s="588"/>
      <c r="BC9" s="588"/>
      <c r="BD9" s="588"/>
      <c r="BE9" s="588"/>
      <c r="BF9" s="589"/>
      <c r="BG9" s="590">
        <v>16129067</v>
      </c>
      <c r="BH9" s="591"/>
      <c r="BI9" s="591"/>
      <c r="BJ9" s="591"/>
      <c r="BK9" s="591"/>
      <c r="BL9" s="591"/>
      <c r="BM9" s="591"/>
      <c r="BN9" s="592"/>
      <c r="BO9" s="643">
        <v>39.9</v>
      </c>
      <c r="BP9" s="643"/>
      <c r="BQ9" s="643"/>
      <c r="BR9" s="643"/>
      <c r="BS9" s="596" t="s">
        <v>113</v>
      </c>
      <c r="BT9" s="591"/>
      <c r="BU9" s="591"/>
      <c r="BV9" s="591"/>
      <c r="BW9" s="591"/>
      <c r="BX9" s="591"/>
      <c r="BY9" s="591"/>
      <c r="BZ9" s="591"/>
      <c r="CA9" s="591"/>
      <c r="CB9" s="626"/>
      <c r="CD9" s="627" t="s">
        <v>227</v>
      </c>
      <c r="CE9" s="624"/>
      <c r="CF9" s="624"/>
      <c r="CG9" s="624"/>
      <c r="CH9" s="624"/>
      <c r="CI9" s="624"/>
      <c r="CJ9" s="624"/>
      <c r="CK9" s="624"/>
      <c r="CL9" s="624"/>
      <c r="CM9" s="624"/>
      <c r="CN9" s="624"/>
      <c r="CO9" s="624"/>
      <c r="CP9" s="624"/>
      <c r="CQ9" s="625"/>
      <c r="CR9" s="590">
        <v>5710087</v>
      </c>
      <c r="CS9" s="591"/>
      <c r="CT9" s="591"/>
      <c r="CU9" s="591"/>
      <c r="CV9" s="591"/>
      <c r="CW9" s="591"/>
      <c r="CX9" s="591"/>
      <c r="CY9" s="592"/>
      <c r="CZ9" s="643">
        <v>7.2</v>
      </c>
      <c r="DA9" s="643"/>
      <c r="DB9" s="643"/>
      <c r="DC9" s="643"/>
      <c r="DD9" s="596">
        <v>268672</v>
      </c>
      <c r="DE9" s="591"/>
      <c r="DF9" s="591"/>
      <c r="DG9" s="591"/>
      <c r="DH9" s="591"/>
      <c r="DI9" s="591"/>
      <c r="DJ9" s="591"/>
      <c r="DK9" s="591"/>
      <c r="DL9" s="591"/>
      <c r="DM9" s="591"/>
      <c r="DN9" s="591"/>
      <c r="DO9" s="591"/>
      <c r="DP9" s="592"/>
      <c r="DQ9" s="596">
        <v>4310683</v>
      </c>
      <c r="DR9" s="591"/>
      <c r="DS9" s="591"/>
      <c r="DT9" s="591"/>
      <c r="DU9" s="591"/>
      <c r="DV9" s="591"/>
      <c r="DW9" s="591"/>
      <c r="DX9" s="591"/>
      <c r="DY9" s="591"/>
      <c r="DZ9" s="591"/>
      <c r="EA9" s="591"/>
      <c r="EB9" s="591"/>
      <c r="EC9" s="626"/>
    </row>
    <row r="10" spans="2:143" ht="11.25" customHeight="1" x14ac:dyDescent="0.15">
      <c r="B10" s="587" t="s">
        <v>228</v>
      </c>
      <c r="C10" s="588"/>
      <c r="D10" s="588"/>
      <c r="E10" s="588"/>
      <c r="F10" s="588"/>
      <c r="G10" s="588"/>
      <c r="H10" s="588"/>
      <c r="I10" s="588"/>
      <c r="J10" s="588"/>
      <c r="K10" s="588"/>
      <c r="L10" s="588"/>
      <c r="M10" s="588"/>
      <c r="N10" s="588"/>
      <c r="O10" s="588"/>
      <c r="P10" s="588"/>
      <c r="Q10" s="589"/>
      <c r="R10" s="590">
        <v>2955031</v>
      </c>
      <c r="S10" s="591"/>
      <c r="T10" s="591"/>
      <c r="U10" s="591"/>
      <c r="V10" s="591"/>
      <c r="W10" s="591"/>
      <c r="X10" s="591"/>
      <c r="Y10" s="592"/>
      <c r="Z10" s="643">
        <v>3.3</v>
      </c>
      <c r="AA10" s="643"/>
      <c r="AB10" s="643"/>
      <c r="AC10" s="643"/>
      <c r="AD10" s="644">
        <v>2955031</v>
      </c>
      <c r="AE10" s="644"/>
      <c r="AF10" s="644"/>
      <c r="AG10" s="644"/>
      <c r="AH10" s="644"/>
      <c r="AI10" s="644"/>
      <c r="AJ10" s="644"/>
      <c r="AK10" s="644"/>
      <c r="AL10" s="613">
        <v>6.6</v>
      </c>
      <c r="AM10" s="645"/>
      <c r="AN10" s="645"/>
      <c r="AO10" s="646"/>
      <c r="AP10" s="587" t="s">
        <v>229</v>
      </c>
      <c r="AQ10" s="588"/>
      <c r="AR10" s="588"/>
      <c r="AS10" s="588"/>
      <c r="AT10" s="588"/>
      <c r="AU10" s="588"/>
      <c r="AV10" s="588"/>
      <c r="AW10" s="588"/>
      <c r="AX10" s="588"/>
      <c r="AY10" s="588"/>
      <c r="AZ10" s="588"/>
      <c r="BA10" s="588"/>
      <c r="BB10" s="588"/>
      <c r="BC10" s="588"/>
      <c r="BD10" s="588"/>
      <c r="BE10" s="588"/>
      <c r="BF10" s="589"/>
      <c r="BG10" s="590">
        <v>492870</v>
      </c>
      <c r="BH10" s="591"/>
      <c r="BI10" s="591"/>
      <c r="BJ10" s="591"/>
      <c r="BK10" s="591"/>
      <c r="BL10" s="591"/>
      <c r="BM10" s="591"/>
      <c r="BN10" s="592"/>
      <c r="BO10" s="643">
        <v>1.2</v>
      </c>
      <c r="BP10" s="643"/>
      <c r="BQ10" s="643"/>
      <c r="BR10" s="643"/>
      <c r="BS10" s="596" t="s">
        <v>113</v>
      </c>
      <c r="BT10" s="591"/>
      <c r="BU10" s="591"/>
      <c r="BV10" s="591"/>
      <c r="BW10" s="591"/>
      <c r="BX10" s="591"/>
      <c r="BY10" s="591"/>
      <c r="BZ10" s="591"/>
      <c r="CA10" s="591"/>
      <c r="CB10" s="626"/>
      <c r="CD10" s="627" t="s">
        <v>230</v>
      </c>
      <c r="CE10" s="624"/>
      <c r="CF10" s="624"/>
      <c r="CG10" s="624"/>
      <c r="CH10" s="624"/>
      <c r="CI10" s="624"/>
      <c r="CJ10" s="624"/>
      <c r="CK10" s="624"/>
      <c r="CL10" s="624"/>
      <c r="CM10" s="624"/>
      <c r="CN10" s="624"/>
      <c r="CO10" s="624"/>
      <c r="CP10" s="624"/>
      <c r="CQ10" s="625"/>
      <c r="CR10" s="590">
        <v>6700</v>
      </c>
      <c r="CS10" s="591"/>
      <c r="CT10" s="591"/>
      <c r="CU10" s="591"/>
      <c r="CV10" s="591"/>
      <c r="CW10" s="591"/>
      <c r="CX10" s="591"/>
      <c r="CY10" s="592"/>
      <c r="CZ10" s="643">
        <v>0</v>
      </c>
      <c r="DA10" s="643"/>
      <c r="DB10" s="643"/>
      <c r="DC10" s="643"/>
      <c r="DD10" s="596" t="s">
        <v>113</v>
      </c>
      <c r="DE10" s="591"/>
      <c r="DF10" s="591"/>
      <c r="DG10" s="591"/>
      <c r="DH10" s="591"/>
      <c r="DI10" s="591"/>
      <c r="DJ10" s="591"/>
      <c r="DK10" s="591"/>
      <c r="DL10" s="591"/>
      <c r="DM10" s="591"/>
      <c r="DN10" s="591"/>
      <c r="DO10" s="591"/>
      <c r="DP10" s="592"/>
      <c r="DQ10" s="596">
        <v>6700</v>
      </c>
      <c r="DR10" s="591"/>
      <c r="DS10" s="591"/>
      <c r="DT10" s="591"/>
      <c r="DU10" s="591"/>
      <c r="DV10" s="591"/>
      <c r="DW10" s="591"/>
      <c r="DX10" s="591"/>
      <c r="DY10" s="591"/>
      <c r="DZ10" s="591"/>
      <c r="EA10" s="591"/>
      <c r="EB10" s="591"/>
      <c r="EC10" s="626"/>
    </row>
    <row r="11" spans="2:143" ht="11.25" customHeight="1" x14ac:dyDescent="0.15">
      <c r="B11" s="587" t="s">
        <v>231</v>
      </c>
      <c r="C11" s="588"/>
      <c r="D11" s="588"/>
      <c r="E11" s="588"/>
      <c r="F11" s="588"/>
      <c r="G11" s="588"/>
      <c r="H11" s="588"/>
      <c r="I11" s="588"/>
      <c r="J11" s="588"/>
      <c r="K11" s="588"/>
      <c r="L11" s="588"/>
      <c r="M11" s="588"/>
      <c r="N11" s="588"/>
      <c r="O11" s="588"/>
      <c r="P11" s="588"/>
      <c r="Q11" s="589"/>
      <c r="R11" s="590" t="s">
        <v>113</v>
      </c>
      <c r="S11" s="591"/>
      <c r="T11" s="591"/>
      <c r="U11" s="591"/>
      <c r="V11" s="591"/>
      <c r="W11" s="591"/>
      <c r="X11" s="591"/>
      <c r="Y11" s="592"/>
      <c r="Z11" s="643" t="s">
        <v>113</v>
      </c>
      <c r="AA11" s="643"/>
      <c r="AB11" s="643"/>
      <c r="AC11" s="643"/>
      <c r="AD11" s="644" t="s">
        <v>113</v>
      </c>
      <c r="AE11" s="644"/>
      <c r="AF11" s="644"/>
      <c r="AG11" s="644"/>
      <c r="AH11" s="644"/>
      <c r="AI11" s="644"/>
      <c r="AJ11" s="644"/>
      <c r="AK11" s="644"/>
      <c r="AL11" s="613" t="s">
        <v>113</v>
      </c>
      <c r="AM11" s="645"/>
      <c r="AN11" s="645"/>
      <c r="AO11" s="646"/>
      <c r="AP11" s="587" t="s">
        <v>232</v>
      </c>
      <c r="AQ11" s="588"/>
      <c r="AR11" s="588"/>
      <c r="AS11" s="588"/>
      <c r="AT11" s="588"/>
      <c r="AU11" s="588"/>
      <c r="AV11" s="588"/>
      <c r="AW11" s="588"/>
      <c r="AX11" s="588"/>
      <c r="AY11" s="588"/>
      <c r="AZ11" s="588"/>
      <c r="BA11" s="588"/>
      <c r="BB11" s="588"/>
      <c r="BC11" s="588"/>
      <c r="BD11" s="588"/>
      <c r="BE11" s="588"/>
      <c r="BF11" s="589"/>
      <c r="BG11" s="590">
        <v>4171004</v>
      </c>
      <c r="BH11" s="591"/>
      <c r="BI11" s="591"/>
      <c r="BJ11" s="591"/>
      <c r="BK11" s="591"/>
      <c r="BL11" s="591"/>
      <c r="BM11" s="591"/>
      <c r="BN11" s="592"/>
      <c r="BO11" s="643">
        <v>10.3</v>
      </c>
      <c r="BP11" s="643"/>
      <c r="BQ11" s="643"/>
      <c r="BR11" s="643"/>
      <c r="BS11" s="596">
        <v>707594</v>
      </c>
      <c r="BT11" s="591"/>
      <c r="BU11" s="591"/>
      <c r="BV11" s="591"/>
      <c r="BW11" s="591"/>
      <c r="BX11" s="591"/>
      <c r="BY11" s="591"/>
      <c r="BZ11" s="591"/>
      <c r="CA11" s="591"/>
      <c r="CB11" s="626"/>
      <c r="CD11" s="627" t="s">
        <v>233</v>
      </c>
      <c r="CE11" s="624"/>
      <c r="CF11" s="624"/>
      <c r="CG11" s="624"/>
      <c r="CH11" s="624"/>
      <c r="CI11" s="624"/>
      <c r="CJ11" s="624"/>
      <c r="CK11" s="624"/>
      <c r="CL11" s="624"/>
      <c r="CM11" s="624"/>
      <c r="CN11" s="624"/>
      <c r="CO11" s="624"/>
      <c r="CP11" s="624"/>
      <c r="CQ11" s="625"/>
      <c r="CR11" s="590">
        <v>37661</v>
      </c>
      <c r="CS11" s="591"/>
      <c r="CT11" s="591"/>
      <c r="CU11" s="591"/>
      <c r="CV11" s="591"/>
      <c r="CW11" s="591"/>
      <c r="CX11" s="591"/>
      <c r="CY11" s="592"/>
      <c r="CZ11" s="643">
        <v>0</v>
      </c>
      <c r="DA11" s="643"/>
      <c r="DB11" s="643"/>
      <c r="DC11" s="643"/>
      <c r="DD11" s="596">
        <v>28000</v>
      </c>
      <c r="DE11" s="591"/>
      <c r="DF11" s="591"/>
      <c r="DG11" s="591"/>
      <c r="DH11" s="591"/>
      <c r="DI11" s="591"/>
      <c r="DJ11" s="591"/>
      <c r="DK11" s="591"/>
      <c r="DL11" s="591"/>
      <c r="DM11" s="591"/>
      <c r="DN11" s="591"/>
      <c r="DO11" s="591"/>
      <c r="DP11" s="592"/>
      <c r="DQ11" s="596">
        <v>36109</v>
      </c>
      <c r="DR11" s="591"/>
      <c r="DS11" s="591"/>
      <c r="DT11" s="591"/>
      <c r="DU11" s="591"/>
      <c r="DV11" s="591"/>
      <c r="DW11" s="591"/>
      <c r="DX11" s="591"/>
      <c r="DY11" s="591"/>
      <c r="DZ11" s="591"/>
      <c r="EA11" s="591"/>
      <c r="EB11" s="591"/>
      <c r="EC11" s="626"/>
    </row>
    <row r="12" spans="2:143" ht="11.25" customHeight="1" x14ac:dyDescent="0.15">
      <c r="B12" s="587" t="s">
        <v>234</v>
      </c>
      <c r="C12" s="588"/>
      <c r="D12" s="588"/>
      <c r="E12" s="588"/>
      <c r="F12" s="588"/>
      <c r="G12" s="588"/>
      <c r="H12" s="588"/>
      <c r="I12" s="588"/>
      <c r="J12" s="588"/>
      <c r="K12" s="588"/>
      <c r="L12" s="588"/>
      <c r="M12" s="588"/>
      <c r="N12" s="588"/>
      <c r="O12" s="588"/>
      <c r="P12" s="588"/>
      <c r="Q12" s="589"/>
      <c r="R12" s="590" t="s">
        <v>113</v>
      </c>
      <c r="S12" s="591"/>
      <c r="T12" s="591"/>
      <c r="U12" s="591"/>
      <c r="V12" s="591"/>
      <c r="W12" s="591"/>
      <c r="X12" s="591"/>
      <c r="Y12" s="592"/>
      <c r="Z12" s="643" t="s">
        <v>113</v>
      </c>
      <c r="AA12" s="643"/>
      <c r="AB12" s="643"/>
      <c r="AC12" s="643"/>
      <c r="AD12" s="644" t="s">
        <v>113</v>
      </c>
      <c r="AE12" s="644"/>
      <c r="AF12" s="644"/>
      <c r="AG12" s="644"/>
      <c r="AH12" s="644"/>
      <c r="AI12" s="644"/>
      <c r="AJ12" s="644"/>
      <c r="AK12" s="644"/>
      <c r="AL12" s="613" t="s">
        <v>113</v>
      </c>
      <c r="AM12" s="645"/>
      <c r="AN12" s="645"/>
      <c r="AO12" s="646"/>
      <c r="AP12" s="587" t="s">
        <v>235</v>
      </c>
      <c r="AQ12" s="588"/>
      <c r="AR12" s="588"/>
      <c r="AS12" s="588"/>
      <c r="AT12" s="588"/>
      <c r="AU12" s="588"/>
      <c r="AV12" s="588"/>
      <c r="AW12" s="588"/>
      <c r="AX12" s="588"/>
      <c r="AY12" s="588"/>
      <c r="AZ12" s="588"/>
      <c r="BA12" s="588"/>
      <c r="BB12" s="588"/>
      <c r="BC12" s="588"/>
      <c r="BD12" s="588"/>
      <c r="BE12" s="588"/>
      <c r="BF12" s="589"/>
      <c r="BG12" s="590">
        <v>18183671</v>
      </c>
      <c r="BH12" s="591"/>
      <c r="BI12" s="591"/>
      <c r="BJ12" s="591"/>
      <c r="BK12" s="591"/>
      <c r="BL12" s="591"/>
      <c r="BM12" s="591"/>
      <c r="BN12" s="592"/>
      <c r="BO12" s="643">
        <v>45</v>
      </c>
      <c r="BP12" s="643"/>
      <c r="BQ12" s="643"/>
      <c r="BR12" s="643"/>
      <c r="BS12" s="596" t="s">
        <v>113</v>
      </c>
      <c r="BT12" s="591"/>
      <c r="BU12" s="591"/>
      <c r="BV12" s="591"/>
      <c r="BW12" s="591"/>
      <c r="BX12" s="591"/>
      <c r="BY12" s="591"/>
      <c r="BZ12" s="591"/>
      <c r="CA12" s="591"/>
      <c r="CB12" s="626"/>
      <c r="CD12" s="627" t="s">
        <v>236</v>
      </c>
      <c r="CE12" s="624"/>
      <c r="CF12" s="624"/>
      <c r="CG12" s="624"/>
      <c r="CH12" s="624"/>
      <c r="CI12" s="624"/>
      <c r="CJ12" s="624"/>
      <c r="CK12" s="624"/>
      <c r="CL12" s="624"/>
      <c r="CM12" s="624"/>
      <c r="CN12" s="624"/>
      <c r="CO12" s="624"/>
      <c r="CP12" s="624"/>
      <c r="CQ12" s="625"/>
      <c r="CR12" s="590">
        <v>778905</v>
      </c>
      <c r="CS12" s="591"/>
      <c r="CT12" s="591"/>
      <c r="CU12" s="591"/>
      <c r="CV12" s="591"/>
      <c r="CW12" s="591"/>
      <c r="CX12" s="591"/>
      <c r="CY12" s="592"/>
      <c r="CZ12" s="643">
        <v>1</v>
      </c>
      <c r="DA12" s="643"/>
      <c r="DB12" s="643"/>
      <c r="DC12" s="643"/>
      <c r="DD12" s="596">
        <v>352</v>
      </c>
      <c r="DE12" s="591"/>
      <c r="DF12" s="591"/>
      <c r="DG12" s="591"/>
      <c r="DH12" s="591"/>
      <c r="DI12" s="591"/>
      <c r="DJ12" s="591"/>
      <c r="DK12" s="591"/>
      <c r="DL12" s="591"/>
      <c r="DM12" s="591"/>
      <c r="DN12" s="591"/>
      <c r="DO12" s="591"/>
      <c r="DP12" s="592"/>
      <c r="DQ12" s="596">
        <v>316360</v>
      </c>
      <c r="DR12" s="591"/>
      <c r="DS12" s="591"/>
      <c r="DT12" s="591"/>
      <c r="DU12" s="591"/>
      <c r="DV12" s="591"/>
      <c r="DW12" s="591"/>
      <c r="DX12" s="591"/>
      <c r="DY12" s="591"/>
      <c r="DZ12" s="591"/>
      <c r="EA12" s="591"/>
      <c r="EB12" s="591"/>
      <c r="EC12" s="626"/>
    </row>
    <row r="13" spans="2:143" ht="11.25" customHeight="1" x14ac:dyDescent="0.15">
      <c r="B13" s="587" t="s">
        <v>237</v>
      </c>
      <c r="C13" s="588"/>
      <c r="D13" s="588"/>
      <c r="E13" s="588"/>
      <c r="F13" s="588"/>
      <c r="G13" s="588"/>
      <c r="H13" s="588"/>
      <c r="I13" s="588"/>
      <c r="J13" s="588"/>
      <c r="K13" s="588"/>
      <c r="L13" s="588"/>
      <c r="M13" s="588"/>
      <c r="N13" s="588"/>
      <c r="O13" s="588"/>
      <c r="P13" s="588"/>
      <c r="Q13" s="589"/>
      <c r="R13" s="590">
        <v>72049</v>
      </c>
      <c r="S13" s="591"/>
      <c r="T13" s="591"/>
      <c r="U13" s="591"/>
      <c r="V13" s="591"/>
      <c r="W13" s="591"/>
      <c r="X13" s="591"/>
      <c r="Y13" s="592"/>
      <c r="Z13" s="643">
        <v>0.1</v>
      </c>
      <c r="AA13" s="643"/>
      <c r="AB13" s="643"/>
      <c r="AC13" s="643"/>
      <c r="AD13" s="644">
        <v>72049</v>
      </c>
      <c r="AE13" s="644"/>
      <c r="AF13" s="644"/>
      <c r="AG13" s="644"/>
      <c r="AH13" s="644"/>
      <c r="AI13" s="644"/>
      <c r="AJ13" s="644"/>
      <c r="AK13" s="644"/>
      <c r="AL13" s="613">
        <v>0.2</v>
      </c>
      <c r="AM13" s="645"/>
      <c r="AN13" s="645"/>
      <c r="AO13" s="646"/>
      <c r="AP13" s="587" t="s">
        <v>238</v>
      </c>
      <c r="AQ13" s="588"/>
      <c r="AR13" s="588"/>
      <c r="AS13" s="588"/>
      <c r="AT13" s="588"/>
      <c r="AU13" s="588"/>
      <c r="AV13" s="588"/>
      <c r="AW13" s="588"/>
      <c r="AX13" s="588"/>
      <c r="AY13" s="588"/>
      <c r="AZ13" s="588"/>
      <c r="BA13" s="588"/>
      <c r="BB13" s="588"/>
      <c r="BC13" s="588"/>
      <c r="BD13" s="588"/>
      <c r="BE13" s="588"/>
      <c r="BF13" s="589"/>
      <c r="BG13" s="590">
        <v>18126934</v>
      </c>
      <c r="BH13" s="591"/>
      <c r="BI13" s="591"/>
      <c r="BJ13" s="591"/>
      <c r="BK13" s="591"/>
      <c r="BL13" s="591"/>
      <c r="BM13" s="591"/>
      <c r="BN13" s="592"/>
      <c r="BO13" s="643">
        <v>44.9</v>
      </c>
      <c r="BP13" s="643"/>
      <c r="BQ13" s="643"/>
      <c r="BR13" s="643"/>
      <c r="BS13" s="596" t="s">
        <v>113</v>
      </c>
      <c r="BT13" s="591"/>
      <c r="BU13" s="591"/>
      <c r="BV13" s="591"/>
      <c r="BW13" s="591"/>
      <c r="BX13" s="591"/>
      <c r="BY13" s="591"/>
      <c r="BZ13" s="591"/>
      <c r="CA13" s="591"/>
      <c r="CB13" s="626"/>
      <c r="CD13" s="627" t="s">
        <v>239</v>
      </c>
      <c r="CE13" s="624"/>
      <c r="CF13" s="624"/>
      <c r="CG13" s="624"/>
      <c r="CH13" s="624"/>
      <c r="CI13" s="624"/>
      <c r="CJ13" s="624"/>
      <c r="CK13" s="624"/>
      <c r="CL13" s="624"/>
      <c r="CM13" s="624"/>
      <c r="CN13" s="624"/>
      <c r="CO13" s="624"/>
      <c r="CP13" s="624"/>
      <c r="CQ13" s="625"/>
      <c r="CR13" s="590">
        <v>5667684</v>
      </c>
      <c r="CS13" s="591"/>
      <c r="CT13" s="591"/>
      <c r="CU13" s="591"/>
      <c r="CV13" s="591"/>
      <c r="CW13" s="591"/>
      <c r="CX13" s="591"/>
      <c r="CY13" s="592"/>
      <c r="CZ13" s="643">
        <v>7.1</v>
      </c>
      <c r="DA13" s="643"/>
      <c r="DB13" s="643"/>
      <c r="DC13" s="643"/>
      <c r="DD13" s="596">
        <v>553252</v>
      </c>
      <c r="DE13" s="591"/>
      <c r="DF13" s="591"/>
      <c r="DG13" s="591"/>
      <c r="DH13" s="591"/>
      <c r="DI13" s="591"/>
      <c r="DJ13" s="591"/>
      <c r="DK13" s="591"/>
      <c r="DL13" s="591"/>
      <c r="DM13" s="591"/>
      <c r="DN13" s="591"/>
      <c r="DO13" s="591"/>
      <c r="DP13" s="592"/>
      <c r="DQ13" s="596">
        <v>4979025</v>
      </c>
      <c r="DR13" s="591"/>
      <c r="DS13" s="591"/>
      <c r="DT13" s="591"/>
      <c r="DU13" s="591"/>
      <c r="DV13" s="591"/>
      <c r="DW13" s="591"/>
      <c r="DX13" s="591"/>
      <c r="DY13" s="591"/>
      <c r="DZ13" s="591"/>
      <c r="EA13" s="591"/>
      <c r="EB13" s="591"/>
      <c r="EC13" s="626"/>
    </row>
    <row r="14" spans="2:143" ht="11.25" customHeight="1" x14ac:dyDescent="0.15">
      <c r="B14" s="587" t="s">
        <v>240</v>
      </c>
      <c r="C14" s="588"/>
      <c r="D14" s="588"/>
      <c r="E14" s="588"/>
      <c r="F14" s="588"/>
      <c r="G14" s="588"/>
      <c r="H14" s="588"/>
      <c r="I14" s="588"/>
      <c r="J14" s="588"/>
      <c r="K14" s="588"/>
      <c r="L14" s="588"/>
      <c r="M14" s="588"/>
      <c r="N14" s="588"/>
      <c r="O14" s="588"/>
      <c r="P14" s="588"/>
      <c r="Q14" s="589"/>
      <c r="R14" s="590" t="s">
        <v>113</v>
      </c>
      <c r="S14" s="591"/>
      <c r="T14" s="591"/>
      <c r="U14" s="591"/>
      <c r="V14" s="591"/>
      <c r="W14" s="591"/>
      <c r="X14" s="591"/>
      <c r="Y14" s="592"/>
      <c r="Z14" s="643" t="s">
        <v>113</v>
      </c>
      <c r="AA14" s="643"/>
      <c r="AB14" s="643"/>
      <c r="AC14" s="643"/>
      <c r="AD14" s="644" t="s">
        <v>113</v>
      </c>
      <c r="AE14" s="644"/>
      <c r="AF14" s="644"/>
      <c r="AG14" s="644"/>
      <c r="AH14" s="644"/>
      <c r="AI14" s="644"/>
      <c r="AJ14" s="644"/>
      <c r="AK14" s="644"/>
      <c r="AL14" s="613" t="s">
        <v>113</v>
      </c>
      <c r="AM14" s="645"/>
      <c r="AN14" s="645"/>
      <c r="AO14" s="646"/>
      <c r="AP14" s="587" t="s">
        <v>241</v>
      </c>
      <c r="AQ14" s="588"/>
      <c r="AR14" s="588"/>
      <c r="AS14" s="588"/>
      <c r="AT14" s="588"/>
      <c r="AU14" s="588"/>
      <c r="AV14" s="588"/>
      <c r="AW14" s="588"/>
      <c r="AX14" s="588"/>
      <c r="AY14" s="588"/>
      <c r="AZ14" s="588"/>
      <c r="BA14" s="588"/>
      <c r="BB14" s="588"/>
      <c r="BC14" s="588"/>
      <c r="BD14" s="588"/>
      <c r="BE14" s="588"/>
      <c r="BF14" s="589"/>
      <c r="BG14" s="590">
        <v>69981</v>
      </c>
      <c r="BH14" s="591"/>
      <c r="BI14" s="591"/>
      <c r="BJ14" s="591"/>
      <c r="BK14" s="591"/>
      <c r="BL14" s="591"/>
      <c r="BM14" s="591"/>
      <c r="BN14" s="592"/>
      <c r="BO14" s="643">
        <v>0.2</v>
      </c>
      <c r="BP14" s="643"/>
      <c r="BQ14" s="643"/>
      <c r="BR14" s="643"/>
      <c r="BS14" s="596" t="s">
        <v>113</v>
      </c>
      <c r="BT14" s="591"/>
      <c r="BU14" s="591"/>
      <c r="BV14" s="591"/>
      <c r="BW14" s="591"/>
      <c r="BX14" s="591"/>
      <c r="BY14" s="591"/>
      <c r="BZ14" s="591"/>
      <c r="CA14" s="591"/>
      <c r="CB14" s="626"/>
      <c r="CD14" s="627" t="s">
        <v>242</v>
      </c>
      <c r="CE14" s="624"/>
      <c r="CF14" s="624"/>
      <c r="CG14" s="624"/>
      <c r="CH14" s="624"/>
      <c r="CI14" s="624"/>
      <c r="CJ14" s="624"/>
      <c r="CK14" s="624"/>
      <c r="CL14" s="624"/>
      <c r="CM14" s="624"/>
      <c r="CN14" s="624"/>
      <c r="CO14" s="624"/>
      <c r="CP14" s="624"/>
      <c r="CQ14" s="625"/>
      <c r="CR14" s="590">
        <v>2105658</v>
      </c>
      <c r="CS14" s="591"/>
      <c r="CT14" s="591"/>
      <c r="CU14" s="591"/>
      <c r="CV14" s="591"/>
      <c r="CW14" s="591"/>
      <c r="CX14" s="591"/>
      <c r="CY14" s="592"/>
      <c r="CZ14" s="643">
        <v>2.6</v>
      </c>
      <c r="DA14" s="643"/>
      <c r="DB14" s="643"/>
      <c r="DC14" s="643"/>
      <c r="DD14" s="596">
        <v>87888</v>
      </c>
      <c r="DE14" s="591"/>
      <c r="DF14" s="591"/>
      <c r="DG14" s="591"/>
      <c r="DH14" s="591"/>
      <c r="DI14" s="591"/>
      <c r="DJ14" s="591"/>
      <c r="DK14" s="591"/>
      <c r="DL14" s="591"/>
      <c r="DM14" s="591"/>
      <c r="DN14" s="591"/>
      <c r="DO14" s="591"/>
      <c r="DP14" s="592"/>
      <c r="DQ14" s="596">
        <v>2050518</v>
      </c>
      <c r="DR14" s="591"/>
      <c r="DS14" s="591"/>
      <c r="DT14" s="591"/>
      <c r="DU14" s="591"/>
      <c r="DV14" s="591"/>
      <c r="DW14" s="591"/>
      <c r="DX14" s="591"/>
      <c r="DY14" s="591"/>
      <c r="DZ14" s="591"/>
      <c r="EA14" s="591"/>
      <c r="EB14" s="591"/>
      <c r="EC14" s="626"/>
    </row>
    <row r="15" spans="2:143" ht="11.25" customHeight="1" x14ac:dyDescent="0.15">
      <c r="B15" s="587" t="s">
        <v>243</v>
      </c>
      <c r="C15" s="588"/>
      <c r="D15" s="588"/>
      <c r="E15" s="588"/>
      <c r="F15" s="588"/>
      <c r="G15" s="588"/>
      <c r="H15" s="588"/>
      <c r="I15" s="588"/>
      <c r="J15" s="588"/>
      <c r="K15" s="588"/>
      <c r="L15" s="588"/>
      <c r="M15" s="588"/>
      <c r="N15" s="588"/>
      <c r="O15" s="588"/>
      <c r="P15" s="588"/>
      <c r="Q15" s="589"/>
      <c r="R15" s="590">
        <v>76186</v>
      </c>
      <c r="S15" s="591"/>
      <c r="T15" s="591"/>
      <c r="U15" s="591"/>
      <c r="V15" s="591"/>
      <c r="W15" s="591"/>
      <c r="X15" s="591"/>
      <c r="Y15" s="592"/>
      <c r="Z15" s="643">
        <v>0.1</v>
      </c>
      <c r="AA15" s="643"/>
      <c r="AB15" s="643"/>
      <c r="AC15" s="643"/>
      <c r="AD15" s="644">
        <v>76186</v>
      </c>
      <c r="AE15" s="644"/>
      <c r="AF15" s="644"/>
      <c r="AG15" s="644"/>
      <c r="AH15" s="644"/>
      <c r="AI15" s="644"/>
      <c r="AJ15" s="644"/>
      <c r="AK15" s="644"/>
      <c r="AL15" s="613">
        <v>0.2</v>
      </c>
      <c r="AM15" s="645"/>
      <c r="AN15" s="645"/>
      <c r="AO15" s="646"/>
      <c r="AP15" s="587" t="s">
        <v>244</v>
      </c>
      <c r="AQ15" s="588"/>
      <c r="AR15" s="588"/>
      <c r="AS15" s="588"/>
      <c r="AT15" s="588"/>
      <c r="AU15" s="588"/>
      <c r="AV15" s="588"/>
      <c r="AW15" s="588"/>
      <c r="AX15" s="588"/>
      <c r="AY15" s="588"/>
      <c r="AZ15" s="588"/>
      <c r="BA15" s="588"/>
      <c r="BB15" s="588"/>
      <c r="BC15" s="588"/>
      <c r="BD15" s="588"/>
      <c r="BE15" s="588"/>
      <c r="BF15" s="589"/>
      <c r="BG15" s="590">
        <v>955592</v>
      </c>
      <c r="BH15" s="591"/>
      <c r="BI15" s="591"/>
      <c r="BJ15" s="591"/>
      <c r="BK15" s="591"/>
      <c r="BL15" s="591"/>
      <c r="BM15" s="591"/>
      <c r="BN15" s="592"/>
      <c r="BO15" s="643">
        <v>2.4</v>
      </c>
      <c r="BP15" s="643"/>
      <c r="BQ15" s="643"/>
      <c r="BR15" s="643"/>
      <c r="BS15" s="596" t="s">
        <v>113</v>
      </c>
      <c r="BT15" s="591"/>
      <c r="BU15" s="591"/>
      <c r="BV15" s="591"/>
      <c r="BW15" s="591"/>
      <c r="BX15" s="591"/>
      <c r="BY15" s="591"/>
      <c r="BZ15" s="591"/>
      <c r="CA15" s="591"/>
      <c r="CB15" s="626"/>
      <c r="CD15" s="627" t="s">
        <v>245</v>
      </c>
      <c r="CE15" s="624"/>
      <c r="CF15" s="624"/>
      <c r="CG15" s="624"/>
      <c r="CH15" s="624"/>
      <c r="CI15" s="624"/>
      <c r="CJ15" s="624"/>
      <c r="CK15" s="624"/>
      <c r="CL15" s="624"/>
      <c r="CM15" s="624"/>
      <c r="CN15" s="624"/>
      <c r="CO15" s="624"/>
      <c r="CP15" s="624"/>
      <c r="CQ15" s="625"/>
      <c r="CR15" s="590">
        <v>14345500</v>
      </c>
      <c r="CS15" s="591"/>
      <c r="CT15" s="591"/>
      <c r="CU15" s="591"/>
      <c r="CV15" s="591"/>
      <c r="CW15" s="591"/>
      <c r="CX15" s="591"/>
      <c r="CY15" s="592"/>
      <c r="CZ15" s="643">
        <v>18</v>
      </c>
      <c r="DA15" s="643"/>
      <c r="DB15" s="643"/>
      <c r="DC15" s="643"/>
      <c r="DD15" s="596">
        <v>4589644</v>
      </c>
      <c r="DE15" s="591"/>
      <c r="DF15" s="591"/>
      <c r="DG15" s="591"/>
      <c r="DH15" s="591"/>
      <c r="DI15" s="591"/>
      <c r="DJ15" s="591"/>
      <c r="DK15" s="591"/>
      <c r="DL15" s="591"/>
      <c r="DM15" s="591"/>
      <c r="DN15" s="591"/>
      <c r="DO15" s="591"/>
      <c r="DP15" s="592"/>
      <c r="DQ15" s="596">
        <v>10627584</v>
      </c>
      <c r="DR15" s="591"/>
      <c r="DS15" s="591"/>
      <c r="DT15" s="591"/>
      <c r="DU15" s="591"/>
      <c r="DV15" s="591"/>
      <c r="DW15" s="591"/>
      <c r="DX15" s="591"/>
      <c r="DY15" s="591"/>
      <c r="DZ15" s="591"/>
      <c r="EA15" s="591"/>
      <c r="EB15" s="591"/>
      <c r="EC15" s="626"/>
    </row>
    <row r="16" spans="2:143" ht="11.25" customHeight="1" x14ac:dyDescent="0.15">
      <c r="B16" s="587" t="s">
        <v>246</v>
      </c>
      <c r="C16" s="588"/>
      <c r="D16" s="588"/>
      <c r="E16" s="588"/>
      <c r="F16" s="588"/>
      <c r="G16" s="588"/>
      <c r="H16" s="588"/>
      <c r="I16" s="588"/>
      <c r="J16" s="588"/>
      <c r="K16" s="588"/>
      <c r="L16" s="588"/>
      <c r="M16" s="588"/>
      <c r="N16" s="588"/>
      <c r="O16" s="588"/>
      <c r="P16" s="588"/>
      <c r="Q16" s="589"/>
      <c r="R16" s="590">
        <v>500657</v>
      </c>
      <c r="S16" s="591"/>
      <c r="T16" s="591"/>
      <c r="U16" s="591"/>
      <c r="V16" s="591"/>
      <c r="W16" s="591"/>
      <c r="X16" s="591"/>
      <c r="Y16" s="592"/>
      <c r="Z16" s="643">
        <v>0.6</v>
      </c>
      <c r="AA16" s="643"/>
      <c r="AB16" s="643"/>
      <c r="AC16" s="643"/>
      <c r="AD16" s="644" t="s">
        <v>113</v>
      </c>
      <c r="AE16" s="644"/>
      <c r="AF16" s="644"/>
      <c r="AG16" s="644"/>
      <c r="AH16" s="644"/>
      <c r="AI16" s="644"/>
      <c r="AJ16" s="644"/>
      <c r="AK16" s="644"/>
      <c r="AL16" s="613" t="s">
        <v>113</v>
      </c>
      <c r="AM16" s="645"/>
      <c r="AN16" s="645"/>
      <c r="AO16" s="646"/>
      <c r="AP16" s="587" t="s">
        <v>247</v>
      </c>
      <c r="AQ16" s="588"/>
      <c r="AR16" s="588"/>
      <c r="AS16" s="588"/>
      <c r="AT16" s="588"/>
      <c r="AU16" s="588"/>
      <c r="AV16" s="588"/>
      <c r="AW16" s="588"/>
      <c r="AX16" s="588"/>
      <c r="AY16" s="588"/>
      <c r="AZ16" s="588"/>
      <c r="BA16" s="588"/>
      <c r="BB16" s="588"/>
      <c r="BC16" s="588"/>
      <c r="BD16" s="588"/>
      <c r="BE16" s="588"/>
      <c r="BF16" s="589"/>
      <c r="BG16" s="590" t="s">
        <v>113</v>
      </c>
      <c r="BH16" s="591"/>
      <c r="BI16" s="591"/>
      <c r="BJ16" s="591"/>
      <c r="BK16" s="591"/>
      <c r="BL16" s="591"/>
      <c r="BM16" s="591"/>
      <c r="BN16" s="592"/>
      <c r="BO16" s="643" t="s">
        <v>113</v>
      </c>
      <c r="BP16" s="643"/>
      <c r="BQ16" s="643"/>
      <c r="BR16" s="643"/>
      <c r="BS16" s="596" t="s">
        <v>113</v>
      </c>
      <c r="BT16" s="591"/>
      <c r="BU16" s="591"/>
      <c r="BV16" s="591"/>
      <c r="BW16" s="591"/>
      <c r="BX16" s="591"/>
      <c r="BY16" s="591"/>
      <c r="BZ16" s="591"/>
      <c r="CA16" s="591"/>
      <c r="CB16" s="626"/>
      <c r="CD16" s="627" t="s">
        <v>248</v>
      </c>
      <c r="CE16" s="624"/>
      <c r="CF16" s="624"/>
      <c r="CG16" s="624"/>
      <c r="CH16" s="624"/>
      <c r="CI16" s="624"/>
      <c r="CJ16" s="624"/>
      <c r="CK16" s="624"/>
      <c r="CL16" s="624"/>
      <c r="CM16" s="624"/>
      <c r="CN16" s="624"/>
      <c r="CO16" s="624"/>
      <c r="CP16" s="624"/>
      <c r="CQ16" s="625"/>
      <c r="CR16" s="590">
        <v>7488165</v>
      </c>
      <c r="CS16" s="591"/>
      <c r="CT16" s="591"/>
      <c r="CU16" s="591"/>
      <c r="CV16" s="591"/>
      <c r="CW16" s="591"/>
      <c r="CX16" s="591"/>
      <c r="CY16" s="592"/>
      <c r="CZ16" s="643">
        <v>9.4</v>
      </c>
      <c r="DA16" s="643"/>
      <c r="DB16" s="643"/>
      <c r="DC16" s="643"/>
      <c r="DD16" s="596" t="s">
        <v>113</v>
      </c>
      <c r="DE16" s="591"/>
      <c r="DF16" s="591"/>
      <c r="DG16" s="591"/>
      <c r="DH16" s="591"/>
      <c r="DI16" s="591"/>
      <c r="DJ16" s="591"/>
      <c r="DK16" s="591"/>
      <c r="DL16" s="591"/>
      <c r="DM16" s="591"/>
      <c r="DN16" s="591"/>
      <c r="DO16" s="591"/>
      <c r="DP16" s="592"/>
      <c r="DQ16" s="596">
        <v>2015224</v>
      </c>
      <c r="DR16" s="591"/>
      <c r="DS16" s="591"/>
      <c r="DT16" s="591"/>
      <c r="DU16" s="591"/>
      <c r="DV16" s="591"/>
      <c r="DW16" s="591"/>
      <c r="DX16" s="591"/>
      <c r="DY16" s="591"/>
      <c r="DZ16" s="591"/>
      <c r="EA16" s="591"/>
      <c r="EB16" s="591"/>
      <c r="EC16" s="626"/>
    </row>
    <row r="17" spans="2:133" ht="11.25" customHeight="1" x14ac:dyDescent="0.15">
      <c r="B17" s="587" t="s">
        <v>249</v>
      </c>
      <c r="C17" s="588"/>
      <c r="D17" s="588"/>
      <c r="E17" s="588"/>
      <c r="F17" s="588"/>
      <c r="G17" s="588"/>
      <c r="H17" s="588"/>
      <c r="I17" s="588"/>
      <c r="J17" s="588"/>
      <c r="K17" s="588"/>
      <c r="L17" s="588"/>
      <c r="M17" s="588"/>
      <c r="N17" s="588"/>
      <c r="O17" s="588"/>
      <c r="P17" s="588"/>
      <c r="Q17" s="589"/>
      <c r="R17" s="590" t="s">
        <v>113</v>
      </c>
      <c r="S17" s="591"/>
      <c r="T17" s="591"/>
      <c r="U17" s="591"/>
      <c r="V17" s="591"/>
      <c r="W17" s="591"/>
      <c r="X17" s="591"/>
      <c r="Y17" s="592"/>
      <c r="Z17" s="643" t="s">
        <v>113</v>
      </c>
      <c r="AA17" s="643"/>
      <c r="AB17" s="643"/>
      <c r="AC17" s="643"/>
      <c r="AD17" s="644" t="s">
        <v>113</v>
      </c>
      <c r="AE17" s="644"/>
      <c r="AF17" s="644"/>
      <c r="AG17" s="644"/>
      <c r="AH17" s="644"/>
      <c r="AI17" s="644"/>
      <c r="AJ17" s="644"/>
      <c r="AK17" s="644"/>
      <c r="AL17" s="613" t="s">
        <v>113</v>
      </c>
      <c r="AM17" s="645"/>
      <c r="AN17" s="645"/>
      <c r="AO17" s="646"/>
      <c r="AP17" s="587" t="s">
        <v>250</v>
      </c>
      <c r="AQ17" s="588"/>
      <c r="AR17" s="588"/>
      <c r="AS17" s="588"/>
      <c r="AT17" s="588"/>
      <c r="AU17" s="588"/>
      <c r="AV17" s="588"/>
      <c r="AW17" s="588"/>
      <c r="AX17" s="588"/>
      <c r="AY17" s="588"/>
      <c r="AZ17" s="588"/>
      <c r="BA17" s="588"/>
      <c r="BB17" s="588"/>
      <c r="BC17" s="588"/>
      <c r="BD17" s="588"/>
      <c r="BE17" s="588"/>
      <c r="BF17" s="589"/>
      <c r="BG17" s="590" t="s">
        <v>113</v>
      </c>
      <c r="BH17" s="591"/>
      <c r="BI17" s="591"/>
      <c r="BJ17" s="591"/>
      <c r="BK17" s="591"/>
      <c r="BL17" s="591"/>
      <c r="BM17" s="591"/>
      <c r="BN17" s="592"/>
      <c r="BO17" s="643" t="s">
        <v>113</v>
      </c>
      <c r="BP17" s="643"/>
      <c r="BQ17" s="643"/>
      <c r="BR17" s="643"/>
      <c r="BS17" s="596" t="s">
        <v>113</v>
      </c>
      <c r="BT17" s="591"/>
      <c r="BU17" s="591"/>
      <c r="BV17" s="591"/>
      <c r="BW17" s="591"/>
      <c r="BX17" s="591"/>
      <c r="BY17" s="591"/>
      <c r="BZ17" s="591"/>
      <c r="CA17" s="591"/>
      <c r="CB17" s="626"/>
      <c r="CD17" s="627" t="s">
        <v>251</v>
      </c>
      <c r="CE17" s="624"/>
      <c r="CF17" s="624"/>
      <c r="CG17" s="624"/>
      <c r="CH17" s="624"/>
      <c r="CI17" s="624"/>
      <c r="CJ17" s="624"/>
      <c r="CK17" s="624"/>
      <c r="CL17" s="624"/>
      <c r="CM17" s="624"/>
      <c r="CN17" s="624"/>
      <c r="CO17" s="624"/>
      <c r="CP17" s="624"/>
      <c r="CQ17" s="625"/>
      <c r="CR17" s="590">
        <v>3020292</v>
      </c>
      <c r="CS17" s="591"/>
      <c r="CT17" s="591"/>
      <c r="CU17" s="591"/>
      <c r="CV17" s="591"/>
      <c r="CW17" s="591"/>
      <c r="CX17" s="591"/>
      <c r="CY17" s="592"/>
      <c r="CZ17" s="643">
        <v>3.8</v>
      </c>
      <c r="DA17" s="643"/>
      <c r="DB17" s="643"/>
      <c r="DC17" s="643"/>
      <c r="DD17" s="596" t="s">
        <v>113</v>
      </c>
      <c r="DE17" s="591"/>
      <c r="DF17" s="591"/>
      <c r="DG17" s="591"/>
      <c r="DH17" s="591"/>
      <c r="DI17" s="591"/>
      <c r="DJ17" s="591"/>
      <c r="DK17" s="591"/>
      <c r="DL17" s="591"/>
      <c r="DM17" s="591"/>
      <c r="DN17" s="591"/>
      <c r="DO17" s="591"/>
      <c r="DP17" s="592"/>
      <c r="DQ17" s="596">
        <v>3020292</v>
      </c>
      <c r="DR17" s="591"/>
      <c r="DS17" s="591"/>
      <c r="DT17" s="591"/>
      <c r="DU17" s="591"/>
      <c r="DV17" s="591"/>
      <c r="DW17" s="591"/>
      <c r="DX17" s="591"/>
      <c r="DY17" s="591"/>
      <c r="DZ17" s="591"/>
      <c r="EA17" s="591"/>
      <c r="EB17" s="591"/>
      <c r="EC17" s="626"/>
    </row>
    <row r="18" spans="2:133" ht="11.25" customHeight="1" x14ac:dyDescent="0.15">
      <c r="B18" s="587" t="s">
        <v>252</v>
      </c>
      <c r="C18" s="588"/>
      <c r="D18" s="588"/>
      <c r="E18" s="588"/>
      <c r="F18" s="588"/>
      <c r="G18" s="588"/>
      <c r="H18" s="588"/>
      <c r="I18" s="588"/>
      <c r="J18" s="588"/>
      <c r="K18" s="588"/>
      <c r="L18" s="588"/>
      <c r="M18" s="588"/>
      <c r="N18" s="588"/>
      <c r="O18" s="588"/>
      <c r="P18" s="588"/>
      <c r="Q18" s="589"/>
      <c r="R18" s="590">
        <v>30365</v>
      </c>
      <c r="S18" s="591"/>
      <c r="T18" s="591"/>
      <c r="U18" s="591"/>
      <c r="V18" s="591"/>
      <c r="W18" s="591"/>
      <c r="X18" s="591"/>
      <c r="Y18" s="592"/>
      <c r="Z18" s="643">
        <v>0</v>
      </c>
      <c r="AA18" s="643"/>
      <c r="AB18" s="643"/>
      <c r="AC18" s="643"/>
      <c r="AD18" s="644" t="s">
        <v>113</v>
      </c>
      <c r="AE18" s="644"/>
      <c r="AF18" s="644"/>
      <c r="AG18" s="644"/>
      <c r="AH18" s="644"/>
      <c r="AI18" s="644"/>
      <c r="AJ18" s="644"/>
      <c r="AK18" s="644"/>
      <c r="AL18" s="613" t="s">
        <v>113</v>
      </c>
      <c r="AM18" s="645"/>
      <c r="AN18" s="645"/>
      <c r="AO18" s="646"/>
      <c r="AP18" s="587" t="s">
        <v>253</v>
      </c>
      <c r="AQ18" s="588"/>
      <c r="AR18" s="588"/>
      <c r="AS18" s="588"/>
      <c r="AT18" s="588"/>
      <c r="AU18" s="588"/>
      <c r="AV18" s="588"/>
      <c r="AW18" s="588"/>
      <c r="AX18" s="588"/>
      <c r="AY18" s="588"/>
      <c r="AZ18" s="588"/>
      <c r="BA18" s="588"/>
      <c r="BB18" s="588"/>
      <c r="BC18" s="588"/>
      <c r="BD18" s="588"/>
      <c r="BE18" s="588"/>
      <c r="BF18" s="589"/>
      <c r="BG18" s="590" t="s">
        <v>113</v>
      </c>
      <c r="BH18" s="591"/>
      <c r="BI18" s="591"/>
      <c r="BJ18" s="591"/>
      <c r="BK18" s="591"/>
      <c r="BL18" s="591"/>
      <c r="BM18" s="591"/>
      <c r="BN18" s="592"/>
      <c r="BO18" s="643" t="s">
        <v>113</v>
      </c>
      <c r="BP18" s="643"/>
      <c r="BQ18" s="643"/>
      <c r="BR18" s="643"/>
      <c r="BS18" s="596" t="s">
        <v>113</v>
      </c>
      <c r="BT18" s="591"/>
      <c r="BU18" s="591"/>
      <c r="BV18" s="591"/>
      <c r="BW18" s="591"/>
      <c r="BX18" s="591"/>
      <c r="BY18" s="591"/>
      <c r="BZ18" s="591"/>
      <c r="CA18" s="591"/>
      <c r="CB18" s="626"/>
      <c r="CD18" s="627" t="s">
        <v>254</v>
      </c>
      <c r="CE18" s="624"/>
      <c r="CF18" s="624"/>
      <c r="CG18" s="624"/>
      <c r="CH18" s="624"/>
      <c r="CI18" s="624"/>
      <c r="CJ18" s="624"/>
      <c r="CK18" s="624"/>
      <c r="CL18" s="624"/>
      <c r="CM18" s="624"/>
      <c r="CN18" s="624"/>
      <c r="CO18" s="624"/>
      <c r="CP18" s="624"/>
      <c r="CQ18" s="625"/>
      <c r="CR18" s="590" t="s">
        <v>113</v>
      </c>
      <c r="CS18" s="591"/>
      <c r="CT18" s="591"/>
      <c r="CU18" s="591"/>
      <c r="CV18" s="591"/>
      <c r="CW18" s="591"/>
      <c r="CX18" s="591"/>
      <c r="CY18" s="592"/>
      <c r="CZ18" s="643" t="s">
        <v>113</v>
      </c>
      <c r="DA18" s="643"/>
      <c r="DB18" s="643"/>
      <c r="DC18" s="643"/>
      <c r="DD18" s="596" t="s">
        <v>113</v>
      </c>
      <c r="DE18" s="591"/>
      <c r="DF18" s="591"/>
      <c r="DG18" s="591"/>
      <c r="DH18" s="591"/>
      <c r="DI18" s="591"/>
      <c r="DJ18" s="591"/>
      <c r="DK18" s="591"/>
      <c r="DL18" s="591"/>
      <c r="DM18" s="591"/>
      <c r="DN18" s="591"/>
      <c r="DO18" s="591"/>
      <c r="DP18" s="592"/>
      <c r="DQ18" s="596" t="s">
        <v>113</v>
      </c>
      <c r="DR18" s="591"/>
      <c r="DS18" s="591"/>
      <c r="DT18" s="591"/>
      <c r="DU18" s="591"/>
      <c r="DV18" s="591"/>
      <c r="DW18" s="591"/>
      <c r="DX18" s="591"/>
      <c r="DY18" s="591"/>
      <c r="DZ18" s="591"/>
      <c r="EA18" s="591"/>
      <c r="EB18" s="591"/>
      <c r="EC18" s="626"/>
    </row>
    <row r="19" spans="2:133" ht="11.25" customHeight="1" x14ac:dyDescent="0.15">
      <c r="B19" s="587" t="s">
        <v>255</v>
      </c>
      <c r="C19" s="588"/>
      <c r="D19" s="588"/>
      <c r="E19" s="588"/>
      <c r="F19" s="588"/>
      <c r="G19" s="588"/>
      <c r="H19" s="588"/>
      <c r="I19" s="588"/>
      <c r="J19" s="588"/>
      <c r="K19" s="588"/>
      <c r="L19" s="588"/>
      <c r="M19" s="588"/>
      <c r="N19" s="588"/>
      <c r="O19" s="588"/>
      <c r="P19" s="588"/>
      <c r="Q19" s="589"/>
      <c r="R19" s="590">
        <v>470292</v>
      </c>
      <c r="S19" s="591"/>
      <c r="T19" s="591"/>
      <c r="U19" s="591"/>
      <c r="V19" s="591"/>
      <c r="W19" s="591"/>
      <c r="X19" s="591"/>
      <c r="Y19" s="592"/>
      <c r="Z19" s="643">
        <v>0.5</v>
      </c>
      <c r="AA19" s="643"/>
      <c r="AB19" s="643"/>
      <c r="AC19" s="643"/>
      <c r="AD19" s="644" t="s">
        <v>113</v>
      </c>
      <c r="AE19" s="644"/>
      <c r="AF19" s="644"/>
      <c r="AG19" s="644"/>
      <c r="AH19" s="644"/>
      <c r="AI19" s="644"/>
      <c r="AJ19" s="644"/>
      <c r="AK19" s="644"/>
      <c r="AL19" s="613" t="s">
        <v>113</v>
      </c>
      <c r="AM19" s="645"/>
      <c r="AN19" s="645"/>
      <c r="AO19" s="646"/>
      <c r="AP19" s="587" t="s">
        <v>256</v>
      </c>
      <c r="AQ19" s="588"/>
      <c r="AR19" s="588"/>
      <c r="AS19" s="588"/>
      <c r="AT19" s="588"/>
      <c r="AU19" s="588"/>
      <c r="AV19" s="588"/>
      <c r="AW19" s="588"/>
      <c r="AX19" s="588"/>
      <c r="AY19" s="588"/>
      <c r="AZ19" s="588"/>
      <c r="BA19" s="588"/>
      <c r="BB19" s="588"/>
      <c r="BC19" s="588"/>
      <c r="BD19" s="588"/>
      <c r="BE19" s="588"/>
      <c r="BF19" s="589"/>
      <c r="BG19" s="590">
        <v>83898</v>
      </c>
      <c r="BH19" s="591"/>
      <c r="BI19" s="591"/>
      <c r="BJ19" s="591"/>
      <c r="BK19" s="591"/>
      <c r="BL19" s="591"/>
      <c r="BM19" s="591"/>
      <c r="BN19" s="592"/>
      <c r="BO19" s="643">
        <v>0.2</v>
      </c>
      <c r="BP19" s="643"/>
      <c r="BQ19" s="643"/>
      <c r="BR19" s="643"/>
      <c r="BS19" s="596" t="s">
        <v>113</v>
      </c>
      <c r="BT19" s="591"/>
      <c r="BU19" s="591"/>
      <c r="BV19" s="591"/>
      <c r="BW19" s="591"/>
      <c r="BX19" s="591"/>
      <c r="BY19" s="591"/>
      <c r="BZ19" s="591"/>
      <c r="CA19" s="591"/>
      <c r="CB19" s="626"/>
      <c r="CD19" s="627" t="s">
        <v>257</v>
      </c>
      <c r="CE19" s="624"/>
      <c r="CF19" s="624"/>
      <c r="CG19" s="624"/>
      <c r="CH19" s="624"/>
      <c r="CI19" s="624"/>
      <c r="CJ19" s="624"/>
      <c r="CK19" s="624"/>
      <c r="CL19" s="624"/>
      <c r="CM19" s="624"/>
      <c r="CN19" s="624"/>
      <c r="CO19" s="624"/>
      <c r="CP19" s="624"/>
      <c r="CQ19" s="625"/>
      <c r="CR19" s="590" t="s">
        <v>113</v>
      </c>
      <c r="CS19" s="591"/>
      <c r="CT19" s="591"/>
      <c r="CU19" s="591"/>
      <c r="CV19" s="591"/>
      <c r="CW19" s="591"/>
      <c r="CX19" s="591"/>
      <c r="CY19" s="592"/>
      <c r="CZ19" s="643" t="s">
        <v>113</v>
      </c>
      <c r="DA19" s="643"/>
      <c r="DB19" s="643"/>
      <c r="DC19" s="643"/>
      <c r="DD19" s="596" t="s">
        <v>113</v>
      </c>
      <c r="DE19" s="591"/>
      <c r="DF19" s="591"/>
      <c r="DG19" s="591"/>
      <c r="DH19" s="591"/>
      <c r="DI19" s="591"/>
      <c r="DJ19" s="591"/>
      <c r="DK19" s="591"/>
      <c r="DL19" s="591"/>
      <c r="DM19" s="591"/>
      <c r="DN19" s="591"/>
      <c r="DO19" s="591"/>
      <c r="DP19" s="592"/>
      <c r="DQ19" s="596" t="s">
        <v>113</v>
      </c>
      <c r="DR19" s="591"/>
      <c r="DS19" s="591"/>
      <c r="DT19" s="591"/>
      <c r="DU19" s="591"/>
      <c r="DV19" s="591"/>
      <c r="DW19" s="591"/>
      <c r="DX19" s="591"/>
      <c r="DY19" s="591"/>
      <c r="DZ19" s="591"/>
      <c r="EA19" s="591"/>
      <c r="EB19" s="591"/>
      <c r="EC19" s="626"/>
    </row>
    <row r="20" spans="2:133" ht="11.25" customHeight="1" x14ac:dyDescent="0.15">
      <c r="B20" s="587" t="s">
        <v>258</v>
      </c>
      <c r="C20" s="588"/>
      <c r="D20" s="588"/>
      <c r="E20" s="588"/>
      <c r="F20" s="588"/>
      <c r="G20" s="588"/>
      <c r="H20" s="588"/>
      <c r="I20" s="588"/>
      <c r="J20" s="588"/>
      <c r="K20" s="588"/>
      <c r="L20" s="588"/>
      <c r="M20" s="588"/>
      <c r="N20" s="588"/>
      <c r="O20" s="588"/>
      <c r="P20" s="588"/>
      <c r="Q20" s="589"/>
      <c r="R20" s="590">
        <v>44591456</v>
      </c>
      <c r="S20" s="591"/>
      <c r="T20" s="591"/>
      <c r="U20" s="591"/>
      <c r="V20" s="591"/>
      <c r="W20" s="591"/>
      <c r="X20" s="591"/>
      <c r="Y20" s="592"/>
      <c r="Z20" s="643">
        <v>49.9</v>
      </c>
      <c r="AA20" s="643"/>
      <c r="AB20" s="643"/>
      <c r="AC20" s="643"/>
      <c r="AD20" s="644">
        <v>44090799</v>
      </c>
      <c r="AE20" s="644"/>
      <c r="AF20" s="644"/>
      <c r="AG20" s="644"/>
      <c r="AH20" s="644"/>
      <c r="AI20" s="644"/>
      <c r="AJ20" s="644"/>
      <c r="AK20" s="644"/>
      <c r="AL20" s="613">
        <v>98.9</v>
      </c>
      <c r="AM20" s="645"/>
      <c r="AN20" s="645"/>
      <c r="AO20" s="646"/>
      <c r="AP20" s="587" t="s">
        <v>259</v>
      </c>
      <c r="AQ20" s="588"/>
      <c r="AR20" s="588"/>
      <c r="AS20" s="588"/>
      <c r="AT20" s="588"/>
      <c r="AU20" s="588"/>
      <c r="AV20" s="588"/>
      <c r="AW20" s="588"/>
      <c r="AX20" s="588"/>
      <c r="AY20" s="588"/>
      <c r="AZ20" s="588"/>
      <c r="BA20" s="588"/>
      <c r="BB20" s="588"/>
      <c r="BC20" s="588"/>
      <c r="BD20" s="588"/>
      <c r="BE20" s="588"/>
      <c r="BF20" s="589"/>
      <c r="BG20" s="590">
        <v>83898</v>
      </c>
      <c r="BH20" s="591"/>
      <c r="BI20" s="591"/>
      <c r="BJ20" s="591"/>
      <c r="BK20" s="591"/>
      <c r="BL20" s="591"/>
      <c r="BM20" s="591"/>
      <c r="BN20" s="592"/>
      <c r="BO20" s="643">
        <v>0.2</v>
      </c>
      <c r="BP20" s="643"/>
      <c r="BQ20" s="643"/>
      <c r="BR20" s="643"/>
      <c r="BS20" s="596" t="s">
        <v>113</v>
      </c>
      <c r="BT20" s="591"/>
      <c r="BU20" s="591"/>
      <c r="BV20" s="591"/>
      <c r="BW20" s="591"/>
      <c r="BX20" s="591"/>
      <c r="BY20" s="591"/>
      <c r="BZ20" s="591"/>
      <c r="CA20" s="591"/>
      <c r="CB20" s="626"/>
      <c r="CD20" s="627" t="s">
        <v>260</v>
      </c>
      <c r="CE20" s="624"/>
      <c r="CF20" s="624"/>
      <c r="CG20" s="624"/>
      <c r="CH20" s="624"/>
      <c r="CI20" s="624"/>
      <c r="CJ20" s="624"/>
      <c r="CK20" s="624"/>
      <c r="CL20" s="624"/>
      <c r="CM20" s="624"/>
      <c r="CN20" s="624"/>
      <c r="CO20" s="624"/>
      <c r="CP20" s="624"/>
      <c r="CQ20" s="625"/>
      <c r="CR20" s="590">
        <v>79772613</v>
      </c>
      <c r="CS20" s="591"/>
      <c r="CT20" s="591"/>
      <c r="CU20" s="591"/>
      <c r="CV20" s="591"/>
      <c r="CW20" s="591"/>
      <c r="CX20" s="591"/>
      <c r="CY20" s="592"/>
      <c r="CZ20" s="643">
        <v>100</v>
      </c>
      <c r="DA20" s="643"/>
      <c r="DB20" s="643"/>
      <c r="DC20" s="643"/>
      <c r="DD20" s="596">
        <v>17181347</v>
      </c>
      <c r="DE20" s="591"/>
      <c r="DF20" s="591"/>
      <c r="DG20" s="591"/>
      <c r="DH20" s="591"/>
      <c r="DI20" s="591"/>
      <c r="DJ20" s="591"/>
      <c r="DK20" s="591"/>
      <c r="DL20" s="591"/>
      <c r="DM20" s="591"/>
      <c r="DN20" s="591"/>
      <c r="DO20" s="591"/>
      <c r="DP20" s="592"/>
      <c r="DQ20" s="596">
        <v>48403490</v>
      </c>
      <c r="DR20" s="591"/>
      <c r="DS20" s="591"/>
      <c r="DT20" s="591"/>
      <c r="DU20" s="591"/>
      <c r="DV20" s="591"/>
      <c r="DW20" s="591"/>
      <c r="DX20" s="591"/>
      <c r="DY20" s="591"/>
      <c r="DZ20" s="591"/>
      <c r="EA20" s="591"/>
      <c r="EB20" s="591"/>
      <c r="EC20" s="626"/>
    </row>
    <row r="21" spans="2:133" ht="11.25" customHeight="1" x14ac:dyDescent="0.15">
      <c r="B21" s="587" t="s">
        <v>261</v>
      </c>
      <c r="C21" s="588"/>
      <c r="D21" s="588"/>
      <c r="E21" s="588"/>
      <c r="F21" s="588"/>
      <c r="G21" s="588"/>
      <c r="H21" s="588"/>
      <c r="I21" s="588"/>
      <c r="J21" s="588"/>
      <c r="K21" s="588"/>
      <c r="L21" s="588"/>
      <c r="M21" s="588"/>
      <c r="N21" s="588"/>
      <c r="O21" s="588"/>
      <c r="P21" s="588"/>
      <c r="Q21" s="589"/>
      <c r="R21" s="590">
        <v>15812</v>
      </c>
      <c r="S21" s="591"/>
      <c r="T21" s="591"/>
      <c r="U21" s="591"/>
      <c r="V21" s="591"/>
      <c r="W21" s="591"/>
      <c r="X21" s="591"/>
      <c r="Y21" s="592"/>
      <c r="Z21" s="643">
        <v>0</v>
      </c>
      <c r="AA21" s="643"/>
      <c r="AB21" s="643"/>
      <c r="AC21" s="643"/>
      <c r="AD21" s="644">
        <v>15812</v>
      </c>
      <c r="AE21" s="644"/>
      <c r="AF21" s="644"/>
      <c r="AG21" s="644"/>
      <c r="AH21" s="644"/>
      <c r="AI21" s="644"/>
      <c r="AJ21" s="644"/>
      <c r="AK21" s="644"/>
      <c r="AL21" s="613">
        <v>0</v>
      </c>
      <c r="AM21" s="645"/>
      <c r="AN21" s="645"/>
      <c r="AO21" s="646"/>
      <c r="AP21" s="681" t="s">
        <v>262</v>
      </c>
      <c r="AQ21" s="691"/>
      <c r="AR21" s="691"/>
      <c r="AS21" s="691"/>
      <c r="AT21" s="691"/>
      <c r="AU21" s="691"/>
      <c r="AV21" s="691"/>
      <c r="AW21" s="691"/>
      <c r="AX21" s="691"/>
      <c r="AY21" s="691"/>
      <c r="AZ21" s="691"/>
      <c r="BA21" s="691"/>
      <c r="BB21" s="691"/>
      <c r="BC21" s="691"/>
      <c r="BD21" s="691"/>
      <c r="BE21" s="691"/>
      <c r="BF21" s="683"/>
      <c r="BG21" s="590">
        <v>83898</v>
      </c>
      <c r="BH21" s="591"/>
      <c r="BI21" s="591"/>
      <c r="BJ21" s="591"/>
      <c r="BK21" s="591"/>
      <c r="BL21" s="591"/>
      <c r="BM21" s="591"/>
      <c r="BN21" s="592"/>
      <c r="BO21" s="643">
        <v>0.2</v>
      </c>
      <c r="BP21" s="643"/>
      <c r="BQ21" s="643"/>
      <c r="BR21" s="643"/>
      <c r="BS21" s="596" t="s">
        <v>113</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263</v>
      </c>
      <c r="C22" s="588"/>
      <c r="D22" s="588"/>
      <c r="E22" s="588"/>
      <c r="F22" s="588"/>
      <c r="G22" s="588"/>
      <c r="H22" s="588"/>
      <c r="I22" s="588"/>
      <c r="J22" s="588"/>
      <c r="K22" s="588"/>
      <c r="L22" s="588"/>
      <c r="M22" s="588"/>
      <c r="N22" s="588"/>
      <c r="O22" s="588"/>
      <c r="P22" s="588"/>
      <c r="Q22" s="589"/>
      <c r="R22" s="590">
        <v>317606</v>
      </c>
      <c r="S22" s="591"/>
      <c r="T22" s="591"/>
      <c r="U22" s="591"/>
      <c r="V22" s="591"/>
      <c r="W22" s="591"/>
      <c r="X22" s="591"/>
      <c r="Y22" s="592"/>
      <c r="Z22" s="643">
        <v>0.4</v>
      </c>
      <c r="AA22" s="643"/>
      <c r="AB22" s="643"/>
      <c r="AC22" s="643"/>
      <c r="AD22" s="644" t="s">
        <v>113</v>
      </c>
      <c r="AE22" s="644"/>
      <c r="AF22" s="644"/>
      <c r="AG22" s="644"/>
      <c r="AH22" s="644"/>
      <c r="AI22" s="644"/>
      <c r="AJ22" s="644"/>
      <c r="AK22" s="644"/>
      <c r="AL22" s="613" t="s">
        <v>113</v>
      </c>
      <c r="AM22" s="645"/>
      <c r="AN22" s="645"/>
      <c r="AO22" s="646"/>
      <c r="AP22" s="681" t="s">
        <v>264</v>
      </c>
      <c r="AQ22" s="691"/>
      <c r="AR22" s="691"/>
      <c r="AS22" s="691"/>
      <c r="AT22" s="691"/>
      <c r="AU22" s="691"/>
      <c r="AV22" s="691"/>
      <c r="AW22" s="691"/>
      <c r="AX22" s="691"/>
      <c r="AY22" s="691"/>
      <c r="AZ22" s="691"/>
      <c r="BA22" s="691"/>
      <c r="BB22" s="691"/>
      <c r="BC22" s="691"/>
      <c r="BD22" s="691"/>
      <c r="BE22" s="691"/>
      <c r="BF22" s="683"/>
      <c r="BG22" s="590" t="s">
        <v>113</v>
      </c>
      <c r="BH22" s="591"/>
      <c r="BI22" s="591"/>
      <c r="BJ22" s="591"/>
      <c r="BK22" s="591"/>
      <c r="BL22" s="591"/>
      <c r="BM22" s="591"/>
      <c r="BN22" s="592"/>
      <c r="BO22" s="643" t="s">
        <v>113</v>
      </c>
      <c r="BP22" s="643"/>
      <c r="BQ22" s="643"/>
      <c r="BR22" s="643"/>
      <c r="BS22" s="596" t="s">
        <v>113</v>
      </c>
      <c r="BT22" s="591"/>
      <c r="BU22" s="591"/>
      <c r="BV22" s="591"/>
      <c r="BW22" s="591"/>
      <c r="BX22" s="591"/>
      <c r="BY22" s="591"/>
      <c r="BZ22" s="591"/>
      <c r="CA22" s="591"/>
      <c r="CB22" s="626"/>
      <c r="CD22" s="695" t="s">
        <v>265</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266</v>
      </c>
      <c r="C23" s="588"/>
      <c r="D23" s="588"/>
      <c r="E23" s="588"/>
      <c r="F23" s="588"/>
      <c r="G23" s="588"/>
      <c r="H23" s="588"/>
      <c r="I23" s="588"/>
      <c r="J23" s="588"/>
      <c r="K23" s="588"/>
      <c r="L23" s="588"/>
      <c r="M23" s="588"/>
      <c r="N23" s="588"/>
      <c r="O23" s="588"/>
      <c r="P23" s="588"/>
      <c r="Q23" s="589"/>
      <c r="R23" s="590">
        <v>1793532</v>
      </c>
      <c r="S23" s="591"/>
      <c r="T23" s="591"/>
      <c r="U23" s="591"/>
      <c r="V23" s="591"/>
      <c r="W23" s="591"/>
      <c r="X23" s="591"/>
      <c r="Y23" s="592"/>
      <c r="Z23" s="643">
        <v>2</v>
      </c>
      <c r="AA23" s="643"/>
      <c r="AB23" s="643"/>
      <c r="AC23" s="643"/>
      <c r="AD23" s="644">
        <v>204677</v>
      </c>
      <c r="AE23" s="644"/>
      <c r="AF23" s="644"/>
      <c r="AG23" s="644"/>
      <c r="AH23" s="644"/>
      <c r="AI23" s="644"/>
      <c r="AJ23" s="644"/>
      <c r="AK23" s="644"/>
      <c r="AL23" s="613">
        <v>0.5</v>
      </c>
      <c r="AM23" s="645"/>
      <c r="AN23" s="645"/>
      <c r="AO23" s="646"/>
      <c r="AP23" s="681" t="s">
        <v>267</v>
      </c>
      <c r="AQ23" s="691"/>
      <c r="AR23" s="691"/>
      <c r="AS23" s="691"/>
      <c r="AT23" s="691"/>
      <c r="AU23" s="691"/>
      <c r="AV23" s="691"/>
      <c r="AW23" s="691"/>
      <c r="AX23" s="691"/>
      <c r="AY23" s="691"/>
      <c r="AZ23" s="691"/>
      <c r="BA23" s="691"/>
      <c r="BB23" s="691"/>
      <c r="BC23" s="691"/>
      <c r="BD23" s="691"/>
      <c r="BE23" s="691"/>
      <c r="BF23" s="683"/>
      <c r="BG23" s="590" t="s">
        <v>113</v>
      </c>
      <c r="BH23" s="591"/>
      <c r="BI23" s="591"/>
      <c r="BJ23" s="591"/>
      <c r="BK23" s="591"/>
      <c r="BL23" s="591"/>
      <c r="BM23" s="591"/>
      <c r="BN23" s="592"/>
      <c r="BO23" s="643" t="s">
        <v>113</v>
      </c>
      <c r="BP23" s="643"/>
      <c r="BQ23" s="643"/>
      <c r="BR23" s="643"/>
      <c r="BS23" s="596" t="s">
        <v>113</v>
      </c>
      <c r="BT23" s="591"/>
      <c r="BU23" s="591"/>
      <c r="BV23" s="591"/>
      <c r="BW23" s="591"/>
      <c r="BX23" s="591"/>
      <c r="BY23" s="591"/>
      <c r="BZ23" s="591"/>
      <c r="CA23" s="591"/>
      <c r="CB23" s="626"/>
      <c r="CD23" s="695" t="s">
        <v>206</v>
      </c>
      <c r="CE23" s="696"/>
      <c r="CF23" s="696"/>
      <c r="CG23" s="696"/>
      <c r="CH23" s="696"/>
      <c r="CI23" s="696"/>
      <c r="CJ23" s="696"/>
      <c r="CK23" s="696"/>
      <c r="CL23" s="696"/>
      <c r="CM23" s="696"/>
      <c r="CN23" s="696"/>
      <c r="CO23" s="696"/>
      <c r="CP23" s="696"/>
      <c r="CQ23" s="697"/>
      <c r="CR23" s="695" t="s">
        <v>268</v>
      </c>
      <c r="CS23" s="696"/>
      <c r="CT23" s="696"/>
      <c r="CU23" s="696"/>
      <c r="CV23" s="696"/>
      <c r="CW23" s="696"/>
      <c r="CX23" s="696"/>
      <c r="CY23" s="697"/>
      <c r="CZ23" s="695" t="s">
        <v>269</v>
      </c>
      <c r="DA23" s="696"/>
      <c r="DB23" s="696"/>
      <c r="DC23" s="697"/>
      <c r="DD23" s="695" t="s">
        <v>270</v>
      </c>
      <c r="DE23" s="696"/>
      <c r="DF23" s="696"/>
      <c r="DG23" s="696"/>
      <c r="DH23" s="696"/>
      <c r="DI23" s="696"/>
      <c r="DJ23" s="696"/>
      <c r="DK23" s="697"/>
      <c r="DL23" s="698" t="s">
        <v>271</v>
      </c>
      <c r="DM23" s="699"/>
      <c r="DN23" s="699"/>
      <c r="DO23" s="699"/>
      <c r="DP23" s="699"/>
      <c r="DQ23" s="699"/>
      <c r="DR23" s="699"/>
      <c r="DS23" s="699"/>
      <c r="DT23" s="699"/>
      <c r="DU23" s="699"/>
      <c r="DV23" s="700"/>
      <c r="DW23" s="695" t="s">
        <v>272</v>
      </c>
      <c r="DX23" s="696"/>
      <c r="DY23" s="696"/>
      <c r="DZ23" s="696"/>
      <c r="EA23" s="696"/>
      <c r="EB23" s="696"/>
      <c r="EC23" s="697"/>
    </row>
    <row r="24" spans="2:133" ht="11.25" customHeight="1" x14ac:dyDescent="0.15">
      <c r="B24" s="587" t="s">
        <v>273</v>
      </c>
      <c r="C24" s="588"/>
      <c r="D24" s="588"/>
      <c r="E24" s="588"/>
      <c r="F24" s="588"/>
      <c r="G24" s="588"/>
      <c r="H24" s="588"/>
      <c r="I24" s="588"/>
      <c r="J24" s="588"/>
      <c r="K24" s="588"/>
      <c r="L24" s="588"/>
      <c r="M24" s="588"/>
      <c r="N24" s="588"/>
      <c r="O24" s="588"/>
      <c r="P24" s="588"/>
      <c r="Q24" s="589"/>
      <c r="R24" s="590">
        <v>678583</v>
      </c>
      <c r="S24" s="591"/>
      <c r="T24" s="591"/>
      <c r="U24" s="591"/>
      <c r="V24" s="591"/>
      <c r="W24" s="591"/>
      <c r="X24" s="591"/>
      <c r="Y24" s="592"/>
      <c r="Z24" s="643">
        <v>0.8</v>
      </c>
      <c r="AA24" s="643"/>
      <c r="AB24" s="643"/>
      <c r="AC24" s="643"/>
      <c r="AD24" s="644" t="s">
        <v>113</v>
      </c>
      <c r="AE24" s="644"/>
      <c r="AF24" s="644"/>
      <c r="AG24" s="644"/>
      <c r="AH24" s="644"/>
      <c r="AI24" s="644"/>
      <c r="AJ24" s="644"/>
      <c r="AK24" s="644"/>
      <c r="AL24" s="613" t="s">
        <v>113</v>
      </c>
      <c r="AM24" s="645"/>
      <c r="AN24" s="645"/>
      <c r="AO24" s="646"/>
      <c r="AP24" s="681" t="s">
        <v>274</v>
      </c>
      <c r="AQ24" s="691"/>
      <c r="AR24" s="691"/>
      <c r="AS24" s="691"/>
      <c r="AT24" s="691"/>
      <c r="AU24" s="691"/>
      <c r="AV24" s="691"/>
      <c r="AW24" s="691"/>
      <c r="AX24" s="691"/>
      <c r="AY24" s="691"/>
      <c r="AZ24" s="691"/>
      <c r="BA24" s="691"/>
      <c r="BB24" s="691"/>
      <c r="BC24" s="691"/>
      <c r="BD24" s="691"/>
      <c r="BE24" s="691"/>
      <c r="BF24" s="683"/>
      <c r="BG24" s="590" t="s">
        <v>113</v>
      </c>
      <c r="BH24" s="591"/>
      <c r="BI24" s="591"/>
      <c r="BJ24" s="591"/>
      <c r="BK24" s="591"/>
      <c r="BL24" s="591"/>
      <c r="BM24" s="591"/>
      <c r="BN24" s="592"/>
      <c r="BO24" s="643" t="s">
        <v>113</v>
      </c>
      <c r="BP24" s="643"/>
      <c r="BQ24" s="643"/>
      <c r="BR24" s="643"/>
      <c r="BS24" s="596" t="s">
        <v>113</v>
      </c>
      <c r="BT24" s="591"/>
      <c r="BU24" s="591"/>
      <c r="BV24" s="591"/>
      <c r="BW24" s="591"/>
      <c r="BX24" s="591"/>
      <c r="BY24" s="591"/>
      <c r="BZ24" s="591"/>
      <c r="CA24" s="591"/>
      <c r="CB24" s="626"/>
      <c r="CD24" s="647" t="s">
        <v>275</v>
      </c>
      <c r="CE24" s="648"/>
      <c r="CF24" s="648"/>
      <c r="CG24" s="648"/>
      <c r="CH24" s="648"/>
      <c r="CI24" s="648"/>
      <c r="CJ24" s="648"/>
      <c r="CK24" s="648"/>
      <c r="CL24" s="648"/>
      <c r="CM24" s="648"/>
      <c r="CN24" s="648"/>
      <c r="CO24" s="648"/>
      <c r="CP24" s="648"/>
      <c r="CQ24" s="649"/>
      <c r="CR24" s="640">
        <v>25234725</v>
      </c>
      <c r="CS24" s="641"/>
      <c r="CT24" s="641"/>
      <c r="CU24" s="641"/>
      <c r="CV24" s="641"/>
      <c r="CW24" s="641"/>
      <c r="CX24" s="641"/>
      <c r="CY24" s="688"/>
      <c r="CZ24" s="692">
        <v>31.6</v>
      </c>
      <c r="DA24" s="693"/>
      <c r="DB24" s="693"/>
      <c r="DC24" s="694"/>
      <c r="DD24" s="687">
        <v>17511566</v>
      </c>
      <c r="DE24" s="641"/>
      <c r="DF24" s="641"/>
      <c r="DG24" s="641"/>
      <c r="DH24" s="641"/>
      <c r="DI24" s="641"/>
      <c r="DJ24" s="641"/>
      <c r="DK24" s="688"/>
      <c r="DL24" s="687">
        <v>17511566</v>
      </c>
      <c r="DM24" s="641"/>
      <c r="DN24" s="641"/>
      <c r="DO24" s="641"/>
      <c r="DP24" s="641"/>
      <c r="DQ24" s="641"/>
      <c r="DR24" s="641"/>
      <c r="DS24" s="641"/>
      <c r="DT24" s="641"/>
      <c r="DU24" s="641"/>
      <c r="DV24" s="688"/>
      <c r="DW24" s="689">
        <v>39.299999999999997</v>
      </c>
      <c r="DX24" s="658"/>
      <c r="DY24" s="658"/>
      <c r="DZ24" s="658"/>
      <c r="EA24" s="658"/>
      <c r="EB24" s="658"/>
      <c r="EC24" s="690"/>
    </row>
    <row r="25" spans="2:133" ht="11.25" customHeight="1" x14ac:dyDescent="0.15">
      <c r="B25" s="587" t="s">
        <v>276</v>
      </c>
      <c r="C25" s="588"/>
      <c r="D25" s="588"/>
      <c r="E25" s="588"/>
      <c r="F25" s="588"/>
      <c r="G25" s="588"/>
      <c r="H25" s="588"/>
      <c r="I25" s="588"/>
      <c r="J25" s="588"/>
      <c r="K25" s="588"/>
      <c r="L25" s="588"/>
      <c r="M25" s="588"/>
      <c r="N25" s="588"/>
      <c r="O25" s="588"/>
      <c r="P25" s="588"/>
      <c r="Q25" s="589"/>
      <c r="R25" s="590">
        <v>7099202</v>
      </c>
      <c r="S25" s="591"/>
      <c r="T25" s="591"/>
      <c r="U25" s="591"/>
      <c r="V25" s="591"/>
      <c r="W25" s="591"/>
      <c r="X25" s="591"/>
      <c r="Y25" s="592"/>
      <c r="Z25" s="643">
        <v>7.9</v>
      </c>
      <c r="AA25" s="643"/>
      <c r="AB25" s="643"/>
      <c r="AC25" s="643"/>
      <c r="AD25" s="644" t="s">
        <v>113</v>
      </c>
      <c r="AE25" s="644"/>
      <c r="AF25" s="644"/>
      <c r="AG25" s="644"/>
      <c r="AH25" s="644"/>
      <c r="AI25" s="644"/>
      <c r="AJ25" s="644"/>
      <c r="AK25" s="644"/>
      <c r="AL25" s="613" t="s">
        <v>113</v>
      </c>
      <c r="AM25" s="645"/>
      <c r="AN25" s="645"/>
      <c r="AO25" s="646"/>
      <c r="AP25" s="681" t="s">
        <v>277</v>
      </c>
      <c r="AQ25" s="691"/>
      <c r="AR25" s="691"/>
      <c r="AS25" s="691"/>
      <c r="AT25" s="691"/>
      <c r="AU25" s="691"/>
      <c r="AV25" s="691"/>
      <c r="AW25" s="691"/>
      <c r="AX25" s="691"/>
      <c r="AY25" s="691"/>
      <c r="AZ25" s="691"/>
      <c r="BA25" s="691"/>
      <c r="BB25" s="691"/>
      <c r="BC25" s="691"/>
      <c r="BD25" s="691"/>
      <c r="BE25" s="691"/>
      <c r="BF25" s="683"/>
      <c r="BG25" s="590" t="s">
        <v>113</v>
      </c>
      <c r="BH25" s="591"/>
      <c r="BI25" s="591"/>
      <c r="BJ25" s="591"/>
      <c r="BK25" s="591"/>
      <c r="BL25" s="591"/>
      <c r="BM25" s="591"/>
      <c r="BN25" s="592"/>
      <c r="BO25" s="643" t="s">
        <v>113</v>
      </c>
      <c r="BP25" s="643"/>
      <c r="BQ25" s="643"/>
      <c r="BR25" s="643"/>
      <c r="BS25" s="596" t="s">
        <v>113</v>
      </c>
      <c r="BT25" s="591"/>
      <c r="BU25" s="591"/>
      <c r="BV25" s="591"/>
      <c r="BW25" s="591"/>
      <c r="BX25" s="591"/>
      <c r="BY25" s="591"/>
      <c r="BZ25" s="591"/>
      <c r="CA25" s="591"/>
      <c r="CB25" s="626"/>
      <c r="CD25" s="627" t="s">
        <v>278</v>
      </c>
      <c r="CE25" s="624"/>
      <c r="CF25" s="624"/>
      <c r="CG25" s="624"/>
      <c r="CH25" s="624"/>
      <c r="CI25" s="624"/>
      <c r="CJ25" s="624"/>
      <c r="CK25" s="624"/>
      <c r="CL25" s="624"/>
      <c r="CM25" s="624"/>
      <c r="CN25" s="624"/>
      <c r="CO25" s="624"/>
      <c r="CP25" s="624"/>
      <c r="CQ25" s="625"/>
      <c r="CR25" s="590">
        <v>10864358</v>
      </c>
      <c r="CS25" s="609"/>
      <c r="CT25" s="609"/>
      <c r="CU25" s="609"/>
      <c r="CV25" s="609"/>
      <c r="CW25" s="609"/>
      <c r="CX25" s="609"/>
      <c r="CY25" s="610"/>
      <c r="CZ25" s="593">
        <v>13.6</v>
      </c>
      <c r="DA25" s="611"/>
      <c r="DB25" s="611"/>
      <c r="DC25" s="612"/>
      <c r="DD25" s="596">
        <v>10333663</v>
      </c>
      <c r="DE25" s="609"/>
      <c r="DF25" s="609"/>
      <c r="DG25" s="609"/>
      <c r="DH25" s="609"/>
      <c r="DI25" s="609"/>
      <c r="DJ25" s="609"/>
      <c r="DK25" s="610"/>
      <c r="DL25" s="596">
        <v>10333663</v>
      </c>
      <c r="DM25" s="609"/>
      <c r="DN25" s="609"/>
      <c r="DO25" s="609"/>
      <c r="DP25" s="609"/>
      <c r="DQ25" s="609"/>
      <c r="DR25" s="609"/>
      <c r="DS25" s="609"/>
      <c r="DT25" s="609"/>
      <c r="DU25" s="609"/>
      <c r="DV25" s="610"/>
      <c r="DW25" s="613">
        <v>23.2</v>
      </c>
      <c r="DX25" s="614"/>
      <c r="DY25" s="614"/>
      <c r="DZ25" s="614"/>
      <c r="EA25" s="614"/>
      <c r="EB25" s="614"/>
      <c r="EC25" s="615"/>
    </row>
    <row r="26" spans="2:133" ht="11.25" customHeight="1" x14ac:dyDescent="0.15">
      <c r="B26" s="684" t="s">
        <v>279</v>
      </c>
      <c r="C26" s="685"/>
      <c r="D26" s="685"/>
      <c r="E26" s="685"/>
      <c r="F26" s="685"/>
      <c r="G26" s="685"/>
      <c r="H26" s="685"/>
      <c r="I26" s="685"/>
      <c r="J26" s="685"/>
      <c r="K26" s="685"/>
      <c r="L26" s="685"/>
      <c r="M26" s="685"/>
      <c r="N26" s="685"/>
      <c r="O26" s="685"/>
      <c r="P26" s="685"/>
      <c r="Q26" s="686"/>
      <c r="R26" s="590" t="s">
        <v>113</v>
      </c>
      <c r="S26" s="591"/>
      <c r="T26" s="591"/>
      <c r="U26" s="591"/>
      <c r="V26" s="591"/>
      <c r="W26" s="591"/>
      <c r="X26" s="591"/>
      <c r="Y26" s="592"/>
      <c r="Z26" s="643" t="s">
        <v>113</v>
      </c>
      <c r="AA26" s="643"/>
      <c r="AB26" s="643"/>
      <c r="AC26" s="643"/>
      <c r="AD26" s="644" t="s">
        <v>113</v>
      </c>
      <c r="AE26" s="644"/>
      <c r="AF26" s="644"/>
      <c r="AG26" s="644"/>
      <c r="AH26" s="644"/>
      <c r="AI26" s="644"/>
      <c r="AJ26" s="644"/>
      <c r="AK26" s="644"/>
      <c r="AL26" s="613" t="s">
        <v>113</v>
      </c>
      <c r="AM26" s="645"/>
      <c r="AN26" s="645"/>
      <c r="AO26" s="646"/>
      <c r="AP26" s="681" t="s">
        <v>280</v>
      </c>
      <c r="AQ26" s="682"/>
      <c r="AR26" s="682"/>
      <c r="AS26" s="682"/>
      <c r="AT26" s="682"/>
      <c r="AU26" s="682"/>
      <c r="AV26" s="682"/>
      <c r="AW26" s="682"/>
      <c r="AX26" s="682"/>
      <c r="AY26" s="682"/>
      <c r="AZ26" s="682"/>
      <c r="BA26" s="682"/>
      <c r="BB26" s="682"/>
      <c r="BC26" s="682"/>
      <c r="BD26" s="682"/>
      <c r="BE26" s="682"/>
      <c r="BF26" s="683"/>
      <c r="BG26" s="590" t="s">
        <v>113</v>
      </c>
      <c r="BH26" s="591"/>
      <c r="BI26" s="591"/>
      <c r="BJ26" s="591"/>
      <c r="BK26" s="591"/>
      <c r="BL26" s="591"/>
      <c r="BM26" s="591"/>
      <c r="BN26" s="592"/>
      <c r="BO26" s="643" t="s">
        <v>113</v>
      </c>
      <c r="BP26" s="643"/>
      <c r="BQ26" s="643"/>
      <c r="BR26" s="643"/>
      <c r="BS26" s="596" t="s">
        <v>113</v>
      </c>
      <c r="BT26" s="591"/>
      <c r="BU26" s="591"/>
      <c r="BV26" s="591"/>
      <c r="BW26" s="591"/>
      <c r="BX26" s="591"/>
      <c r="BY26" s="591"/>
      <c r="BZ26" s="591"/>
      <c r="CA26" s="591"/>
      <c r="CB26" s="626"/>
      <c r="CD26" s="627" t="s">
        <v>281</v>
      </c>
      <c r="CE26" s="624"/>
      <c r="CF26" s="624"/>
      <c r="CG26" s="624"/>
      <c r="CH26" s="624"/>
      <c r="CI26" s="624"/>
      <c r="CJ26" s="624"/>
      <c r="CK26" s="624"/>
      <c r="CL26" s="624"/>
      <c r="CM26" s="624"/>
      <c r="CN26" s="624"/>
      <c r="CO26" s="624"/>
      <c r="CP26" s="624"/>
      <c r="CQ26" s="625"/>
      <c r="CR26" s="590">
        <v>8741317</v>
      </c>
      <c r="CS26" s="591"/>
      <c r="CT26" s="591"/>
      <c r="CU26" s="591"/>
      <c r="CV26" s="591"/>
      <c r="CW26" s="591"/>
      <c r="CX26" s="591"/>
      <c r="CY26" s="592"/>
      <c r="CZ26" s="593">
        <v>11</v>
      </c>
      <c r="DA26" s="611"/>
      <c r="DB26" s="611"/>
      <c r="DC26" s="612"/>
      <c r="DD26" s="596">
        <v>8218130</v>
      </c>
      <c r="DE26" s="591"/>
      <c r="DF26" s="591"/>
      <c r="DG26" s="591"/>
      <c r="DH26" s="591"/>
      <c r="DI26" s="591"/>
      <c r="DJ26" s="591"/>
      <c r="DK26" s="592"/>
      <c r="DL26" s="596" t="s">
        <v>218</v>
      </c>
      <c r="DM26" s="591"/>
      <c r="DN26" s="591"/>
      <c r="DO26" s="591"/>
      <c r="DP26" s="591"/>
      <c r="DQ26" s="591"/>
      <c r="DR26" s="591"/>
      <c r="DS26" s="591"/>
      <c r="DT26" s="591"/>
      <c r="DU26" s="591"/>
      <c r="DV26" s="592"/>
      <c r="DW26" s="613" t="s">
        <v>218</v>
      </c>
      <c r="DX26" s="614"/>
      <c r="DY26" s="614"/>
      <c r="DZ26" s="614"/>
      <c r="EA26" s="614"/>
      <c r="EB26" s="614"/>
      <c r="EC26" s="615"/>
    </row>
    <row r="27" spans="2:133" ht="11.25" customHeight="1" x14ac:dyDescent="0.15">
      <c r="B27" s="587" t="s">
        <v>282</v>
      </c>
      <c r="C27" s="588"/>
      <c r="D27" s="588"/>
      <c r="E27" s="588"/>
      <c r="F27" s="588"/>
      <c r="G27" s="588"/>
      <c r="H27" s="588"/>
      <c r="I27" s="588"/>
      <c r="J27" s="588"/>
      <c r="K27" s="588"/>
      <c r="L27" s="588"/>
      <c r="M27" s="588"/>
      <c r="N27" s="588"/>
      <c r="O27" s="588"/>
      <c r="P27" s="588"/>
      <c r="Q27" s="589"/>
      <c r="R27" s="590">
        <v>2490655</v>
      </c>
      <c r="S27" s="591"/>
      <c r="T27" s="591"/>
      <c r="U27" s="591"/>
      <c r="V27" s="591"/>
      <c r="W27" s="591"/>
      <c r="X27" s="591"/>
      <c r="Y27" s="592"/>
      <c r="Z27" s="643">
        <v>2.8</v>
      </c>
      <c r="AA27" s="643"/>
      <c r="AB27" s="643"/>
      <c r="AC27" s="643"/>
      <c r="AD27" s="644" t="s">
        <v>113</v>
      </c>
      <c r="AE27" s="644"/>
      <c r="AF27" s="644"/>
      <c r="AG27" s="644"/>
      <c r="AH27" s="644"/>
      <c r="AI27" s="644"/>
      <c r="AJ27" s="644"/>
      <c r="AK27" s="644"/>
      <c r="AL27" s="613" t="s">
        <v>113</v>
      </c>
      <c r="AM27" s="645"/>
      <c r="AN27" s="645"/>
      <c r="AO27" s="646"/>
      <c r="AP27" s="587" t="s">
        <v>283</v>
      </c>
      <c r="AQ27" s="588"/>
      <c r="AR27" s="588"/>
      <c r="AS27" s="588"/>
      <c r="AT27" s="588"/>
      <c r="AU27" s="588"/>
      <c r="AV27" s="588"/>
      <c r="AW27" s="588"/>
      <c r="AX27" s="588"/>
      <c r="AY27" s="588"/>
      <c r="AZ27" s="588"/>
      <c r="BA27" s="588"/>
      <c r="BB27" s="588"/>
      <c r="BC27" s="588"/>
      <c r="BD27" s="588"/>
      <c r="BE27" s="588"/>
      <c r="BF27" s="589"/>
      <c r="BG27" s="590">
        <v>40398468</v>
      </c>
      <c r="BH27" s="591"/>
      <c r="BI27" s="591"/>
      <c r="BJ27" s="591"/>
      <c r="BK27" s="591"/>
      <c r="BL27" s="591"/>
      <c r="BM27" s="591"/>
      <c r="BN27" s="592"/>
      <c r="BO27" s="643">
        <v>100</v>
      </c>
      <c r="BP27" s="643"/>
      <c r="BQ27" s="643"/>
      <c r="BR27" s="643"/>
      <c r="BS27" s="596">
        <v>707594</v>
      </c>
      <c r="BT27" s="591"/>
      <c r="BU27" s="591"/>
      <c r="BV27" s="591"/>
      <c r="BW27" s="591"/>
      <c r="BX27" s="591"/>
      <c r="BY27" s="591"/>
      <c r="BZ27" s="591"/>
      <c r="CA27" s="591"/>
      <c r="CB27" s="626"/>
      <c r="CD27" s="627" t="s">
        <v>284</v>
      </c>
      <c r="CE27" s="624"/>
      <c r="CF27" s="624"/>
      <c r="CG27" s="624"/>
      <c r="CH27" s="624"/>
      <c r="CI27" s="624"/>
      <c r="CJ27" s="624"/>
      <c r="CK27" s="624"/>
      <c r="CL27" s="624"/>
      <c r="CM27" s="624"/>
      <c r="CN27" s="624"/>
      <c r="CO27" s="624"/>
      <c r="CP27" s="624"/>
      <c r="CQ27" s="625"/>
      <c r="CR27" s="590">
        <v>11350075</v>
      </c>
      <c r="CS27" s="609"/>
      <c r="CT27" s="609"/>
      <c r="CU27" s="609"/>
      <c r="CV27" s="609"/>
      <c r="CW27" s="609"/>
      <c r="CX27" s="609"/>
      <c r="CY27" s="610"/>
      <c r="CZ27" s="593">
        <v>14.2</v>
      </c>
      <c r="DA27" s="611"/>
      <c r="DB27" s="611"/>
      <c r="DC27" s="612"/>
      <c r="DD27" s="596">
        <v>4157611</v>
      </c>
      <c r="DE27" s="609"/>
      <c r="DF27" s="609"/>
      <c r="DG27" s="609"/>
      <c r="DH27" s="609"/>
      <c r="DI27" s="609"/>
      <c r="DJ27" s="609"/>
      <c r="DK27" s="610"/>
      <c r="DL27" s="596">
        <v>4157611</v>
      </c>
      <c r="DM27" s="609"/>
      <c r="DN27" s="609"/>
      <c r="DO27" s="609"/>
      <c r="DP27" s="609"/>
      <c r="DQ27" s="609"/>
      <c r="DR27" s="609"/>
      <c r="DS27" s="609"/>
      <c r="DT27" s="609"/>
      <c r="DU27" s="609"/>
      <c r="DV27" s="610"/>
      <c r="DW27" s="613">
        <v>9.3000000000000007</v>
      </c>
      <c r="DX27" s="614"/>
      <c r="DY27" s="614"/>
      <c r="DZ27" s="614"/>
      <c r="EA27" s="614"/>
      <c r="EB27" s="614"/>
      <c r="EC27" s="615"/>
    </row>
    <row r="28" spans="2:133" ht="11.25" customHeight="1" x14ac:dyDescent="0.15">
      <c r="B28" s="587" t="s">
        <v>285</v>
      </c>
      <c r="C28" s="588"/>
      <c r="D28" s="588"/>
      <c r="E28" s="588"/>
      <c r="F28" s="588"/>
      <c r="G28" s="588"/>
      <c r="H28" s="588"/>
      <c r="I28" s="588"/>
      <c r="J28" s="588"/>
      <c r="K28" s="588"/>
      <c r="L28" s="588"/>
      <c r="M28" s="588"/>
      <c r="N28" s="588"/>
      <c r="O28" s="588"/>
      <c r="P28" s="588"/>
      <c r="Q28" s="589"/>
      <c r="R28" s="590">
        <v>269097</v>
      </c>
      <c r="S28" s="591"/>
      <c r="T28" s="591"/>
      <c r="U28" s="591"/>
      <c r="V28" s="591"/>
      <c r="W28" s="591"/>
      <c r="X28" s="591"/>
      <c r="Y28" s="592"/>
      <c r="Z28" s="643">
        <v>0.3</v>
      </c>
      <c r="AA28" s="643"/>
      <c r="AB28" s="643"/>
      <c r="AC28" s="643"/>
      <c r="AD28" s="644">
        <v>240071</v>
      </c>
      <c r="AE28" s="644"/>
      <c r="AF28" s="644"/>
      <c r="AG28" s="644"/>
      <c r="AH28" s="644"/>
      <c r="AI28" s="644"/>
      <c r="AJ28" s="644"/>
      <c r="AK28" s="644"/>
      <c r="AL28" s="613">
        <v>0.5</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286</v>
      </c>
      <c r="CE28" s="624"/>
      <c r="CF28" s="624"/>
      <c r="CG28" s="624"/>
      <c r="CH28" s="624"/>
      <c r="CI28" s="624"/>
      <c r="CJ28" s="624"/>
      <c r="CK28" s="624"/>
      <c r="CL28" s="624"/>
      <c r="CM28" s="624"/>
      <c r="CN28" s="624"/>
      <c r="CO28" s="624"/>
      <c r="CP28" s="624"/>
      <c r="CQ28" s="625"/>
      <c r="CR28" s="590">
        <v>3020292</v>
      </c>
      <c r="CS28" s="591"/>
      <c r="CT28" s="591"/>
      <c r="CU28" s="591"/>
      <c r="CV28" s="591"/>
      <c r="CW28" s="591"/>
      <c r="CX28" s="591"/>
      <c r="CY28" s="592"/>
      <c r="CZ28" s="593">
        <v>3.8</v>
      </c>
      <c r="DA28" s="611"/>
      <c r="DB28" s="611"/>
      <c r="DC28" s="612"/>
      <c r="DD28" s="596">
        <v>3020292</v>
      </c>
      <c r="DE28" s="591"/>
      <c r="DF28" s="591"/>
      <c r="DG28" s="591"/>
      <c r="DH28" s="591"/>
      <c r="DI28" s="591"/>
      <c r="DJ28" s="591"/>
      <c r="DK28" s="592"/>
      <c r="DL28" s="596">
        <v>3020292</v>
      </c>
      <c r="DM28" s="591"/>
      <c r="DN28" s="591"/>
      <c r="DO28" s="591"/>
      <c r="DP28" s="591"/>
      <c r="DQ28" s="591"/>
      <c r="DR28" s="591"/>
      <c r="DS28" s="591"/>
      <c r="DT28" s="591"/>
      <c r="DU28" s="591"/>
      <c r="DV28" s="592"/>
      <c r="DW28" s="613">
        <v>6.8</v>
      </c>
      <c r="DX28" s="614"/>
      <c r="DY28" s="614"/>
      <c r="DZ28" s="614"/>
      <c r="EA28" s="614"/>
      <c r="EB28" s="614"/>
      <c r="EC28" s="615"/>
    </row>
    <row r="29" spans="2:133" ht="11.25" customHeight="1" x14ac:dyDescent="0.15">
      <c r="B29" s="587" t="s">
        <v>287</v>
      </c>
      <c r="C29" s="588"/>
      <c r="D29" s="588"/>
      <c r="E29" s="588"/>
      <c r="F29" s="588"/>
      <c r="G29" s="588"/>
      <c r="H29" s="588"/>
      <c r="I29" s="588"/>
      <c r="J29" s="588"/>
      <c r="K29" s="588"/>
      <c r="L29" s="588"/>
      <c r="M29" s="588"/>
      <c r="N29" s="588"/>
      <c r="O29" s="588"/>
      <c r="P29" s="588"/>
      <c r="Q29" s="589"/>
      <c r="R29" s="590">
        <v>14534</v>
      </c>
      <c r="S29" s="591"/>
      <c r="T29" s="591"/>
      <c r="U29" s="591"/>
      <c r="V29" s="591"/>
      <c r="W29" s="591"/>
      <c r="X29" s="591"/>
      <c r="Y29" s="592"/>
      <c r="Z29" s="643">
        <v>0</v>
      </c>
      <c r="AA29" s="643"/>
      <c r="AB29" s="643"/>
      <c r="AC29" s="643"/>
      <c r="AD29" s="644" t="s">
        <v>113</v>
      </c>
      <c r="AE29" s="644"/>
      <c r="AF29" s="644"/>
      <c r="AG29" s="644"/>
      <c r="AH29" s="644"/>
      <c r="AI29" s="644"/>
      <c r="AJ29" s="644"/>
      <c r="AK29" s="644"/>
      <c r="AL29" s="613" t="s">
        <v>113</v>
      </c>
      <c r="AM29" s="645"/>
      <c r="AN29" s="645"/>
      <c r="AO29" s="646"/>
      <c r="AP29" s="650" t="s">
        <v>206</v>
      </c>
      <c r="AQ29" s="651"/>
      <c r="AR29" s="651"/>
      <c r="AS29" s="651"/>
      <c r="AT29" s="651"/>
      <c r="AU29" s="651"/>
      <c r="AV29" s="651"/>
      <c r="AW29" s="651"/>
      <c r="AX29" s="651"/>
      <c r="AY29" s="651"/>
      <c r="AZ29" s="651"/>
      <c r="BA29" s="651"/>
      <c r="BB29" s="651"/>
      <c r="BC29" s="651"/>
      <c r="BD29" s="651"/>
      <c r="BE29" s="651"/>
      <c r="BF29" s="652"/>
      <c r="BG29" s="650" t="s">
        <v>288</v>
      </c>
      <c r="BH29" s="666"/>
      <c r="BI29" s="666"/>
      <c r="BJ29" s="666"/>
      <c r="BK29" s="666"/>
      <c r="BL29" s="666"/>
      <c r="BM29" s="666"/>
      <c r="BN29" s="666"/>
      <c r="BO29" s="666"/>
      <c r="BP29" s="666"/>
      <c r="BQ29" s="667"/>
      <c r="BR29" s="650" t="s">
        <v>289</v>
      </c>
      <c r="BS29" s="666"/>
      <c r="BT29" s="666"/>
      <c r="BU29" s="666"/>
      <c r="BV29" s="666"/>
      <c r="BW29" s="666"/>
      <c r="BX29" s="666"/>
      <c r="BY29" s="666"/>
      <c r="BZ29" s="666"/>
      <c r="CA29" s="666"/>
      <c r="CB29" s="667"/>
      <c r="CD29" s="660" t="s">
        <v>290</v>
      </c>
      <c r="CE29" s="661"/>
      <c r="CF29" s="627" t="s">
        <v>59</v>
      </c>
      <c r="CG29" s="624"/>
      <c r="CH29" s="624"/>
      <c r="CI29" s="624"/>
      <c r="CJ29" s="624"/>
      <c r="CK29" s="624"/>
      <c r="CL29" s="624"/>
      <c r="CM29" s="624"/>
      <c r="CN29" s="624"/>
      <c r="CO29" s="624"/>
      <c r="CP29" s="624"/>
      <c r="CQ29" s="625"/>
      <c r="CR29" s="590">
        <v>3020292</v>
      </c>
      <c r="CS29" s="609"/>
      <c r="CT29" s="609"/>
      <c r="CU29" s="609"/>
      <c r="CV29" s="609"/>
      <c r="CW29" s="609"/>
      <c r="CX29" s="609"/>
      <c r="CY29" s="610"/>
      <c r="CZ29" s="593">
        <v>3.8</v>
      </c>
      <c r="DA29" s="611"/>
      <c r="DB29" s="611"/>
      <c r="DC29" s="612"/>
      <c r="DD29" s="596">
        <v>3020292</v>
      </c>
      <c r="DE29" s="609"/>
      <c r="DF29" s="609"/>
      <c r="DG29" s="609"/>
      <c r="DH29" s="609"/>
      <c r="DI29" s="609"/>
      <c r="DJ29" s="609"/>
      <c r="DK29" s="610"/>
      <c r="DL29" s="596">
        <v>3020292</v>
      </c>
      <c r="DM29" s="609"/>
      <c r="DN29" s="609"/>
      <c r="DO29" s="609"/>
      <c r="DP29" s="609"/>
      <c r="DQ29" s="609"/>
      <c r="DR29" s="609"/>
      <c r="DS29" s="609"/>
      <c r="DT29" s="609"/>
      <c r="DU29" s="609"/>
      <c r="DV29" s="610"/>
      <c r="DW29" s="613">
        <v>6.8</v>
      </c>
      <c r="DX29" s="614"/>
      <c r="DY29" s="614"/>
      <c r="DZ29" s="614"/>
      <c r="EA29" s="614"/>
      <c r="EB29" s="614"/>
      <c r="EC29" s="615"/>
    </row>
    <row r="30" spans="2:133" ht="11.25" customHeight="1" x14ac:dyDescent="0.15">
      <c r="B30" s="587" t="s">
        <v>291</v>
      </c>
      <c r="C30" s="588"/>
      <c r="D30" s="588"/>
      <c r="E30" s="588"/>
      <c r="F30" s="588"/>
      <c r="G30" s="588"/>
      <c r="H30" s="588"/>
      <c r="I30" s="588"/>
      <c r="J30" s="588"/>
      <c r="K30" s="588"/>
      <c r="L30" s="588"/>
      <c r="M30" s="588"/>
      <c r="N30" s="588"/>
      <c r="O30" s="588"/>
      <c r="P30" s="588"/>
      <c r="Q30" s="589"/>
      <c r="R30" s="590">
        <v>6902498</v>
      </c>
      <c r="S30" s="591"/>
      <c r="T30" s="591"/>
      <c r="U30" s="591"/>
      <c r="V30" s="591"/>
      <c r="W30" s="591"/>
      <c r="X30" s="591"/>
      <c r="Y30" s="592"/>
      <c r="Z30" s="643">
        <v>7.7</v>
      </c>
      <c r="AA30" s="643"/>
      <c r="AB30" s="643"/>
      <c r="AC30" s="643"/>
      <c r="AD30" s="644" t="s">
        <v>113</v>
      </c>
      <c r="AE30" s="644"/>
      <c r="AF30" s="644"/>
      <c r="AG30" s="644"/>
      <c r="AH30" s="644"/>
      <c r="AI30" s="644"/>
      <c r="AJ30" s="644"/>
      <c r="AK30" s="644"/>
      <c r="AL30" s="613" t="s">
        <v>113</v>
      </c>
      <c r="AM30" s="645"/>
      <c r="AN30" s="645"/>
      <c r="AO30" s="646"/>
      <c r="AP30" s="668" t="s">
        <v>292</v>
      </c>
      <c r="AQ30" s="669"/>
      <c r="AR30" s="669"/>
      <c r="AS30" s="669"/>
      <c r="AT30" s="674" t="s">
        <v>293</v>
      </c>
      <c r="AU30" s="184"/>
      <c r="AV30" s="184"/>
      <c r="AW30" s="184"/>
      <c r="AX30" s="677" t="s">
        <v>172</v>
      </c>
      <c r="AY30" s="678"/>
      <c r="AZ30" s="678"/>
      <c r="BA30" s="678"/>
      <c r="BB30" s="678"/>
      <c r="BC30" s="678"/>
      <c r="BD30" s="678"/>
      <c r="BE30" s="678"/>
      <c r="BF30" s="679"/>
      <c r="BG30" s="656">
        <v>99.2</v>
      </c>
      <c r="BH30" s="657"/>
      <c r="BI30" s="657"/>
      <c r="BJ30" s="657"/>
      <c r="BK30" s="657"/>
      <c r="BL30" s="657"/>
      <c r="BM30" s="658">
        <v>96.5</v>
      </c>
      <c r="BN30" s="657"/>
      <c r="BO30" s="657"/>
      <c r="BP30" s="657"/>
      <c r="BQ30" s="659"/>
      <c r="BR30" s="656">
        <v>99</v>
      </c>
      <c r="BS30" s="657"/>
      <c r="BT30" s="657"/>
      <c r="BU30" s="657"/>
      <c r="BV30" s="657"/>
      <c r="BW30" s="657"/>
      <c r="BX30" s="658">
        <v>95.8</v>
      </c>
      <c r="BY30" s="657"/>
      <c r="BZ30" s="657"/>
      <c r="CA30" s="657"/>
      <c r="CB30" s="659"/>
      <c r="CD30" s="662"/>
      <c r="CE30" s="663"/>
      <c r="CF30" s="627" t="s">
        <v>294</v>
      </c>
      <c r="CG30" s="624"/>
      <c r="CH30" s="624"/>
      <c r="CI30" s="624"/>
      <c r="CJ30" s="624"/>
      <c r="CK30" s="624"/>
      <c r="CL30" s="624"/>
      <c r="CM30" s="624"/>
      <c r="CN30" s="624"/>
      <c r="CO30" s="624"/>
      <c r="CP30" s="624"/>
      <c r="CQ30" s="625"/>
      <c r="CR30" s="590">
        <v>2858331</v>
      </c>
      <c r="CS30" s="591"/>
      <c r="CT30" s="591"/>
      <c r="CU30" s="591"/>
      <c r="CV30" s="591"/>
      <c r="CW30" s="591"/>
      <c r="CX30" s="591"/>
      <c r="CY30" s="592"/>
      <c r="CZ30" s="593">
        <v>3.6</v>
      </c>
      <c r="DA30" s="611"/>
      <c r="DB30" s="611"/>
      <c r="DC30" s="612"/>
      <c r="DD30" s="596">
        <v>2858331</v>
      </c>
      <c r="DE30" s="591"/>
      <c r="DF30" s="591"/>
      <c r="DG30" s="591"/>
      <c r="DH30" s="591"/>
      <c r="DI30" s="591"/>
      <c r="DJ30" s="591"/>
      <c r="DK30" s="592"/>
      <c r="DL30" s="596">
        <v>2858331</v>
      </c>
      <c r="DM30" s="591"/>
      <c r="DN30" s="591"/>
      <c r="DO30" s="591"/>
      <c r="DP30" s="591"/>
      <c r="DQ30" s="591"/>
      <c r="DR30" s="591"/>
      <c r="DS30" s="591"/>
      <c r="DT30" s="591"/>
      <c r="DU30" s="591"/>
      <c r="DV30" s="592"/>
      <c r="DW30" s="613">
        <v>6.4</v>
      </c>
      <c r="DX30" s="614"/>
      <c r="DY30" s="614"/>
      <c r="DZ30" s="614"/>
      <c r="EA30" s="614"/>
      <c r="EB30" s="614"/>
      <c r="EC30" s="615"/>
    </row>
    <row r="31" spans="2:133" ht="11.25" customHeight="1" x14ac:dyDescent="0.15">
      <c r="B31" s="587" t="s">
        <v>295</v>
      </c>
      <c r="C31" s="588"/>
      <c r="D31" s="588"/>
      <c r="E31" s="588"/>
      <c r="F31" s="588"/>
      <c r="G31" s="588"/>
      <c r="H31" s="588"/>
      <c r="I31" s="588"/>
      <c r="J31" s="588"/>
      <c r="K31" s="588"/>
      <c r="L31" s="588"/>
      <c r="M31" s="588"/>
      <c r="N31" s="588"/>
      <c r="O31" s="588"/>
      <c r="P31" s="588"/>
      <c r="Q31" s="589"/>
      <c r="R31" s="590">
        <v>15539122</v>
      </c>
      <c r="S31" s="591"/>
      <c r="T31" s="591"/>
      <c r="U31" s="591"/>
      <c r="V31" s="591"/>
      <c r="W31" s="591"/>
      <c r="X31" s="591"/>
      <c r="Y31" s="592"/>
      <c r="Z31" s="643">
        <v>17.399999999999999</v>
      </c>
      <c r="AA31" s="643"/>
      <c r="AB31" s="643"/>
      <c r="AC31" s="643"/>
      <c r="AD31" s="644" t="s">
        <v>113</v>
      </c>
      <c r="AE31" s="644"/>
      <c r="AF31" s="644"/>
      <c r="AG31" s="644"/>
      <c r="AH31" s="644"/>
      <c r="AI31" s="644"/>
      <c r="AJ31" s="644"/>
      <c r="AK31" s="644"/>
      <c r="AL31" s="613" t="s">
        <v>113</v>
      </c>
      <c r="AM31" s="645"/>
      <c r="AN31" s="645"/>
      <c r="AO31" s="646"/>
      <c r="AP31" s="670"/>
      <c r="AQ31" s="671"/>
      <c r="AR31" s="671"/>
      <c r="AS31" s="671"/>
      <c r="AT31" s="675"/>
      <c r="AU31" s="183" t="s">
        <v>296</v>
      </c>
      <c r="AV31" s="183"/>
      <c r="AW31" s="183"/>
      <c r="AX31" s="587" t="s">
        <v>297</v>
      </c>
      <c r="AY31" s="588"/>
      <c r="AZ31" s="588"/>
      <c r="BA31" s="588"/>
      <c r="BB31" s="588"/>
      <c r="BC31" s="588"/>
      <c r="BD31" s="588"/>
      <c r="BE31" s="588"/>
      <c r="BF31" s="589"/>
      <c r="BG31" s="654">
        <v>98.9</v>
      </c>
      <c r="BH31" s="609"/>
      <c r="BI31" s="609"/>
      <c r="BJ31" s="609"/>
      <c r="BK31" s="609"/>
      <c r="BL31" s="609"/>
      <c r="BM31" s="645">
        <v>95.2</v>
      </c>
      <c r="BN31" s="655"/>
      <c r="BO31" s="655"/>
      <c r="BP31" s="655"/>
      <c r="BQ31" s="619"/>
      <c r="BR31" s="654">
        <v>98.7</v>
      </c>
      <c r="BS31" s="609"/>
      <c r="BT31" s="609"/>
      <c r="BU31" s="609"/>
      <c r="BV31" s="609"/>
      <c r="BW31" s="609"/>
      <c r="BX31" s="645">
        <v>94.4</v>
      </c>
      <c r="BY31" s="655"/>
      <c r="BZ31" s="655"/>
      <c r="CA31" s="655"/>
      <c r="CB31" s="619"/>
      <c r="CD31" s="662"/>
      <c r="CE31" s="663"/>
      <c r="CF31" s="627" t="s">
        <v>298</v>
      </c>
      <c r="CG31" s="624"/>
      <c r="CH31" s="624"/>
      <c r="CI31" s="624"/>
      <c r="CJ31" s="624"/>
      <c r="CK31" s="624"/>
      <c r="CL31" s="624"/>
      <c r="CM31" s="624"/>
      <c r="CN31" s="624"/>
      <c r="CO31" s="624"/>
      <c r="CP31" s="624"/>
      <c r="CQ31" s="625"/>
      <c r="CR31" s="590">
        <v>161961</v>
      </c>
      <c r="CS31" s="609"/>
      <c r="CT31" s="609"/>
      <c r="CU31" s="609"/>
      <c r="CV31" s="609"/>
      <c r="CW31" s="609"/>
      <c r="CX31" s="609"/>
      <c r="CY31" s="610"/>
      <c r="CZ31" s="593">
        <v>0.2</v>
      </c>
      <c r="DA31" s="611"/>
      <c r="DB31" s="611"/>
      <c r="DC31" s="612"/>
      <c r="DD31" s="596">
        <v>161961</v>
      </c>
      <c r="DE31" s="609"/>
      <c r="DF31" s="609"/>
      <c r="DG31" s="609"/>
      <c r="DH31" s="609"/>
      <c r="DI31" s="609"/>
      <c r="DJ31" s="609"/>
      <c r="DK31" s="610"/>
      <c r="DL31" s="596">
        <v>161961</v>
      </c>
      <c r="DM31" s="609"/>
      <c r="DN31" s="609"/>
      <c r="DO31" s="609"/>
      <c r="DP31" s="609"/>
      <c r="DQ31" s="609"/>
      <c r="DR31" s="609"/>
      <c r="DS31" s="609"/>
      <c r="DT31" s="609"/>
      <c r="DU31" s="609"/>
      <c r="DV31" s="610"/>
      <c r="DW31" s="613">
        <v>0.4</v>
      </c>
      <c r="DX31" s="614"/>
      <c r="DY31" s="614"/>
      <c r="DZ31" s="614"/>
      <c r="EA31" s="614"/>
      <c r="EB31" s="614"/>
      <c r="EC31" s="615"/>
    </row>
    <row r="32" spans="2:133" ht="11.25" customHeight="1" x14ac:dyDescent="0.15">
      <c r="B32" s="587" t="s">
        <v>299</v>
      </c>
      <c r="C32" s="588"/>
      <c r="D32" s="588"/>
      <c r="E32" s="588"/>
      <c r="F32" s="588"/>
      <c r="G32" s="588"/>
      <c r="H32" s="588"/>
      <c r="I32" s="588"/>
      <c r="J32" s="588"/>
      <c r="K32" s="588"/>
      <c r="L32" s="588"/>
      <c r="M32" s="588"/>
      <c r="N32" s="588"/>
      <c r="O32" s="588"/>
      <c r="P32" s="588"/>
      <c r="Q32" s="589"/>
      <c r="R32" s="590">
        <v>2109989</v>
      </c>
      <c r="S32" s="591"/>
      <c r="T32" s="591"/>
      <c r="U32" s="591"/>
      <c r="V32" s="591"/>
      <c r="W32" s="591"/>
      <c r="X32" s="591"/>
      <c r="Y32" s="592"/>
      <c r="Z32" s="643">
        <v>2.4</v>
      </c>
      <c r="AA32" s="643"/>
      <c r="AB32" s="643"/>
      <c r="AC32" s="643"/>
      <c r="AD32" s="644">
        <v>12133</v>
      </c>
      <c r="AE32" s="644"/>
      <c r="AF32" s="644"/>
      <c r="AG32" s="644"/>
      <c r="AH32" s="644"/>
      <c r="AI32" s="644"/>
      <c r="AJ32" s="644"/>
      <c r="AK32" s="644"/>
      <c r="AL32" s="613">
        <v>0</v>
      </c>
      <c r="AM32" s="645"/>
      <c r="AN32" s="645"/>
      <c r="AO32" s="646"/>
      <c r="AP32" s="672"/>
      <c r="AQ32" s="673"/>
      <c r="AR32" s="673"/>
      <c r="AS32" s="673"/>
      <c r="AT32" s="676"/>
      <c r="AU32" s="185"/>
      <c r="AV32" s="185"/>
      <c r="AW32" s="185"/>
      <c r="AX32" s="571" t="s">
        <v>300</v>
      </c>
      <c r="AY32" s="572"/>
      <c r="AZ32" s="572"/>
      <c r="BA32" s="572"/>
      <c r="BB32" s="572"/>
      <c r="BC32" s="572"/>
      <c r="BD32" s="572"/>
      <c r="BE32" s="572"/>
      <c r="BF32" s="573"/>
      <c r="BG32" s="653">
        <v>99.4</v>
      </c>
      <c r="BH32" s="575"/>
      <c r="BI32" s="575"/>
      <c r="BJ32" s="575"/>
      <c r="BK32" s="575"/>
      <c r="BL32" s="575"/>
      <c r="BM32" s="638">
        <v>97.9</v>
      </c>
      <c r="BN32" s="575"/>
      <c r="BO32" s="575"/>
      <c r="BP32" s="575"/>
      <c r="BQ32" s="632"/>
      <c r="BR32" s="653">
        <v>99.3</v>
      </c>
      <c r="BS32" s="575"/>
      <c r="BT32" s="575"/>
      <c r="BU32" s="575"/>
      <c r="BV32" s="575"/>
      <c r="BW32" s="575"/>
      <c r="BX32" s="638">
        <v>97.3</v>
      </c>
      <c r="BY32" s="575"/>
      <c r="BZ32" s="575"/>
      <c r="CA32" s="575"/>
      <c r="CB32" s="632"/>
      <c r="CD32" s="664"/>
      <c r="CE32" s="665"/>
      <c r="CF32" s="627" t="s">
        <v>301</v>
      </c>
      <c r="CG32" s="624"/>
      <c r="CH32" s="624"/>
      <c r="CI32" s="624"/>
      <c r="CJ32" s="624"/>
      <c r="CK32" s="624"/>
      <c r="CL32" s="624"/>
      <c r="CM32" s="624"/>
      <c r="CN32" s="624"/>
      <c r="CO32" s="624"/>
      <c r="CP32" s="624"/>
      <c r="CQ32" s="625"/>
      <c r="CR32" s="590" t="s">
        <v>113</v>
      </c>
      <c r="CS32" s="591"/>
      <c r="CT32" s="591"/>
      <c r="CU32" s="591"/>
      <c r="CV32" s="591"/>
      <c r="CW32" s="591"/>
      <c r="CX32" s="591"/>
      <c r="CY32" s="592"/>
      <c r="CZ32" s="593" t="s">
        <v>113</v>
      </c>
      <c r="DA32" s="611"/>
      <c r="DB32" s="611"/>
      <c r="DC32" s="612"/>
      <c r="DD32" s="596" t="s">
        <v>113</v>
      </c>
      <c r="DE32" s="591"/>
      <c r="DF32" s="591"/>
      <c r="DG32" s="591"/>
      <c r="DH32" s="591"/>
      <c r="DI32" s="591"/>
      <c r="DJ32" s="591"/>
      <c r="DK32" s="592"/>
      <c r="DL32" s="596" t="s">
        <v>113</v>
      </c>
      <c r="DM32" s="591"/>
      <c r="DN32" s="591"/>
      <c r="DO32" s="591"/>
      <c r="DP32" s="591"/>
      <c r="DQ32" s="591"/>
      <c r="DR32" s="591"/>
      <c r="DS32" s="591"/>
      <c r="DT32" s="591"/>
      <c r="DU32" s="591"/>
      <c r="DV32" s="592"/>
      <c r="DW32" s="613" t="s">
        <v>113</v>
      </c>
      <c r="DX32" s="614"/>
      <c r="DY32" s="614"/>
      <c r="DZ32" s="614"/>
      <c r="EA32" s="614"/>
      <c r="EB32" s="614"/>
      <c r="EC32" s="615"/>
    </row>
    <row r="33" spans="2:133" ht="11.25" customHeight="1" x14ac:dyDescent="0.15">
      <c r="B33" s="587" t="s">
        <v>302</v>
      </c>
      <c r="C33" s="588"/>
      <c r="D33" s="588"/>
      <c r="E33" s="588"/>
      <c r="F33" s="588"/>
      <c r="G33" s="588"/>
      <c r="H33" s="588"/>
      <c r="I33" s="588"/>
      <c r="J33" s="588"/>
      <c r="K33" s="588"/>
      <c r="L33" s="588"/>
      <c r="M33" s="588"/>
      <c r="N33" s="588"/>
      <c r="O33" s="588"/>
      <c r="P33" s="588"/>
      <c r="Q33" s="589"/>
      <c r="R33" s="590">
        <v>7498700</v>
      </c>
      <c r="S33" s="591"/>
      <c r="T33" s="591"/>
      <c r="U33" s="591"/>
      <c r="V33" s="591"/>
      <c r="W33" s="591"/>
      <c r="X33" s="591"/>
      <c r="Y33" s="592"/>
      <c r="Z33" s="643">
        <v>8.4</v>
      </c>
      <c r="AA33" s="643"/>
      <c r="AB33" s="643"/>
      <c r="AC33" s="643"/>
      <c r="AD33" s="644" t="s">
        <v>113</v>
      </c>
      <c r="AE33" s="644"/>
      <c r="AF33" s="644"/>
      <c r="AG33" s="644"/>
      <c r="AH33" s="644"/>
      <c r="AI33" s="644"/>
      <c r="AJ33" s="644"/>
      <c r="AK33" s="644"/>
      <c r="AL33" s="613" t="s">
        <v>113</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303</v>
      </c>
      <c r="CE33" s="624"/>
      <c r="CF33" s="624"/>
      <c r="CG33" s="624"/>
      <c r="CH33" s="624"/>
      <c r="CI33" s="624"/>
      <c r="CJ33" s="624"/>
      <c r="CK33" s="624"/>
      <c r="CL33" s="624"/>
      <c r="CM33" s="624"/>
      <c r="CN33" s="624"/>
      <c r="CO33" s="624"/>
      <c r="CP33" s="624"/>
      <c r="CQ33" s="625"/>
      <c r="CR33" s="590">
        <v>29868376</v>
      </c>
      <c r="CS33" s="609"/>
      <c r="CT33" s="609"/>
      <c r="CU33" s="609"/>
      <c r="CV33" s="609"/>
      <c r="CW33" s="609"/>
      <c r="CX33" s="609"/>
      <c r="CY33" s="610"/>
      <c r="CZ33" s="593">
        <v>37.4</v>
      </c>
      <c r="DA33" s="611"/>
      <c r="DB33" s="611"/>
      <c r="DC33" s="612"/>
      <c r="DD33" s="596">
        <v>24206342</v>
      </c>
      <c r="DE33" s="609"/>
      <c r="DF33" s="609"/>
      <c r="DG33" s="609"/>
      <c r="DH33" s="609"/>
      <c r="DI33" s="609"/>
      <c r="DJ33" s="609"/>
      <c r="DK33" s="610"/>
      <c r="DL33" s="596">
        <v>20422455</v>
      </c>
      <c r="DM33" s="609"/>
      <c r="DN33" s="609"/>
      <c r="DO33" s="609"/>
      <c r="DP33" s="609"/>
      <c r="DQ33" s="609"/>
      <c r="DR33" s="609"/>
      <c r="DS33" s="609"/>
      <c r="DT33" s="609"/>
      <c r="DU33" s="609"/>
      <c r="DV33" s="610"/>
      <c r="DW33" s="613">
        <v>45.8</v>
      </c>
      <c r="DX33" s="614"/>
      <c r="DY33" s="614"/>
      <c r="DZ33" s="614"/>
      <c r="EA33" s="614"/>
      <c r="EB33" s="614"/>
      <c r="EC33" s="615"/>
    </row>
    <row r="34" spans="2:133" ht="11.25" customHeight="1" x14ac:dyDescent="0.15">
      <c r="B34" s="587" t="s">
        <v>304</v>
      </c>
      <c r="C34" s="588"/>
      <c r="D34" s="588"/>
      <c r="E34" s="588"/>
      <c r="F34" s="588"/>
      <c r="G34" s="588"/>
      <c r="H34" s="588"/>
      <c r="I34" s="588"/>
      <c r="J34" s="588"/>
      <c r="K34" s="588"/>
      <c r="L34" s="588"/>
      <c r="M34" s="588"/>
      <c r="N34" s="588"/>
      <c r="O34" s="588"/>
      <c r="P34" s="588"/>
      <c r="Q34" s="589"/>
      <c r="R34" s="590" t="s">
        <v>113</v>
      </c>
      <c r="S34" s="591"/>
      <c r="T34" s="591"/>
      <c r="U34" s="591"/>
      <c r="V34" s="591"/>
      <c r="W34" s="591"/>
      <c r="X34" s="591"/>
      <c r="Y34" s="592"/>
      <c r="Z34" s="643" t="s">
        <v>113</v>
      </c>
      <c r="AA34" s="643"/>
      <c r="AB34" s="643"/>
      <c r="AC34" s="643"/>
      <c r="AD34" s="644" t="s">
        <v>113</v>
      </c>
      <c r="AE34" s="644"/>
      <c r="AF34" s="644"/>
      <c r="AG34" s="644"/>
      <c r="AH34" s="644"/>
      <c r="AI34" s="644"/>
      <c r="AJ34" s="644"/>
      <c r="AK34" s="644"/>
      <c r="AL34" s="613" t="s">
        <v>113</v>
      </c>
      <c r="AM34" s="645"/>
      <c r="AN34" s="645"/>
      <c r="AO34" s="646"/>
      <c r="AP34" s="188"/>
      <c r="AQ34" s="650" t="s">
        <v>305</v>
      </c>
      <c r="AR34" s="651"/>
      <c r="AS34" s="651"/>
      <c r="AT34" s="651"/>
      <c r="AU34" s="651"/>
      <c r="AV34" s="651"/>
      <c r="AW34" s="651"/>
      <c r="AX34" s="651"/>
      <c r="AY34" s="651"/>
      <c r="AZ34" s="651"/>
      <c r="BA34" s="651"/>
      <c r="BB34" s="651"/>
      <c r="BC34" s="651"/>
      <c r="BD34" s="651"/>
      <c r="BE34" s="651"/>
      <c r="BF34" s="652"/>
      <c r="BG34" s="650" t="s">
        <v>306</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307</v>
      </c>
      <c r="CE34" s="624"/>
      <c r="CF34" s="624"/>
      <c r="CG34" s="624"/>
      <c r="CH34" s="624"/>
      <c r="CI34" s="624"/>
      <c r="CJ34" s="624"/>
      <c r="CK34" s="624"/>
      <c r="CL34" s="624"/>
      <c r="CM34" s="624"/>
      <c r="CN34" s="624"/>
      <c r="CO34" s="624"/>
      <c r="CP34" s="624"/>
      <c r="CQ34" s="625"/>
      <c r="CR34" s="590">
        <v>19788015</v>
      </c>
      <c r="CS34" s="591"/>
      <c r="CT34" s="591"/>
      <c r="CU34" s="591"/>
      <c r="CV34" s="591"/>
      <c r="CW34" s="591"/>
      <c r="CX34" s="591"/>
      <c r="CY34" s="592"/>
      <c r="CZ34" s="593">
        <v>24.8</v>
      </c>
      <c r="DA34" s="611"/>
      <c r="DB34" s="611"/>
      <c r="DC34" s="612"/>
      <c r="DD34" s="596">
        <v>15767677</v>
      </c>
      <c r="DE34" s="591"/>
      <c r="DF34" s="591"/>
      <c r="DG34" s="591"/>
      <c r="DH34" s="591"/>
      <c r="DI34" s="591"/>
      <c r="DJ34" s="591"/>
      <c r="DK34" s="592"/>
      <c r="DL34" s="596">
        <v>15039806</v>
      </c>
      <c r="DM34" s="591"/>
      <c r="DN34" s="591"/>
      <c r="DO34" s="591"/>
      <c r="DP34" s="591"/>
      <c r="DQ34" s="591"/>
      <c r="DR34" s="591"/>
      <c r="DS34" s="591"/>
      <c r="DT34" s="591"/>
      <c r="DU34" s="591"/>
      <c r="DV34" s="592"/>
      <c r="DW34" s="613">
        <v>33.700000000000003</v>
      </c>
      <c r="DX34" s="614"/>
      <c r="DY34" s="614"/>
      <c r="DZ34" s="614"/>
      <c r="EA34" s="614"/>
      <c r="EB34" s="614"/>
      <c r="EC34" s="615"/>
    </row>
    <row r="35" spans="2:133" ht="11.25" customHeight="1" x14ac:dyDescent="0.15">
      <c r="B35" s="587" t="s">
        <v>308</v>
      </c>
      <c r="C35" s="588"/>
      <c r="D35" s="588"/>
      <c r="E35" s="588"/>
      <c r="F35" s="588"/>
      <c r="G35" s="588"/>
      <c r="H35" s="588"/>
      <c r="I35" s="588"/>
      <c r="J35" s="588"/>
      <c r="K35" s="588"/>
      <c r="L35" s="588"/>
      <c r="M35" s="588"/>
      <c r="N35" s="588"/>
      <c r="O35" s="588"/>
      <c r="P35" s="588"/>
      <c r="Q35" s="589"/>
      <c r="R35" s="590" t="s">
        <v>113</v>
      </c>
      <c r="S35" s="591"/>
      <c r="T35" s="591"/>
      <c r="U35" s="591"/>
      <c r="V35" s="591"/>
      <c r="W35" s="591"/>
      <c r="X35" s="591"/>
      <c r="Y35" s="592"/>
      <c r="Z35" s="643" t="s">
        <v>113</v>
      </c>
      <c r="AA35" s="643"/>
      <c r="AB35" s="643"/>
      <c r="AC35" s="643"/>
      <c r="AD35" s="644" t="s">
        <v>113</v>
      </c>
      <c r="AE35" s="644"/>
      <c r="AF35" s="644"/>
      <c r="AG35" s="644"/>
      <c r="AH35" s="644"/>
      <c r="AI35" s="644"/>
      <c r="AJ35" s="644"/>
      <c r="AK35" s="644"/>
      <c r="AL35" s="613" t="s">
        <v>113</v>
      </c>
      <c r="AM35" s="645"/>
      <c r="AN35" s="645"/>
      <c r="AO35" s="646"/>
      <c r="AP35" s="188"/>
      <c r="AQ35" s="647" t="s">
        <v>309</v>
      </c>
      <c r="AR35" s="648"/>
      <c r="AS35" s="648"/>
      <c r="AT35" s="648"/>
      <c r="AU35" s="648"/>
      <c r="AV35" s="648"/>
      <c r="AW35" s="648"/>
      <c r="AX35" s="648"/>
      <c r="AY35" s="649"/>
      <c r="AZ35" s="640">
        <v>4710723</v>
      </c>
      <c r="BA35" s="641"/>
      <c r="BB35" s="641"/>
      <c r="BC35" s="641"/>
      <c r="BD35" s="641"/>
      <c r="BE35" s="641"/>
      <c r="BF35" s="642"/>
      <c r="BG35" s="647" t="s">
        <v>310</v>
      </c>
      <c r="BH35" s="648"/>
      <c r="BI35" s="648"/>
      <c r="BJ35" s="648"/>
      <c r="BK35" s="648"/>
      <c r="BL35" s="648"/>
      <c r="BM35" s="648"/>
      <c r="BN35" s="648"/>
      <c r="BO35" s="648"/>
      <c r="BP35" s="648"/>
      <c r="BQ35" s="648"/>
      <c r="BR35" s="648"/>
      <c r="BS35" s="648"/>
      <c r="BT35" s="648"/>
      <c r="BU35" s="649"/>
      <c r="BV35" s="640">
        <v>184116</v>
      </c>
      <c r="BW35" s="641"/>
      <c r="BX35" s="641"/>
      <c r="BY35" s="641"/>
      <c r="BZ35" s="641"/>
      <c r="CA35" s="641"/>
      <c r="CB35" s="642"/>
      <c r="CD35" s="627" t="s">
        <v>311</v>
      </c>
      <c r="CE35" s="624"/>
      <c r="CF35" s="624"/>
      <c r="CG35" s="624"/>
      <c r="CH35" s="624"/>
      <c r="CI35" s="624"/>
      <c r="CJ35" s="624"/>
      <c r="CK35" s="624"/>
      <c r="CL35" s="624"/>
      <c r="CM35" s="624"/>
      <c r="CN35" s="624"/>
      <c r="CO35" s="624"/>
      <c r="CP35" s="624"/>
      <c r="CQ35" s="625"/>
      <c r="CR35" s="590">
        <v>1439226</v>
      </c>
      <c r="CS35" s="609"/>
      <c r="CT35" s="609"/>
      <c r="CU35" s="609"/>
      <c r="CV35" s="609"/>
      <c r="CW35" s="609"/>
      <c r="CX35" s="609"/>
      <c r="CY35" s="610"/>
      <c r="CZ35" s="593">
        <v>1.8</v>
      </c>
      <c r="DA35" s="611"/>
      <c r="DB35" s="611"/>
      <c r="DC35" s="612"/>
      <c r="DD35" s="596">
        <v>1376348</v>
      </c>
      <c r="DE35" s="609"/>
      <c r="DF35" s="609"/>
      <c r="DG35" s="609"/>
      <c r="DH35" s="609"/>
      <c r="DI35" s="609"/>
      <c r="DJ35" s="609"/>
      <c r="DK35" s="610"/>
      <c r="DL35" s="596">
        <v>1376348</v>
      </c>
      <c r="DM35" s="609"/>
      <c r="DN35" s="609"/>
      <c r="DO35" s="609"/>
      <c r="DP35" s="609"/>
      <c r="DQ35" s="609"/>
      <c r="DR35" s="609"/>
      <c r="DS35" s="609"/>
      <c r="DT35" s="609"/>
      <c r="DU35" s="609"/>
      <c r="DV35" s="610"/>
      <c r="DW35" s="613">
        <v>3.1</v>
      </c>
      <c r="DX35" s="614"/>
      <c r="DY35" s="614"/>
      <c r="DZ35" s="614"/>
      <c r="EA35" s="614"/>
      <c r="EB35" s="614"/>
      <c r="EC35" s="615"/>
    </row>
    <row r="36" spans="2:133" ht="11.25" customHeight="1" x14ac:dyDescent="0.15">
      <c r="B36" s="571" t="s">
        <v>312</v>
      </c>
      <c r="C36" s="572"/>
      <c r="D36" s="572"/>
      <c r="E36" s="572"/>
      <c r="F36" s="572"/>
      <c r="G36" s="572"/>
      <c r="H36" s="572"/>
      <c r="I36" s="572"/>
      <c r="J36" s="572"/>
      <c r="K36" s="572"/>
      <c r="L36" s="572"/>
      <c r="M36" s="572"/>
      <c r="N36" s="572"/>
      <c r="O36" s="572"/>
      <c r="P36" s="572"/>
      <c r="Q36" s="573"/>
      <c r="R36" s="574">
        <v>89320786</v>
      </c>
      <c r="S36" s="631"/>
      <c r="T36" s="631"/>
      <c r="U36" s="631"/>
      <c r="V36" s="631"/>
      <c r="W36" s="631"/>
      <c r="X36" s="631"/>
      <c r="Y36" s="634"/>
      <c r="Z36" s="635">
        <v>100</v>
      </c>
      <c r="AA36" s="635"/>
      <c r="AB36" s="635"/>
      <c r="AC36" s="635"/>
      <c r="AD36" s="636">
        <v>44563492</v>
      </c>
      <c r="AE36" s="636"/>
      <c r="AF36" s="636"/>
      <c r="AG36" s="636"/>
      <c r="AH36" s="636"/>
      <c r="AI36" s="636"/>
      <c r="AJ36" s="636"/>
      <c r="AK36" s="636"/>
      <c r="AL36" s="637">
        <v>100</v>
      </c>
      <c r="AM36" s="638"/>
      <c r="AN36" s="638"/>
      <c r="AO36" s="639"/>
      <c r="AQ36" s="616" t="s">
        <v>313</v>
      </c>
      <c r="AR36" s="617"/>
      <c r="AS36" s="617"/>
      <c r="AT36" s="617"/>
      <c r="AU36" s="617"/>
      <c r="AV36" s="617"/>
      <c r="AW36" s="617"/>
      <c r="AX36" s="617"/>
      <c r="AY36" s="618"/>
      <c r="AZ36" s="590">
        <v>1228272</v>
      </c>
      <c r="BA36" s="591"/>
      <c r="BB36" s="591"/>
      <c r="BC36" s="591"/>
      <c r="BD36" s="609"/>
      <c r="BE36" s="609"/>
      <c r="BF36" s="619"/>
      <c r="BG36" s="627" t="s">
        <v>314</v>
      </c>
      <c r="BH36" s="624"/>
      <c r="BI36" s="624"/>
      <c r="BJ36" s="624"/>
      <c r="BK36" s="624"/>
      <c r="BL36" s="624"/>
      <c r="BM36" s="624"/>
      <c r="BN36" s="624"/>
      <c r="BO36" s="624"/>
      <c r="BP36" s="624"/>
      <c r="BQ36" s="624"/>
      <c r="BR36" s="624"/>
      <c r="BS36" s="624"/>
      <c r="BT36" s="624"/>
      <c r="BU36" s="625"/>
      <c r="BV36" s="590">
        <v>-487101</v>
      </c>
      <c r="BW36" s="591"/>
      <c r="BX36" s="591"/>
      <c r="BY36" s="591"/>
      <c r="BZ36" s="591"/>
      <c r="CA36" s="591"/>
      <c r="CB36" s="626"/>
      <c r="CD36" s="627" t="s">
        <v>315</v>
      </c>
      <c r="CE36" s="624"/>
      <c r="CF36" s="624"/>
      <c r="CG36" s="624"/>
      <c r="CH36" s="624"/>
      <c r="CI36" s="624"/>
      <c r="CJ36" s="624"/>
      <c r="CK36" s="624"/>
      <c r="CL36" s="624"/>
      <c r="CM36" s="624"/>
      <c r="CN36" s="624"/>
      <c r="CO36" s="624"/>
      <c r="CP36" s="624"/>
      <c r="CQ36" s="625"/>
      <c r="CR36" s="590">
        <v>2942561</v>
      </c>
      <c r="CS36" s="591"/>
      <c r="CT36" s="591"/>
      <c r="CU36" s="591"/>
      <c r="CV36" s="591"/>
      <c r="CW36" s="591"/>
      <c r="CX36" s="591"/>
      <c r="CY36" s="592"/>
      <c r="CZ36" s="593">
        <v>3.7</v>
      </c>
      <c r="DA36" s="611"/>
      <c r="DB36" s="611"/>
      <c r="DC36" s="612"/>
      <c r="DD36" s="596">
        <v>2446925</v>
      </c>
      <c r="DE36" s="591"/>
      <c r="DF36" s="591"/>
      <c r="DG36" s="591"/>
      <c r="DH36" s="591"/>
      <c r="DI36" s="591"/>
      <c r="DJ36" s="591"/>
      <c r="DK36" s="592"/>
      <c r="DL36" s="596">
        <v>1766325</v>
      </c>
      <c r="DM36" s="591"/>
      <c r="DN36" s="591"/>
      <c r="DO36" s="591"/>
      <c r="DP36" s="591"/>
      <c r="DQ36" s="591"/>
      <c r="DR36" s="591"/>
      <c r="DS36" s="591"/>
      <c r="DT36" s="591"/>
      <c r="DU36" s="591"/>
      <c r="DV36" s="592"/>
      <c r="DW36" s="613">
        <v>4</v>
      </c>
      <c r="DX36" s="614"/>
      <c r="DY36" s="614"/>
      <c r="DZ36" s="614"/>
      <c r="EA36" s="614"/>
      <c r="EB36" s="614"/>
      <c r="EC36" s="615"/>
    </row>
    <row r="37" spans="2:133" ht="11.25" customHeight="1" x14ac:dyDescent="0.15">
      <c r="AQ37" s="616" t="s">
        <v>316</v>
      </c>
      <c r="AR37" s="617"/>
      <c r="AS37" s="617"/>
      <c r="AT37" s="617"/>
      <c r="AU37" s="617"/>
      <c r="AV37" s="617"/>
      <c r="AW37" s="617"/>
      <c r="AX37" s="617"/>
      <c r="AY37" s="618"/>
      <c r="AZ37" s="590">
        <v>441593</v>
      </c>
      <c r="BA37" s="591"/>
      <c r="BB37" s="591"/>
      <c r="BC37" s="591"/>
      <c r="BD37" s="609"/>
      <c r="BE37" s="609"/>
      <c r="BF37" s="619"/>
      <c r="BG37" s="627" t="s">
        <v>317</v>
      </c>
      <c r="BH37" s="624"/>
      <c r="BI37" s="624"/>
      <c r="BJ37" s="624"/>
      <c r="BK37" s="624"/>
      <c r="BL37" s="624"/>
      <c r="BM37" s="624"/>
      <c r="BN37" s="624"/>
      <c r="BO37" s="624"/>
      <c r="BP37" s="624"/>
      <c r="BQ37" s="624"/>
      <c r="BR37" s="624"/>
      <c r="BS37" s="624"/>
      <c r="BT37" s="624"/>
      <c r="BU37" s="625"/>
      <c r="BV37" s="590">
        <v>20036</v>
      </c>
      <c r="BW37" s="591"/>
      <c r="BX37" s="591"/>
      <c r="BY37" s="591"/>
      <c r="BZ37" s="591"/>
      <c r="CA37" s="591"/>
      <c r="CB37" s="626"/>
      <c r="CD37" s="627" t="s">
        <v>318</v>
      </c>
      <c r="CE37" s="624"/>
      <c r="CF37" s="624"/>
      <c r="CG37" s="624"/>
      <c r="CH37" s="624"/>
      <c r="CI37" s="624"/>
      <c r="CJ37" s="624"/>
      <c r="CK37" s="624"/>
      <c r="CL37" s="624"/>
      <c r="CM37" s="624"/>
      <c r="CN37" s="624"/>
      <c r="CO37" s="624"/>
      <c r="CP37" s="624"/>
      <c r="CQ37" s="625"/>
      <c r="CR37" s="590">
        <v>18597</v>
      </c>
      <c r="CS37" s="609"/>
      <c r="CT37" s="609"/>
      <c r="CU37" s="609"/>
      <c r="CV37" s="609"/>
      <c r="CW37" s="609"/>
      <c r="CX37" s="609"/>
      <c r="CY37" s="610"/>
      <c r="CZ37" s="593">
        <v>0</v>
      </c>
      <c r="DA37" s="611"/>
      <c r="DB37" s="611"/>
      <c r="DC37" s="612"/>
      <c r="DD37" s="596">
        <v>18469</v>
      </c>
      <c r="DE37" s="609"/>
      <c r="DF37" s="609"/>
      <c r="DG37" s="609"/>
      <c r="DH37" s="609"/>
      <c r="DI37" s="609"/>
      <c r="DJ37" s="609"/>
      <c r="DK37" s="610"/>
      <c r="DL37" s="596">
        <v>18469</v>
      </c>
      <c r="DM37" s="609"/>
      <c r="DN37" s="609"/>
      <c r="DO37" s="609"/>
      <c r="DP37" s="609"/>
      <c r="DQ37" s="609"/>
      <c r="DR37" s="609"/>
      <c r="DS37" s="609"/>
      <c r="DT37" s="609"/>
      <c r="DU37" s="609"/>
      <c r="DV37" s="610"/>
      <c r="DW37" s="613">
        <v>0</v>
      </c>
      <c r="DX37" s="614"/>
      <c r="DY37" s="614"/>
      <c r="DZ37" s="614"/>
      <c r="EA37" s="614"/>
      <c r="EB37" s="614"/>
      <c r="EC37" s="615"/>
    </row>
    <row r="38" spans="2:133" ht="11.25" customHeight="1" x14ac:dyDescent="0.15">
      <c r="AQ38" s="616" t="s">
        <v>319</v>
      </c>
      <c r="AR38" s="617"/>
      <c r="AS38" s="617"/>
      <c r="AT38" s="617"/>
      <c r="AU38" s="617"/>
      <c r="AV38" s="617"/>
      <c r="AW38" s="617"/>
      <c r="AX38" s="617"/>
      <c r="AY38" s="618"/>
      <c r="AZ38" s="590" t="s">
        <v>320</v>
      </c>
      <c r="BA38" s="591"/>
      <c r="BB38" s="591"/>
      <c r="BC38" s="591"/>
      <c r="BD38" s="609"/>
      <c r="BE38" s="609"/>
      <c r="BF38" s="619"/>
      <c r="BG38" s="627" t="s">
        <v>321</v>
      </c>
      <c r="BH38" s="624"/>
      <c r="BI38" s="624"/>
      <c r="BJ38" s="624"/>
      <c r="BK38" s="624"/>
      <c r="BL38" s="624"/>
      <c r="BM38" s="624"/>
      <c r="BN38" s="624"/>
      <c r="BO38" s="624"/>
      <c r="BP38" s="624"/>
      <c r="BQ38" s="624"/>
      <c r="BR38" s="624"/>
      <c r="BS38" s="624"/>
      <c r="BT38" s="624"/>
      <c r="BU38" s="625"/>
      <c r="BV38" s="590">
        <v>31278</v>
      </c>
      <c r="BW38" s="591"/>
      <c r="BX38" s="591"/>
      <c r="BY38" s="591"/>
      <c r="BZ38" s="591"/>
      <c r="CA38" s="591"/>
      <c r="CB38" s="626"/>
      <c r="CD38" s="627" t="s">
        <v>322</v>
      </c>
      <c r="CE38" s="624"/>
      <c r="CF38" s="624"/>
      <c r="CG38" s="624"/>
      <c r="CH38" s="624"/>
      <c r="CI38" s="624"/>
      <c r="CJ38" s="624"/>
      <c r="CK38" s="624"/>
      <c r="CL38" s="624"/>
      <c r="CM38" s="624"/>
      <c r="CN38" s="624"/>
      <c r="CO38" s="624"/>
      <c r="CP38" s="624"/>
      <c r="CQ38" s="625"/>
      <c r="CR38" s="590">
        <v>4710723</v>
      </c>
      <c r="CS38" s="591"/>
      <c r="CT38" s="591"/>
      <c r="CU38" s="591"/>
      <c r="CV38" s="591"/>
      <c r="CW38" s="591"/>
      <c r="CX38" s="591"/>
      <c r="CY38" s="592"/>
      <c r="CZ38" s="593">
        <v>5.9</v>
      </c>
      <c r="DA38" s="611"/>
      <c r="DB38" s="611"/>
      <c r="DC38" s="612"/>
      <c r="DD38" s="596">
        <v>4298539</v>
      </c>
      <c r="DE38" s="591"/>
      <c r="DF38" s="591"/>
      <c r="DG38" s="591"/>
      <c r="DH38" s="591"/>
      <c r="DI38" s="591"/>
      <c r="DJ38" s="591"/>
      <c r="DK38" s="592"/>
      <c r="DL38" s="596">
        <v>2236376</v>
      </c>
      <c r="DM38" s="591"/>
      <c r="DN38" s="591"/>
      <c r="DO38" s="591"/>
      <c r="DP38" s="591"/>
      <c r="DQ38" s="591"/>
      <c r="DR38" s="591"/>
      <c r="DS38" s="591"/>
      <c r="DT38" s="591"/>
      <c r="DU38" s="591"/>
      <c r="DV38" s="592"/>
      <c r="DW38" s="613">
        <v>5</v>
      </c>
      <c r="DX38" s="614"/>
      <c r="DY38" s="614"/>
      <c r="DZ38" s="614"/>
      <c r="EA38" s="614"/>
      <c r="EB38" s="614"/>
      <c r="EC38" s="615"/>
    </row>
    <row r="39" spans="2:133" ht="11.25" customHeight="1" x14ac:dyDescent="0.15">
      <c r="AQ39" s="616" t="s">
        <v>323</v>
      </c>
      <c r="AR39" s="617"/>
      <c r="AS39" s="617"/>
      <c r="AT39" s="617"/>
      <c r="AU39" s="617"/>
      <c r="AV39" s="617"/>
      <c r="AW39" s="617"/>
      <c r="AX39" s="617"/>
      <c r="AY39" s="618"/>
      <c r="AZ39" s="590" t="s">
        <v>320</v>
      </c>
      <c r="BA39" s="591"/>
      <c r="BB39" s="591"/>
      <c r="BC39" s="591"/>
      <c r="BD39" s="609"/>
      <c r="BE39" s="609"/>
      <c r="BF39" s="619"/>
      <c r="BG39" s="620" t="s">
        <v>324</v>
      </c>
      <c r="BH39" s="621"/>
      <c r="BI39" s="621"/>
      <c r="BJ39" s="621"/>
      <c r="BK39" s="621"/>
      <c r="BL39" s="189"/>
      <c r="BM39" s="624" t="s">
        <v>325</v>
      </c>
      <c r="BN39" s="624"/>
      <c r="BO39" s="624"/>
      <c r="BP39" s="624"/>
      <c r="BQ39" s="624"/>
      <c r="BR39" s="624"/>
      <c r="BS39" s="624"/>
      <c r="BT39" s="624"/>
      <c r="BU39" s="625"/>
      <c r="BV39" s="590">
        <v>101</v>
      </c>
      <c r="BW39" s="591"/>
      <c r="BX39" s="591"/>
      <c r="BY39" s="591"/>
      <c r="BZ39" s="591"/>
      <c r="CA39" s="591"/>
      <c r="CB39" s="626"/>
      <c r="CD39" s="627" t="s">
        <v>326</v>
      </c>
      <c r="CE39" s="624"/>
      <c r="CF39" s="624"/>
      <c r="CG39" s="624"/>
      <c r="CH39" s="624"/>
      <c r="CI39" s="624"/>
      <c r="CJ39" s="624"/>
      <c r="CK39" s="624"/>
      <c r="CL39" s="624"/>
      <c r="CM39" s="624"/>
      <c r="CN39" s="624"/>
      <c r="CO39" s="624"/>
      <c r="CP39" s="624"/>
      <c r="CQ39" s="625"/>
      <c r="CR39" s="590">
        <v>517746</v>
      </c>
      <c r="CS39" s="609"/>
      <c r="CT39" s="609"/>
      <c r="CU39" s="609"/>
      <c r="CV39" s="609"/>
      <c r="CW39" s="609"/>
      <c r="CX39" s="609"/>
      <c r="CY39" s="610"/>
      <c r="CZ39" s="593">
        <v>0.6</v>
      </c>
      <c r="DA39" s="611"/>
      <c r="DB39" s="611"/>
      <c r="DC39" s="612"/>
      <c r="DD39" s="596">
        <v>313253</v>
      </c>
      <c r="DE39" s="609"/>
      <c r="DF39" s="609"/>
      <c r="DG39" s="609"/>
      <c r="DH39" s="609"/>
      <c r="DI39" s="609"/>
      <c r="DJ39" s="609"/>
      <c r="DK39" s="610"/>
      <c r="DL39" s="596" t="s">
        <v>320</v>
      </c>
      <c r="DM39" s="609"/>
      <c r="DN39" s="609"/>
      <c r="DO39" s="609"/>
      <c r="DP39" s="609"/>
      <c r="DQ39" s="609"/>
      <c r="DR39" s="609"/>
      <c r="DS39" s="609"/>
      <c r="DT39" s="609"/>
      <c r="DU39" s="609"/>
      <c r="DV39" s="610"/>
      <c r="DW39" s="613" t="s">
        <v>320</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327</v>
      </c>
      <c r="AR40" s="617"/>
      <c r="AS40" s="617"/>
      <c r="AT40" s="617"/>
      <c r="AU40" s="617"/>
      <c r="AV40" s="617"/>
      <c r="AW40" s="617"/>
      <c r="AX40" s="617"/>
      <c r="AY40" s="618"/>
      <c r="AZ40" s="590">
        <v>1277994</v>
      </c>
      <c r="BA40" s="591"/>
      <c r="BB40" s="591"/>
      <c r="BC40" s="591"/>
      <c r="BD40" s="609"/>
      <c r="BE40" s="609"/>
      <c r="BF40" s="619"/>
      <c r="BG40" s="620"/>
      <c r="BH40" s="621"/>
      <c r="BI40" s="621"/>
      <c r="BJ40" s="621"/>
      <c r="BK40" s="621"/>
      <c r="BL40" s="189"/>
      <c r="BM40" s="624" t="s">
        <v>328</v>
      </c>
      <c r="BN40" s="624"/>
      <c r="BO40" s="624"/>
      <c r="BP40" s="624"/>
      <c r="BQ40" s="624"/>
      <c r="BR40" s="624"/>
      <c r="BS40" s="624"/>
      <c r="BT40" s="624"/>
      <c r="BU40" s="625"/>
      <c r="BV40" s="590">
        <v>76</v>
      </c>
      <c r="BW40" s="591"/>
      <c r="BX40" s="591"/>
      <c r="BY40" s="591"/>
      <c r="BZ40" s="591"/>
      <c r="CA40" s="591"/>
      <c r="CB40" s="626"/>
      <c r="CD40" s="627" t="s">
        <v>329</v>
      </c>
      <c r="CE40" s="624"/>
      <c r="CF40" s="624"/>
      <c r="CG40" s="624"/>
      <c r="CH40" s="624"/>
      <c r="CI40" s="624"/>
      <c r="CJ40" s="624"/>
      <c r="CK40" s="624"/>
      <c r="CL40" s="624"/>
      <c r="CM40" s="624"/>
      <c r="CN40" s="624"/>
      <c r="CO40" s="624"/>
      <c r="CP40" s="624"/>
      <c r="CQ40" s="625"/>
      <c r="CR40" s="590">
        <v>470105</v>
      </c>
      <c r="CS40" s="591"/>
      <c r="CT40" s="591"/>
      <c r="CU40" s="591"/>
      <c r="CV40" s="591"/>
      <c r="CW40" s="591"/>
      <c r="CX40" s="591"/>
      <c r="CY40" s="592"/>
      <c r="CZ40" s="593">
        <v>0.6</v>
      </c>
      <c r="DA40" s="611"/>
      <c r="DB40" s="611"/>
      <c r="DC40" s="612"/>
      <c r="DD40" s="596">
        <v>3600</v>
      </c>
      <c r="DE40" s="591"/>
      <c r="DF40" s="591"/>
      <c r="DG40" s="591"/>
      <c r="DH40" s="591"/>
      <c r="DI40" s="591"/>
      <c r="DJ40" s="591"/>
      <c r="DK40" s="592"/>
      <c r="DL40" s="596">
        <v>3600</v>
      </c>
      <c r="DM40" s="591"/>
      <c r="DN40" s="591"/>
      <c r="DO40" s="591"/>
      <c r="DP40" s="591"/>
      <c r="DQ40" s="591"/>
      <c r="DR40" s="591"/>
      <c r="DS40" s="591"/>
      <c r="DT40" s="591"/>
      <c r="DU40" s="591"/>
      <c r="DV40" s="592"/>
      <c r="DW40" s="613">
        <v>0</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330</v>
      </c>
      <c r="AR41" s="629"/>
      <c r="AS41" s="629"/>
      <c r="AT41" s="629"/>
      <c r="AU41" s="629"/>
      <c r="AV41" s="629"/>
      <c r="AW41" s="629"/>
      <c r="AX41" s="629"/>
      <c r="AY41" s="630"/>
      <c r="AZ41" s="574">
        <v>1762864</v>
      </c>
      <c r="BA41" s="631"/>
      <c r="BB41" s="631"/>
      <c r="BC41" s="631"/>
      <c r="BD41" s="575"/>
      <c r="BE41" s="575"/>
      <c r="BF41" s="632"/>
      <c r="BG41" s="622"/>
      <c r="BH41" s="623"/>
      <c r="BI41" s="623"/>
      <c r="BJ41" s="623"/>
      <c r="BK41" s="623"/>
      <c r="BL41" s="191"/>
      <c r="BM41" s="629" t="s">
        <v>331</v>
      </c>
      <c r="BN41" s="629"/>
      <c r="BO41" s="629"/>
      <c r="BP41" s="629"/>
      <c r="BQ41" s="629"/>
      <c r="BR41" s="629"/>
      <c r="BS41" s="629"/>
      <c r="BT41" s="629"/>
      <c r="BU41" s="630"/>
      <c r="BV41" s="574">
        <v>254</v>
      </c>
      <c r="BW41" s="631"/>
      <c r="BX41" s="631"/>
      <c r="BY41" s="631"/>
      <c r="BZ41" s="631"/>
      <c r="CA41" s="631"/>
      <c r="CB41" s="633"/>
      <c r="CD41" s="627" t="s">
        <v>332</v>
      </c>
      <c r="CE41" s="624"/>
      <c r="CF41" s="624"/>
      <c r="CG41" s="624"/>
      <c r="CH41" s="624"/>
      <c r="CI41" s="624"/>
      <c r="CJ41" s="624"/>
      <c r="CK41" s="624"/>
      <c r="CL41" s="624"/>
      <c r="CM41" s="624"/>
      <c r="CN41" s="624"/>
      <c r="CO41" s="624"/>
      <c r="CP41" s="624"/>
      <c r="CQ41" s="625"/>
      <c r="CR41" s="590" t="s">
        <v>333</v>
      </c>
      <c r="CS41" s="609"/>
      <c r="CT41" s="609"/>
      <c r="CU41" s="609"/>
      <c r="CV41" s="609"/>
      <c r="CW41" s="609"/>
      <c r="CX41" s="609"/>
      <c r="CY41" s="610"/>
      <c r="CZ41" s="593" t="s">
        <v>333</v>
      </c>
      <c r="DA41" s="611"/>
      <c r="DB41" s="611"/>
      <c r="DC41" s="612"/>
      <c r="DD41" s="596" t="s">
        <v>333</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335</v>
      </c>
      <c r="CE42" s="588"/>
      <c r="CF42" s="588"/>
      <c r="CG42" s="588"/>
      <c r="CH42" s="588"/>
      <c r="CI42" s="588"/>
      <c r="CJ42" s="588"/>
      <c r="CK42" s="588"/>
      <c r="CL42" s="588"/>
      <c r="CM42" s="588"/>
      <c r="CN42" s="588"/>
      <c r="CO42" s="588"/>
      <c r="CP42" s="588"/>
      <c r="CQ42" s="589"/>
      <c r="CR42" s="590">
        <v>24669512</v>
      </c>
      <c r="CS42" s="591"/>
      <c r="CT42" s="591"/>
      <c r="CU42" s="591"/>
      <c r="CV42" s="591"/>
      <c r="CW42" s="591"/>
      <c r="CX42" s="591"/>
      <c r="CY42" s="592"/>
      <c r="CZ42" s="593">
        <v>30.9</v>
      </c>
      <c r="DA42" s="594"/>
      <c r="DB42" s="594"/>
      <c r="DC42" s="595"/>
      <c r="DD42" s="596">
        <v>6685582</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337</v>
      </c>
      <c r="CE43" s="588"/>
      <c r="CF43" s="588"/>
      <c r="CG43" s="588"/>
      <c r="CH43" s="588"/>
      <c r="CI43" s="588"/>
      <c r="CJ43" s="588"/>
      <c r="CK43" s="588"/>
      <c r="CL43" s="588"/>
      <c r="CM43" s="588"/>
      <c r="CN43" s="588"/>
      <c r="CO43" s="588"/>
      <c r="CP43" s="588"/>
      <c r="CQ43" s="589"/>
      <c r="CR43" s="590">
        <v>379168</v>
      </c>
      <c r="CS43" s="609"/>
      <c r="CT43" s="609"/>
      <c r="CU43" s="609"/>
      <c r="CV43" s="609"/>
      <c r="CW43" s="609"/>
      <c r="CX43" s="609"/>
      <c r="CY43" s="610"/>
      <c r="CZ43" s="593">
        <v>0.5</v>
      </c>
      <c r="DA43" s="611"/>
      <c r="DB43" s="611"/>
      <c r="DC43" s="612"/>
      <c r="DD43" s="596">
        <v>379168</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338</v>
      </c>
      <c r="CD44" s="603" t="s">
        <v>290</v>
      </c>
      <c r="CE44" s="604"/>
      <c r="CF44" s="587" t="s">
        <v>339</v>
      </c>
      <c r="CG44" s="588"/>
      <c r="CH44" s="588"/>
      <c r="CI44" s="588"/>
      <c r="CJ44" s="588"/>
      <c r="CK44" s="588"/>
      <c r="CL44" s="588"/>
      <c r="CM44" s="588"/>
      <c r="CN44" s="588"/>
      <c r="CO44" s="588"/>
      <c r="CP44" s="588"/>
      <c r="CQ44" s="589"/>
      <c r="CR44" s="590">
        <v>17181347</v>
      </c>
      <c r="CS44" s="591"/>
      <c r="CT44" s="591"/>
      <c r="CU44" s="591"/>
      <c r="CV44" s="591"/>
      <c r="CW44" s="591"/>
      <c r="CX44" s="591"/>
      <c r="CY44" s="592"/>
      <c r="CZ44" s="593">
        <v>21.5</v>
      </c>
      <c r="DA44" s="594"/>
      <c r="DB44" s="594"/>
      <c r="DC44" s="595"/>
      <c r="DD44" s="596">
        <v>4670358</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340</v>
      </c>
      <c r="CG45" s="588"/>
      <c r="CH45" s="588"/>
      <c r="CI45" s="588"/>
      <c r="CJ45" s="588"/>
      <c r="CK45" s="588"/>
      <c r="CL45" s="588"/>
      <c r="CM45" s="588"/>
      <c r="CN45" s="588"/>
      <c r="CO45" s="588"/>
      <c r="CP45" s="588"/>
      <c r="CQ45" s="589"/>
      <c r="CR45" s="590">
        <v>500960</v>
      </c>
      <c r="CS45" s="609"/>
      <c r="CT45" s="609"/>
      <c r="CU45" s="609"/>
      <c r="CV45" s="609"/>
      <c r="CW45" s="609"/>
      <c r="CX45" s="609"/>
      <c r="CY45" s="610"/>
      <c r="CZ45" s="593">
        <v>0.6</v>
      </c>
      <c r="DA45" s="611"/>
      <c r="DB45" s="611"/>
      <c r="DC45" s="612"/>
      <c r="DD45" s="596">
        <v>126143</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341</v>
      </c>
      <c r="CG46" s="588"/>
      <c r="CH46" s="588"/>
      <c r="CI46" s="588"/>
      <c r="CJ46" s="588"/>
      <c r="CK46" s="588"/>
      <c r="CL46" s="588"/>
      <c r="CM46" s="588"/>
      <c r="CN46" s="588"/>
      <c r="CO46" s="588"/>
      <c r="CP46" s="588"/>
      <c r="CQ46" s="589"/>
      <c r="CR46" s="590">
        <v>16638119</v>
      </c>
      <c r="CS46" s="591"/>
      <c r="CT46" s="591"/>
      <c r="CU46" s="591"/>
      <c r="CV46" s="591"/>
      <c r="CW46" s="591"/>
      <c r="CX46" s="591"/>
      <c r="CY46" s="592"/>
      <c r="CZ46" s="593">
        <v>20.9</v>
      </c>
      <c r="DA46" s="594"/>
      <c r="DB46" s="594"/>
      <c r="DC46" s="595"/>
      <c r="DD46" s="596">
        <v>4536622</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342</v>
      </c>
      <c r="CG47" s="588"/>
      <c r="CH47" s="588"/>
      <c r="CI47" s="588"/>
      <c r="CJ47" s="588"/>
      <c r="CK47" s="588"/>
      <c r="CL47" s="588"/>
      <c r="CM47" s="588"/>
      <c r="CN47" s="588"/>
      <c r="CO47" s="588"/>
      <c r="CP47" s="588"/>
      <c r="CQ47" s="589"/>
      <c r="CR47" s="590">
        <v>7488165</v>
      </c>
      <c r="CS47" s="609"/>
      <c r="CT47" s="609"/>
      <c r="CU47" s="609"/>
      <c r="CV47" s="609"/>
      <c r="CW47" s="609"/>
      <c r="CX47" s="609"/>
      <c r="CY47" s="610"/>
      <c r="CZ47" s="593">
        <v>9.4</v>
      </c>
      <c r="DA47" s="611"/>
      <c r="DB47" s="611"/>
      <c r="DC47" s="612"/>
      <c r="DD47" s="596">
        <v>2015224</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343</v>
      </c>
      <c r="CG48" s="588"/>
      <c r="CH48" s="588"/>
      <c r="CI48" s="588"/>
      <c r="CJ48" s="588"/>
      <c r="CK48" s="588"/>
      <c r="CL48" s="588"/>
      <c r="CM48" s="588"/>
      <c r="CN48" s="588"/>
      <c r="CO48" s="588"/>
      <c r="CP48" s="588"/>
      <c r="CQ48" s="589"/>
      <c r="CR48" s="590" t="s">
        <v>113</v>
      </c>
      <c r="CS48" s="591"/>
      <c r="CT48" s="591"/>
      <c r="CU48" s="591"/>
      <c r="CV48" s="591"/>
      <c r="CW48" s="591"/>
      <c r="CX48" s="591"/>
      <c r="CY48" s="592"/>
      <c r="CZ48" s="593" t="s">
        <v>113</v>
      </c>
      <c r="DA48" s="594"/>
      <c r="DB48" s="594"/>
      <c r="DC48" s="595"/>
      <c r="DD48" s="596" t="s">
        <v>113</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344</v>
      </c>
      <c r="CE49" s="572"/>
      <c r="CF49" s="572"/>
      <c r="CG49" s="572"/>
      <c r="CH49" s="572"/>
      <c r="CI49" s="572"/>
      <c r="CJ49" s="572"/>
      <c r="CK49" s="572"/>
      <c r="CL49" s="572"/>
      <c r="CM49" s="572"/>
      <c r="CN49" s="572"/>
      <c r="CO49" s="572"/>
      <c r="CP49" s="572"/>
      <c r="CQ49" s="573"/>
      <c r="CR49" s="574">
        <v>79772613</v>
      </c>
      <c r="CS49" s="575"/>
      <c r="CT49" s="575"/>
      <c r="CU49" s="575"/>
      <c r="CV49" s="575"/>
      <c r="CW49" s="575"/>
      <c r="CX49" s="575"/>
      <c r="CY49" s="576"/>
      <c r="CZ49" s="577">
        <v>100</v>
      </c>
      <c r="DA49" s="578"/>
      <c r="DB49" s="578"/>
      <c r="DC49" s="579"/>
      <c r="DD49" s="580">
        <v>48403490</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346</v>
      </c>
      <c r="DK2" s="1110"/>
      <c r="DL2" s="1110"/>
      <c r="DM2" s="1110"/>
      <c r="DN2" s="1110"/>
      <c r="DO2" s="1111"/>
      <c r="DP2" s="202"/>
      <c r="DQ2" s="1109" t="s">
        <v>347</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3" t="s">
        <v>348</v>
      </c>
      <c r="B4" s="1063"/>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c r="AO4" s="1063"/>
      <c r="AP4" s="1063"/>
      <c r="AQ4" s="1063"/>
      <c r="AR4" s="1063"/>
      <c r="AS4" s="1063"/>
      <c r="AT4" s="1063"/>
      <c r="AU4" s="1063"/>
      <c r="AV4" s="1063"/>
      <c r="AW4" s="1063"/>
      <c r="AX4" s="1063"/>
      <c r="AY4" s="1063"/>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5" t="s">
        <v>350</v>
      </c>
      <c r="B5" s="996"/>
      <c r="C5" s="996"/>
      <c r="D5" s="996"/>
      <c r="E5" s="996"/>
      <c r="F5" s="996"/>
      <c r="G5" s="996"/>
      <c r="H5" s="996"/>
      <c r="I5" s="996"/>
      <c r="J5" s="996"/>
      <c r="K5" s="996"/>
      <c r="L5" s="996"/>
      <c r="M5" s="996"/>
      <c r="N5" s="996"/>
      <c r="O5" s="996"/>
      <c r="P5" s="997"/>
      <c r="Q5" s="1001" t="s">
        <v>351</v>
      </c>
      <c r="R5" s="1002"/>
      <c r="S5" s="1002"/>
      <c r="T5" s="1002"/>
      <c r="U5" s="1003"/>
      <c r="V5" s="1001" t="s">
        <v>352</v>
      </c>
      <c r="W5" s="1002"/>
      <c r="X5" s="1002"/>
      <c r="Y5" s="1002"/>
      <c r="Z5" s="1003"/>
      <c r="AA5" s="1001" t="s">
        <v>353</v>
      </c>
      <c r="AB5" s="1002"/>
      <c r="AC5" s="1002"/>
      <c r="AD5" s="1002"/>
      <c r="AE5" s="1002"/>
      <c r="AF5" s="1112" t="s">
        <v>354</v>
      </c>
      <c r="AG5" s="1002"/>
      <c r="AH5" s="1002"/>
      <c r="AI5" s="1002"/>
      <c r="AJ5" s="1017"/>
      <c r="AK5" s="1002" t="s">
        <v>355</v>
      </c>
      <c r="AL5" s="1002"/>
      <c r="AM5" s="1002"/>
      <c r="AN5" s="1002"/>
      <c r="AO5" s="1003"/>
      <c r="AP5" s="1001" t="s">
        <v>356</v>
      </c>
      <c r="AQ5" s="1002"/>
      <c r="AR5" s="1002"/>
      <c r="AS5" s="1002"/>
      <c r="AT5" s="1003"/>
      <c r="AU5" s="1001" t="s">
        <v>357</v>
      </c>
      <c r="AV5" s="1002"/>
      <c r="AW5" s="1002"/>
      <c r="AX5" s="1002"/>
      <c r="AY5" s="1017"/>
      <c r="AZ5" s="209"/>
      <c r="BA5" s="209"/>
      <c r="BB5" s="209"/>
      <c r="BC5" s="209"/>
      <c r="BD5" s="209"/>
      <c r="BE5" s="210"/>
      <c r="BF5" s="210"/>
      <c r="BG5" s="210"/>
      <c r="BH5" s="210"/>
      <c r="BI5" s="210"/>
      <c r="BJ5" s="210"/>
      <c r="BK5" s="210"/>
      <c r="BL5" s="210"/>
      <c r="BM5" s="210"/>
      <c r="BN5" s="210"/>
      <c r="BO5" s="210"/>
      <c r="BP5" s="210"/>
      <c r="BQ5" s="995" t="s">
        <v>358</v>
      </c>
      <c r="BR5" s="996"/>
      <c r="BS5" s="996"/>
      <c r="BT5" s="996"/>
      <c r="BU5" s="996"/>
      <c r="BV5" s="996"/>
      <c r="BW5" s="996"/>
      <c r="BX5" s="996"/>
      <c r="BY5" s="996"/>
      <c r="BZ5" s="996"/>
      <c r="CA5" s="996"/>
      <c r="CB5" s="996"/>
      <c r="CC5" s="996"/>
      <c r="CD5" s="996"/>
      <c r="CE5" s="996"/>
      <c r="CF5" s="996"/>
      <c r="CG5" s="997"/>
      <c r="CH5" s="1001" t="s">
        <v>359</v>
      </c>
      <c r="CI5" s="1002"/>
      <c r="CJ5" s="1002"/>
      <c r="CK5" s="1002"/>
      <c r="CL5" s="1003"/>
      <c r="CM5" s="1001" t="s">
        <v>360</v>
      </c>
      <c r="CN5" s="1002"/>
      <c r="CO5" s="1002"/>
      <c r="CP5" s="1002"/>
      <c r="CQ5" s="1003"/>
      <c r="CR5" s="1001" t="s">
        <v>361</v>
      </c>
      <c r="CS5" s="1002"/>
      <c r="CT5" s="1002"/>
      <c r="CU5" s="1002"/>
      <c r="CV5" s="1003"/>
      <c r="CW5" s="1001" t="s">
        <v>362</v>
      </c>
      <c r="CX5" s="1002"/>
      <c r="CY5" s="1002"/>
      <c r="CZ5" s="1002"/>
      <c r="DA5" s="1003"/>
      <c r="DB5" s="1001" t="s">
        <v>363</v>
      </c>
      <c r="DC5" s="1002"/>
      <c r="DD5" s="1002"/>
      <c r="DE5" s="1002"/>
      <c r="DF5" s="1003"/>
      <c r="DG5" s="1097" t="s">
        <v>364</v>
      </c>
      <c r="DH5" s="1098"/>
      <c r="DI5" s="1098"/>
      <c r="DJ5" s="1098"/>
      <c r="DK5" s="1099"/>
      <c r="DL5" s="1097" t="s">
        <v>365</v>
      </c>
      <c r="DM5" s="1098"/>
      <c r="DN5" s="1098"/>
      <c r="DO5" s="1098"/>
      <c r="DP5" s="1099"/>
      <c r="DQ5" s="1001" t="s">
        <v>366</v>
      </c>
      <c r="DR5" s="1002"/>
      <c r="DS5" s="1002"/>
      <c r="DT5" s="1002"/>
      <c r="DU5" s="1003"/>
      <c r="DV5" s="1001" t="s">
        <v>357</v>
      </c>
      <c r="DW5" s="1002"/>
      <c r="DX5" s="1002"/>
      <c r="DY5" s="1002"/>
      <c r="DZ5" s="1017"/>
      <c r="EA5" s="207"/>
    </row>
    <row r="6" spans="1:131" s="208"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3"/>
      <c r="AG6" s="1005"/>
      <c r="AH6" s="1005"/>
      <c r="AI6" s="1005"/>
      <c r="AJ6" s="1018"/>
      <c r="AK6" s="1005"/>
      <c r="AL6" s="1005"/>
      <c r="AM6" s="1005"/>
      <c r="AN6" s="1005"/>
      <c r="AO6" s="1006"/>
      <c r="AP6" s="1004"/>
      <c r="AQ6" s="1005"/>
      <c r="AR6" s="1005"/>
      <c r="AS6" s="1005"/>
      <c r="AT6" s="1006"/>
      <c r="AU6" s="1004"/>
      <c r="AV6" s="1005"/>
      <c r="AW6" s="1005"/>
      <c r="AX6" s="1005"/>
      <c r="AY6" s="1018"/>
      <c r="AZ6" s="205"/>
      <c r="BA6" s="205"/>
      <c r="BB6" s="205"/>
      <c r="BC6" s="205"/>
      <c r="BD6" s="205"/>
      <c r="BE6" s="206"/>
      <c r="BF6" s="206"/>
      <c r="BG6" s="206"/>
      <c r="BH6" s="206"/>
      <c r="BI6" s="206"/>
      <c r="BJ6" s="206"/>
      <c r="BK6" s="206"/>
      <c r="BL6" s="206"/>
      <c r="BM6" s="206"/>
      <c r="BN6" s="206"/>
      <c r="BO6" s="206"/>
      <c r="BP6" s="206"/>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0"/>
      <c r="DH6" s="1101"/>
      <c r="DI6" s="1101"/>
      <c r="DJ6" s="1101"/>
      <c r="DK6" s="1102"/>
      <c r="DL6" s="1100"/>
      <c r="DM6" s="1101"/>
      <c r="DN6" s="1101"/>
      <c r="DO6" s="1101"/>
      <c r="DP6" s="1102"/>
      <c r="DQ6" s="1004"/>
      <c r="DR6" s="1005"/>
      <c r="DS6" s="1005"/>
      <c r="DT6" s="1005"/>
      <c r="DU6" s="1006"/>
      <c r="DV6" s="1004"/>
      <c r="DW6" s="1005"/>
      <c r="DX6" s="1005"/>
      <c r="DY6" s="1005"/>
      <c r="DZ6" s="1018"/>
      <c r="EA6" s="207"/>
    </row>
    <row r="7" spans="1:131" s="208" customFormat="1" ht="26.25" customHeight="1" thickTop="1" x14ac:dyDescent="0.15">
      <c r="A7" s="211">
        <v>1</v>
      </c>
      <c r="B7" s="1049" t="s">
        <v>367</v>
      </c>
      <c r="C7" s="1050"/>
      <c r="D7" s="1050"/>
      <c r="E7" s="1050"/>
      <c r="F7" s="1050"/>
      <c r="G7" s="1050"/>
      <c r="H7" s="1050"/>
      <c r="I7" s="1050"/>
      <c r="J7" s="1050"/>
      <c r="K7" s="1050"/>
      <c r="L7" s="1050"/>
      <c r="M7" s="1050"/>
      <c r="N7" s="1050"/>
      <c r="O7" s="1050"/>
      <c r="P7" s="1051"/>
      <c r="Q7" s="1103">
        <v>88981</v>
      </c>
      <c r="R7" s="1104"/>
      <c r="S7" s="1104"/>
      <c r="T7" s="1104"/>
      <c r="U7" s="1104"/>
      <c r="V7" s="1104">
        <v>79440</v>
      </c>
      <c r="W7" s="1104"/>
      <c r="X7" s="1104"/>
      <c r="Y7" s="1104"/>
      <c r="Z7" s="1104"/>
      <c r="AA7" s="1104">
        <v>9541</v>
      </c>
      <c r="AB7" s="1104"/>
      <c r="AC7" s="1104"/>
      <c r="AD7" s="1104"/>
      <c r="AE7" s="1105"/>
      <c r="AF7" s="1106">
        <v>6281</v>
      </c>
      <c r="AG7" s="1107"/>
      <c r="AH7" s="1107"/>
      <c r="AI7" s="1107"/>
      <c r="AJ7" s="1108"/>
      <c r="AK7" s="1090">
        <v>6835</v>
      </c>
      <c r="AL7" s="1091"/>
      <c r="AM7" s="1091"/>
      <c r="AN7" s="1091"/>
      <c r="AO7" s="1091"/>
      <c r="AP7" s="1091">
        <v>24037</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536</v>
      </c>
      <c r="BT7" s="1095"/>
      <c r="BU7" s="1095"/>
      <c r="BV7" s="1095"/>
      <c r="BW7" s="1095"/>
      <c r="BX7" s="1095"/>
      <c r="BY7" s="1095"/>
      <c r="BZ7" s="1095"/>
      <c r="CA7" s="1095"/>
      <c r="CB7" s="1095"/>
      <c r="CC7" s="1095"/>
      <c r="CD7" s="1095"/>
      <c r="CE7" s="1095"/>
      <c r="CF7" s="1095"/>
      <c r="CG7" s="1096"/>
      <c r="CH7" s="1087">
        <v>30</v>
      </c>
      <c r="CI7" s="1088"/>
      <c r="CJ7" s="1088"/>
      <c r="CK7" s="1088"/>
      <c r="CL7" s="1089"/>
      <c r="CM7" s="1087">
        <v>358</v>
      </c>
      <c r="CN7" s="1088"/>
      <c r="CO7" s="1088"/>
      <c r="CP7" s="1088"/>
      <c r="CQ7" s="1089"/>
      <c r="CR7" s="1087">
        <v>30</v>
      </c>
      <c r="CS7" s="1088"/>
      <c r="CT7" s="1088"/>
      <c r="CU7" s="1088"/>
      <c r="CV7" s="1089"/>
      <c r="CW7" s="1087" t="s">
        <v>479</v>
      </c>
      <c r="CX7" s="1088"/>
      <c r="CY7" s="1088"/>
      <c r="CZ7" s="1088"/>
      <c r="DA7" s="1089"/>
      <c r="DB7" s="1087" t="s">
        <v>479</v>
      </c>
      <c r="DC7" s="1088"/>
      <c r="DD7" s="1088"/>
      <c r="DE7" s="1088"/>
      <c r="DF7" s="1089"/>
      <c r="DG7" s="1087" t="s">
        <v>479</v>
      </c>
      <c r="DH7" s="1088"/>
      <c r="DI7" s="1088"/>
      <c r="DJ7" s="1088"/>
      <c r="DK7" s="1089"/>
      <c r="DL7" s="1087" t="s">
        <v>479</v>
      </c>
      <c r="DM7" s="1088"/>
      <c r="DN7" s="1088"/>
      <c r="DO7" s="1088"/>
      <c r="DP7" s="1089"/>
      <c r="DQ7" s="1087" t="s">
        <v>479</v>
      </c>
      <c r="DR7" s="1088"/>
      <c r="DS7" s="1088"/>
      <c r="DT7" s="1088"/>
      <c r="DU7" s="1089"/>
      <c r="DV7" s="1114"/>
      <c r="DW7" s="1115"/>
      <c r="DX7" s="1115"/>
      <c r="DY7" s="1115"/>
      <c r="DZ7" s="1116"/>
      <c r="EA7" s="207"/>
    </row>
    <row r="8" spans="1:131" s="208" customFormat="1" ht="26.25" customHeight="1" x14ac:dyDescent="0.15">
      <c r="A8" s="214">
        <v>2</v>
      </c>
      <c r="B8" s="1037" t="s">
        <v>368</v>
      </c>
      <c r="C8" s="1038"/>
      <c r="D8" s="1038"/>
      <c r="E8" s="1038"/>
      <c r="F8" s="1038"/>
      <c r="G8" s="1038"/>
      <c r="H8" s="1038"/>
      <c r="I8" s="1038"/>
      <c r="J8" s="1038"/>
      <c r="K8" s="1038"/>
      <c r="L8" s="1038"/>
      <c r="M8" s="1038"/>
      <c r="N8" s="1038"/>
      <c r="O8" s="1038"/>
      <c r="P8" s="1039"/>
      <c r="Q8" s="1043">
        <v>543</v>
      </c>
      <c r="R8" s="1044"/>
      <c r="S8" s="1044"/>
      <c r="T8" s="1044"/>
      <c r="U8" s="1044"/>
      <c r="V8" s="1044">
        <v>536</v>
      </c>
      <c r="W8" s="1044"/>
      <c r="X8" s="1044"/>
      <c r="Y8" s="1044"/>
      <c r="Z8" s="1044"/>
      <c r="AA8" s="1044">
        <v>7</v>
      </c>
      <c r="AB8" s="1044"/>
      <c r="AC8" s="1044"/>
      <c r="AD8" s="1044"/>
      <c r="AE8" s="1045"/>
      <c r="AF8" s="1019">
        <v>7</v>
      </c>
      <c r="AG8" s="1020"/>
      <c r="AH8" s="1020"/>
      <c r="AI8" s="1020"/>
      <c r="AJ8" s="1021"/>
      <c r="AK8" s="1086">
        <v>231</v>
      </c>
      <c r="AL8" s="981"/>
      <c r="AM8" s="981"/>
      <c r="AN8" s="981"/>
      <c r="AO8" s="981"/>
      <c r="AP8" s="981">
        <v>201</v>
      </c>
      <c r="AQ8" s="981"/>
      <c r="AR8" s="981"/>
      <c r="AS8" s="981"/>
      <c r="AT8" s="981"/>
      <c r="AU8" s="1084"/>
      <c r="AV8" s="1084"/>
      <c r="AW8" s="1084"/>
      <c r="AX8" s="1084"/>
      <c r="AY8" s="1085"/>
      <c r="AZ8" s="205"/>
      <c r="BA8" s="205"/>
      <c r="BB8" s="205"/>
      <c r="BC8" s="205"/>
      <c r="BD8" s="205"/>
      <c r="BE8" s="206"/>
      <c r="BF8" s="206"/>
      <c r="BG8" s="206"/>
      <c r="BH8" s="206"/>
      <c r="BI8" s="206"/>
      <c r="BJ8" s="206"/>
      <c r="BK8" s="206"/>
      <c r="BL8" s="206"/>
      <c r="BM8" s="206"/>
      <c r="BN8" s="206"/>
      <c r="BO8" s="206"/>
      <c r="BP8" s="206"/>
      <c r="BQ8" s="215">
        <v>2</v>
      </c>
      <c r="BR8" s="216"/>
      <c r="BS8" s="1014" t="s">
        <v>537</v>
      </c>
      <c r="BT8" s="1015"/>
      <c r="BU8" s="1015"/>
      <c r="BV8" s="1015"/>
      <c r="BW8" s="1015"/>
      <c r="BX8" s="1015"/>
      <c r="BY8" s="1015"/>
      <c r="BZ8" s="1015"/>
      <c r="CA8" s="1015"/>
      <c r="CB8" s="1015"/>
      <c r="CC8" s="1015"/>
      <c r="CD8" s="1015"/>
      <c r="CE8" s="1015"/>
      <c r="CF8" s="1015"/>
      <c r="CG8" s="1016"/>
      <c r="CH8" s="989">
        <v>0</v>
      </c>
      <c r="CI8" s="990"/>
      <c r="CJ8" s="990"/>
      <c r="CK8" s="990"/>
      <c r="CL8" s="991"/>
      <c r="CM8" s="989">
        <v>304</v>
      </c>
      <c r="CN8" s="990"/>
      <c r="CO8" s="990"/>
      <c r="CP8" s="990"/>
      <c r="CQ8" s="991"/>
      <c r="CR8" s="989">
        <v>10</v>
      </c>
      <c r="CS8" s="990"/>
      <c r="CT8" s="990"/>
      <c r="CU8" s="990"/>
      <c r="CV8" s="991"/>
      <c r="CW8" s="989" t="s">
        <v>479</v>
      </c>
      <c r="CX8" s="990"/>
      <c r="CY8" s="990"/>
      <c r="CZ8" s="990"/>
      <c r="DA8" s="991"/>
      <c r="DB8" s="989" t="s">
        <v>479</v>
      </c>
      <c r="DC8" s="990"/>
      <c r="DD8" s="990"/>
      <c r="DE8" s="990"/>
      <c r="DF8" s="991"/>
      <c r="DG8" s="989">
        <v>700</v>
      </c>
      <c r="DH8" s="990"/>
      <c r="DI8" s="990"/>
      <c r="DJ8" s="990"/>
      <c r="DK8" s="991"/>
      <c r="DL8" s="989" t="s">
        <v>479</v>
      </c>
      <c r="DM8" s="990"/>
      <c r="DN8" s="990"/>
      <c r="DO8" s="990"/>
      <c r="DP8" s="991"/>
      <c r="DQ8" s="989" t="s">
        <v>479</v>
      </c>
      <c r="DR8" s="990"/>
      <c r="DS8" s="990"/>
      <c r="DT8" s="990"/>
      <c r="DU8" s="991"/>
      <c r="DV8" s="992"/>
      <c r="DW8" s="993"/>
      <c r="DX8" s="993"/>
      <c r="DY8" s="993"/>
      <c r="DZ8" s="994"/>
      <c r="EA8" s="207"/>
    </row>
    <row r="9" spans="1:131" s="208" customFormat="1" ht="26.25" customHeight="1" x14ac:dyDescent="0.15">
      <c r="A9" s="214">
        <v>3</v>
      </c>
      <c r="B9" s="1037"/>
      <c r="C9" s="1038"/>
      <c r="D9" s="1038"/>
      <c r="E9" s="1038"/>
      <c r="F9" s="1038"/>
      <c r="G9" s="1038"/>
      <c r="H9" s="1038"/>
      <c r="I9" s="1038"/>
      <c r="J9" s="1038"/>
      <c r="K9" s="1038"/>
      <c r="L9" s="1038"/>
      <c r="M9" s="1038"/>
      <c r="N9" s="1038"/>
      <c r="O9" s="1038"/>
      <c r="P9" s="1039"/>
      <c r="Q9" s="1043"/>
      <c r="R9" s="1044"/>
      <c r="S9" s="1044"/>
      <c r="T9" s="1044"/>
      <c r="U9" s="1044"/>
      <c r="V9" s="1044"/>
      <c r="W9" s="1044"/>
      <c r="X9" s="1044"/>
      <c r="Y9" s="1044"/>
      <c r="Z9" s="1044"/>
      <c r="AA9" s="1044"/>
      <c r="AB9" s="1044"/>
      <c r="AC9" s="1044"/>
      <c r="AD9" s="1044"/>
      <c r="AE9" s="1045"/>
      <c r="AF9" s="1019"/>
      <c r="AG9" s="1020"/>
      <c r="AH9" s="1020"/>
      <c r="AI9" s="1020"/>
      <c r="AJ9" s="1021"/>
      <c r="AK9" s="1086"/>
      <c r="AL9" s="981"/>
      <c r="AM9" s="981"/>
      <c r="AN9" s="981"/>
      <c r="AO9" s="981"/>
      <c r="AP9" s="981"/>
      <c r="AQ9" s="981"/>
      <c r="AR9" s="981"/>
      <c r="AS9" s="981"/>
      <c r="AT9" s="981"/>
      <c r="AU9" s="1084"/>
      <c r="AV9" s="1084"/>
      <c r="AW9" s="1084"/>
      <c r="AX9" s="1084"/>
      <c r="AY9" s="1085"/>
      <c r="AZ9" s="205"/>
      <c r="BA9" s="205"/>
      <c r="BB9" s="205"/>
      <c r="BC9" s="205"/>
      <c r="BD9" s="205"/>
      <c r="BE9" s="206"/>
      <c r="BF9" s="206"/>
      <c r="BG9" s="206"/>
      <c r="BH9" s="206"/>
      <c r="BI9" s="206"/>
      <c r="BJ9" s="206"/>
      <c r="BK9" s="206"/>
      <c r="BL9" s="206"/>
      <c r="BM9" s="206"/>
      <c r="BN9" s="206"/>
      <c r="BO9" s="206"/>
      <c r="BP9" s="206"/>
      <c r="BQ9" s="215">
        <v>3</v>
      </c>
      <c r="BR9" s="216"/>
      <c r="BS9" s="1014"/>
      <c r="BT9" s="1015"/>
      <c r="BU9" s="1015"/>
      <c r="BV9" s="1015"/>
      <c r="BW9" s="1015"/>
      <c r="BX9" s="1015"/>
      <c r="BY9" s="1015"/>
      <c r="BZ9" s="1015"/>
      <c r="CA9" s="1015"/>
      <c r="CB9" s="1015"/>
      <c r="CC9" s="1015"/>
      <c r="CD9" s="1015"/>
      <c r="CE9" s="1015"/>
      <c r="CF9" s="1015"/>
      <c r="CG9" s="1016"/>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07"/>
    </row>
    <row r="10" spans="1:131" s="208" customFormat="1" ht="26.25" customHeight="1" x14ac:dyDescent="0.15">
      <c r="A10" s="214">
        <v>4</v>
      </c>
      <c r="B10" s="1037"/>
      <c r="C10" s="1038"/>
      <c r="D10" s="1038"/>
      <c r="E10" s="1038"/>
      <c r="F10" s="1038"/>
      <c r="G10" s="1038"/>
      <c r="H10" s="1038"/>
      <c r="I10" s="1038"/>
      <c r="J10" s="1038"/>
      <c r="K10" s="1038"/>
      <c r="L10" s="1038"/>
      <c r="M10" s="1038"/>
      <c r="N10" s="1038"/>
      <c r="O10" s="1038"/>
      <c r="P10" s="1039"/>
      <c r="Q10" s="1043"/>
      <c r="R10" s="1044"/>
      <c r="S10" s="1044"/>
      <c r="T10" s="1044"/>
      <c r="U10" s="1044"/>
      <c r="V10" s="1044"/>
      <c r="W10" s="1044"/>
      <c r="X10" s="1044"/>
      <c r="Y10" s="1044"/>
      <c r="Z10" s="1044"/>
      <c r="AA10" s="1044"/>
      <c r="AB10" s="1044"/>
      <c r="AC10" s="1044"/>
      <c r="AD10" s="1044"/>
      <c r="AE10" s="1045"/>
      <c r="AF10" s="1019"/>
      <c r="AG10" s="1020"/>
      <c r="AH10" s="1020"/>
      <c r="AI10" s="1020"/>
      <c r="AJ10" s="1021"/>
      <c r="AK10" s="1086"/>
      <c r="AL10" s="981"/>
      <c r="AM10" s="981"/>
      <c r="AN10" s="981"/>
      <c r="AO10" s="981"/>
      <c r="AP10" s="981"/>
      <c r="AQ10" s="981"/>
      <c r="AR10" s="981"/>
      <c r="AS10" s="981"/>
      <c r="AT10" s="981"/>
      <c r="AU10" s="1084"/>
      <c r="AV10" s="1084"/>
      <c r="AW10" s="1084"/>
      <c r="AX10" s="1084"/>
      <c r="AY10" s="1085"/>
      <c r="AZ10" s="205"/>
      <c r="BA10" s="205"/>
      <c r="BB10" s="205"/>
      <c r="BC10" s="205"/>
      <c r="BD10" s="205"/>
      <c r="BE10" s="206"/>
      <c r="BF10" s="206"/>
      <c r="BG10" s="206"/>
      <c r="BH10" s="206"/>
      <c r="BI10" s="206"/>
      <c r="BJ10" s="206"/>
      <c r="BK10" s="206"/>
      <c r="BL10" s="206"/>
      <c r="BM10" s="206"/>
      <c r="BN10" s="206"/>
      <c r="BO10" s="206"/>
      <c r="BP10" s="206"/>
      <c r="BQ10" s="215">
        <v>4</v>
      </c>
      <c r="BR10" s="216"/>
      <c r="BS10" s="1014"/>
      <c r="BT10" s="1015"/>
      <c r="BU10" s="1015"/>
      <c r="BV10" s="1015"/>
      <c r="BW10" s="1015"/>
      <c r="BX10" s="1015"/>
      <c r="BY10" s="1015"/>
      <c r="BZ10" s="1015"/>
      <c r="CA10" s="1015"/>
      <c r="CB10" s="1015"/>
      <c r="CC10" s="1015"/>
      <c r="CD10" s="1015"/>
      <c r="CE10" s="1015"/>
      <c r="CF10" s="1015"/>
      <c r="CG10" s="1016"/>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07"/>
    </row>
    <row r="11" spans="1:131" s="208" customFormat="1" ht="26.25" customHeight="1" x14ac:dyDescent="0.15">
      <c r="A11" s="214">
        <v>5</v>
      </c>
      <c r="B11" s="1037"/>
      <c r="C11" s="1038"/>
      <c r="D11" s="1038"/>
      <c r="E11" s="1038"/>
      <c r="F11" s="1038"/>
      <c r="G11" s="1038"/>
      <c r="H11" s="1038"/>
      <c r="I11" s="1038"/>
      <c r="J11" s="1038"/>
      <c r="K11" s="1038"/>
      <c r="L11" s="1038"/>
      <c r="M11" s="1038"/>
      <c r="N11" s="1038"/>
      <c r="O11" s="1038"/>
      <c r="P11" s="1039"/>
      <c r="Q11" s="1043"/>
      <c r="R11" s="1044"/>
      <c r="S11" s="1044"/>
      <c r="T11" s="1044"/>
      <c r="U11" s="1044"/>
      <c r="V11" s="1044"/>
      <c r="W11" s="1044"/>
      <c r="X11" s="1044"/>
      <c r="Y11" s="1044"/>
      <c r="Z11" s="1044"/>
      <c r="AA11" s="1044"/>
      <c r="AB11" s="1044"/>
      <c r="AC11" s="1044"/>
      <c r="AD11" s="1044"/>
      <c r="AE11" s="1045"/>
      <c r="AF11" s="1019"/>
      <c r="AG11" s="1020"/>
      <c r="AH11" s="1020"/>
      <c r="AI11" s="1020"/>
      <c r="AJ11" s="1021"/>
      <c r="AK11" s="1086"/>
      <c r="AL11" s="981"/>
      <c r="AM11" s="981"/>
      <c r="AN11" s="981"/>
      <c r="AO11" s="981"/>
      <c r="AP11" s="981"/>
      <c r="AQ11" s="981"/>
      <c r="AR11" s="981"/>
      <c r="AS11" s="981"/>
      <c r="AT11" s="981"/>
      <c r="AU11" s="1084"/>
      <c r="AV11" s="1084"/>
      <c r="AW11" s="1084"/>
      <c r="AX11" s="1084"/>
      <c r="AY11" s="1085"/>
      <c r="AZ11" s="205"/>
      <c r="BA11" s="205"/>
      <c r="BB11" s="205"/>
      <c r="BC11" s="205"/>
      <c r="BD11" s="205"/>
      <c r="BE11" s="206"/>
      <c r="BF11" s="206"/>
      <c r="BG11" s="206"/>
      <c r="BH11" s="206"/>
      <c r="BI11" s="206"/>
      <c r="BJ11" s="206"/>
      <c r="BK11" s="206"/>
      <c r="BL11" s="206"/>
      <c r="BM11" s="206"/>
      <c r="BN11" s="206"/>
      <c r="BO11" s="206"/>
      <c r="BP11" s="206"/>
      <c r="BQ11" s="215">
        <v>5</v>
      </c>
      <c r="BR11" s="216"/>
      <c r="BS11" s="1014"/>
      <c r="BT11" s="1015"/>
      <c r="BU11" s="1015"/>
      <c r="BV11" s="1015"/>
      <c r="BW11" s="1015"/>
      <c r="BX11" s="1015"/>
      <c r="BY11" s="1015"/>
      <c r="BZ11" s="1015"/>
      <c r="CA11" s="1015"/>
      <c r="CB11" s="1015"/>
      <c r="CC11" s="1015"/>
      <c r="CD11" s="1015"/>
      <c r="CE11" s="1015"/>
      <c r="CF11" s="1015"/>
      <c r="CG11" s="1016"/>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07"/>
    </row>
    <row r="12" spans="1:131" s="208" customFormat="1" ht="26.25" customHeight="1" x14ac:dyDescent="0.15">
      <c r="A12" s="214">
        <v>6</v>
      </c>
      <c r="B12" s="1037"/>
      <c r="C12" s="1038"/>
      <c r="D12" s="1038"/>
      <c r="E12" s="1038"/>
      <c r="F12" s="1038"/>
      <c r="G12" s="1038"/>
      <c r="H12" s="1038"/>
      <c r="I12" s="1038"/>
      <c r="J12" s="1038"/>
      <c r="K12" s="1038"/>
      <c r="L12" s="1038"/>
      <c r="M12" s="1038"/>
      <c r="N12" s="1038"/>
      <c r="O12" s="1038"/>
      <c r="P12" s="1039"/>
      <c r="Q12" s="1043"/>
      <c r="R12" s="1044"/>
      <c r="S12" s="1044"/>
      <c r="T12" s="1044"/>
      <c r="U12" s="1044"/>
      <c r="V12" s="1044"/>
      <c r="W12" s="1044"/>
      <c r="X12" s="1044"/>
      <c r="Y12" s="1044"/>
      <c r="Z12" s="1044"/>
      <c r="AA12" s="1044"/>
      <c r="AB12" s="1044"/>
      <c r="AC12" s="1044"/>
      <c r="AD12" s="1044"/>
      <c r="AE12" s="1045"/>
      <c r="AF12" s="1019"/>
      <c r="AG12" s="1020"/>
      <c r="AH12" s="1020"/>
      <c r="AI12" s="1020"/>
      <c r="AJ12" s="1021"/>
      <c r="AK12" s="1086"/>
      <c r="AL12" s="981"/>
      <c r="AM12" s="981"/>
      <c r="AN12" s="981"/>
      <c r="AO12" s="981"/>
      <c r="AP12" s="981"/>
      <c r="AQ12" s="981"/>
      <c r="AR12" s="981"/>
      <c r="AS12" s="981"/>
      <c r="AT12" s="981"/>
      <c r="AU12" s="1084"/>
      <c r="AV12" s="1084"/>
      <c r="AW12" s="1084"/>
      <c r="AX12" s="1084"/>
      <c r="AY12" s="1085"/>
      <c r="AZ12" s="205"/>
      <c r="BA12" s="205"/>
      <c r="BB12" s="205"/>
      <c r="BC12" s="205"/>
      <c r="BD12" s="205"/>
      <c r="BE12" s="206"/>
      <c r="BF12" s="206"/>
      <c r="BG12" s="206"/>
      <c r="BH12" s="206"/>
      <c r="BI12" s="206"/>
      <c r="BJ12" s="206"/>
      <c r="BK12" s="206"/>
      <c r="BL12" s="206"/>
      <c r="BM12" s="206"/>
      <c r="BN12" s="206"/>
      <c r="BO12" s="206"/>
      <c r="BP12" s="206"/>
      <c r="BQ12" s="215">
        <v>6</v>
      </c>
      <c r="BR12" s="216"/>
      <c r="BS12" s="1014"/>
      <c r="BT12" s="1015"/>
      <c r="BU12" s="1015"/>
      <c r="BV12" s="1015"/>
      <c r="BW12" s="1015"/>
      <c r="BX12" s="1015"/>
      <c r="BY12" s="1015"/>
      <c r="BZ12" s="1015"/>
      <c r="CA12" s="1015"/>
      <c r="CB12" s="1015"/>
      <c r="CC12" s="1015"/>
      <c r="CD12" s="1015"/>
      <c r="CE12" s="1015"/>
      <c r="CF12" s="1015"/>
      <c r="CG12" s="1016"/>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07"/>
    </row>
    <row r="13" spans="1:131" s="208" customFormat="1" ht="26.25" customHeight="1" x14ac:dyDescent="0.15">
      <c r="A13" s="214">
        <v>7</v>
      </c>
      <c r="B13" s="1037"/>
      <c r="C13" s="1038"/>
      <c r="D13" s="1038"/>
      <c r="E13" s="1038"/>
      <c r="F13" s="1038"/>
      <c r="G13" s="1038"/>
      <c r="H13" s="1038"/>
      <c r="I13" s="1038"/>
      <c r="J13" s="1038"/>
      <c r="K13" s="1038"/>
      <c r="L13" s="1038"/>
      <c r="M13" s="1038"/>
      <c r="N13" s="1038"/>
      <c r="O13" s="1038"/>
      <c r="P13" s="1039"/>
      <c r="Q13" s="1043"/>
      <c r="R13" s="1044"/>
      <c r="S13" s="1044"/>
      <c r="T13" s="1044"/>
      <c r="U13" s="1044"/>
      <c r="V13" s="1044"/>
      <c r="W13" s="1044"/>
      <c r="X13" s="1044"/>
      <c r="Y13" s="1044"/>
      <c r="Z13" s="1044"/>
      <c r="AA13" s="1044"/>
      <c r="AB13" s="1044"/>
      <c r="AC13" s="1044"/>
      <c r="AD13" s="1044"/>
      <c r="AE13" s="1045"/>
      <c r="AF13" s="1019"/>
      <c r="AG13" s="1020"/>
      <c r="AH13" s="1020"/>
      <c r="AI13" s="1020"/>
      <c r="AJ13" s="1021"/>
      <c r="AK13" s="1086"/>
      <c r="AL13" s="981"/>
      <c r="AM13" s="981"/>
      <c r="AN13" s="981"/>
      <c r="AO13" s="981"/>
      <c r="AP13" s="981"/>
      <c r="AQ13" s="981"/>
      <c r="AR13" s="981"/>
      <c r="AS13" s="981"/>
      <c r="AT13" s="981"/>
      <c r="AU13" s="1084"/>
      <c r="AV13" s="1084"/>
      <c r="AW13" s="1084"/>
      <c r="AX13" s="1084"/>
      <c r="AY13" s="1085"/>
      <c r="AZ13" s="205"/>
      <c r="BA13" s="205"/>
      <c r="BB13" s="205"/>
      <c r="BC13" s="205"/>
      <c r="BD13" s="205"/>
      <c r="BE13" s="206"/>
      <c r="BF13" s="206"/>
      <c r="BG13" s="206"/>
      <c r="BH13" s="206"/>
      <c r="BI13" s="206"/>
      <c r="BJ13" s="206"/>
      <c r="BK13" s="206"/>
      <c r="BL13" s="206"/>
      <c r="BM13" s="206"/>
      <c r="BN13" s="206"/>
      <c r="BO13" s="206"/>
      <c r="BP13" s="206"/>
      <c r="BQ13" s="215">
        <v>7</v>
      </c>
      <c r="BR13" s="216"/>
      <c r="BS13" s="1014"/>
      <c r="BT13" s="1015"/>
      <c r="BU13" s="1015"/>
      <c r="BV13" s="1015"/>
      <c r="BW13" s="1015"/>
      <c r="BX13" s="1015"/>
      <c r="BY13" s="1015"/>
      <c r="BZ13" s="1015"/>
      <c r="CA13" s="1015"/>
      <c r="CB13" s="1015"/>
      <c r="CC13" s="1015"/>
      <c r="CD13" s="1015"/>
      <c r="CE13" s="1015"/>
      <c r="CF13" s="1015"/>
      <c r="CG13" s="1016"/>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07"/>
    </row>
    <row r="14" spans="1:131" s="208" customFormat="1" ht="26.25" customHeight="1" x14ac:dyDescent="0.15">
      <c r="A14" s="214">
        <v>8</v>
      </c>
      <c r="B14" s="1037"/>
      <c r="C14" s="1038"/>
      <c r="D14" s="1038"/>
      <c r="E14" s="1038"/>
      <c r="F14" s="1038"/>
      <c r="G14" s="1038"/>
      <c r="H14" s="1038"/>
      <c r="I14" s="1038"/>
      <c r="J14" s="1038"/>
      <c r="K14" s="1038"/>
      <c r="L14" s="1038"/>
      <c r="M14" s="1038"/>
      <c r="N14" s="1038"/>
      <c r="O14" s="1038"/>
      <c r="P14" s="1039"/>
      <c r="Q14" s="1043"/>
      <c r="R14" s="1044"/>
      <c r="S14" s="1044"/>
      <c r="T14" s="1044"/>
      <c r="U14" s="1044"/>
      <c r="V14" s="1044"/>
      <c r="W14" s="1044"/>
      <c r="X14" s="1044"/>
      <c r="Y14" s="1044"/>
      <c r="Z14" s="1044"/>
      <c r="AA14" s="1044"/>
      <c r="AB14" s="1044"/>
      <c r="AC14" s="1044"/>
      <c r="AD14" s="1044"/>
      <c r="AE14" s="1045"/>
      <c r="AF14" s="1019"/>
      <c r="AG14" s="1020"/>
      <c r="AH14" s="1020"/>
      <c r="AI14" s="1020"/>
      <c r="AJ14" s="1021"/>
      <c r="AK14" s="1086"/>
      <c r="AL14" s="981"/>
      <c r="AM14" s="981"/>
      <c r="AN14" s="981"/>
      <c r="AO14" s="981"/>
      <c r="AP14" s="981"/>
      <c r="AQ14" s="981"/>
      <c r="AR14" s="981"/>
      <c r="AS14" s="981"/>
      <c r="AT14" s="981"/>
      <c r="AU14" s="1084"/>
      <c r="AV14" s="1084"/>
      <c r="AW14" s="1084"/>
      <c r="AX14" s="1084"/>
      <c r="AY14" s="1085"/>
      <c r="AZ14" s="205"/>
      <c r="BA14" s="205"/>
      <c r="BB14" s="205"/>
      <c r="BC14" s="205"/>
      <c r="BD14" s="205"/>
      <c r="BE14" s="206"/>
      <c r="BF14" s="206"/>
      <c r="BG14" s="206"/>
      <c r="BH14" s="206"/>
      <c r="BI14" s="206"/>
      <c r="BJ14" s="206"/>
      <c r="BK14" s="206"/>
      <c r="BL14" s="206"/>
      <c r="BM14" s="206"/>
      <c r="BN14" s="206"/>
      <c r="BO14" s="206"/>
      <c r="BP14" s="206"/>
      <c r="BQ14" s="215">
        <v>8</v>
      </c>
      <c r="BR14" s="216"/>
      <c r="BS14" s="1014"/>
      <c r="BT14" s="1015"/>
      <c r="BU14" s="1015"/>
      <c r="BV14" s="1015"/>
      <c r="BW14" s="1015"/>
      <c r="BX14" s="1015"/>
      <c r="BY14" s="1015"/>
      <c r="BZ14" s="1015"/>
      <c r="CA14" s="1015"/>
      <c r="CB14" s="1015"/>
      <c r="CC14" s="1015"/>
      <c r="CD14" s="1015"/>
      <c r="CE14" s="1015"/>
      <c r="CF14" s="1015"/>
      <c r="CG14" s="1016"/>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07"/>
    </row>
    <row r="15" spans="1:131" s="208" customFormat="1" ht="26.25" customHeight="1" x14ac:dyDescent="0.15">
      <c r="A15" s="214">
        <v>9</v>
      </c>
      <c r="B15" s="1037"/>
      <c r="C15" s="1038"/>
      <c r="D15" s="1038"/>
      <c r="E15" s="1038"/>
      <c r="F15" s="1038"/>
      <c r="G15" s="1038"/>
      <c r="H15" s="1038"/>
      <c r="I15" s="1038"/>
      <c r="J15" s="1038"/>
      <c r="K15" s="1038"/>
      <c r="L15" s="1038"/>
      <c r="M15" s="1038"/>
      <c r="N15" s="1038"/>
      <c r="O15" s="1038"/>
      <c r="P15" s="1039"/>
      <c r="Q15" s="1043"/>
      <c r="R15" s="1044"/>
      <c r="S15" s="1044"/>
      <c r="T15" s="1044"/>
      <c r="U15" s="1044"/>
      <c r="V15" s="1044"/>
      <c r="W15" s="1044"/>
      <c r="X15" s="1044"/>
      <c r="Y15" s="1044"/>
      <c r="Z15" s="1044"/>
      <c r="AA15" s="1044"/>
      <c r="AB15" s="1044"/>
      <c r="AC15" s="1044"/>
      <c r="AD15" s="1044"/>
      <c r="AE15" s="1045"/>
      <c r="AF15" s="1019"/>
      <c r="AG15" s="1020"/>
      <c r="AH15" s="1020"/>
      <c r="AI15" s="1020"/>
      <c r="AJ15" s="1021"/>
      <c r="AK15" s="1086"/>
      <c r="AL15" s="981"/>
      <c r="AM15" s="981"/>
      <c r="AN15" s="981"/>
      <c r="AO15" s="981"/>
      <c r="AP15" s="981"/>
      <c r="AQ15" s="981"/>
      <c r="AR15" s="981"/>
      <c r="AS15" s="981"/>
      <c r="AT15" s="981"/>
      <c r="AU15" s="1084"/>
      <c r="AV15" s="1084"/>
      <c r="AW15" s="1084"/>
      <c r="AX15" s="1084"/>
      <c r="AY15" s="1085"/>
      <c r="AZ15" s="205"/>
      <c r="BA15" s="205"/>
      <c r="BB15" s="205"/>
      <c r="BC15" s="205"/>
      <c r="BD15" s="205"/>
      <c r="BE15" s="206"/>
      <c r="BF15" s="206"/>
      <c r="BG15" s="206"/>
      <c r="BH15" s="206"/>
      <c r="BI15" s="206"/>
      <c r="BJ15" s="206"/>
      <c r="BK15" s="206"/>
      <c r="BL15" s="206"/>
      <c r="BM15" s="206"/>
      <c r="BN15" s="206"/>
      <c r="BO15" s="206"/>
      <c r="BP15" s="206"/>
      <c r="BQ15" s="215">
        <v>9</v>
      </c>
      <c r="BR15" s="216"/>
      <c r="BS15" s="1014"/>
      <c r="BT15" s="1015"/>
      <c r="BU15" s="1015"/>
      <c r="BV15" s="1015"/>
      <c r="BW15" s="1015"/>
      <c r="BX15" s="1015"/>
      <c r="BY15" s="1015"/>
      <c r="BZ15" s="1015"/>
      <c r="CA15" s="1015"/>
      <c r="CB15" s="1015"/>
      <c r="CC15" s="1015"/>
      <c r="CD15" s="1015"/>
      <c r="CE15" s="1015"/>
      <c r="CF15" s="1015"/>
      <c r="CG15" s="1016"/>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07"/>
    </row>
    <row r="16" spans="1:131" s="208" customFormat="1" ht="26.25" customHeight="1" x14ac:dyDescent="0.15">
      <c r="A16" s="214">
        <v>10</v>
      </c>
      <c r="B16" s="1037"/>
      <c r="C16" s="1038"/>
      <c r="D16" s="1038"/>
      <c r="E16" s="1038"/>
      <c r="F16" s="1038"/>
      <c r="G16" s="1038"/>
      <c r="H16" s="1038"/>
      <c r="I16" s="1038"/>
      <c r="J16" s="1038"/>
      <c r="K16" s="1038"/>
      <c r="L16" s="1038"/>
      <c r="M16" s="1038"/>
      <c r="N16" s="1038"/>
      <c r="O16" s="1038"/>
      <c r="P16" s="1039"/>
      <c r="Q16" s="1043"/>
      <c r="R16" s="1044"/>
      <c r="S16" s="1044"/>
      <c r="T16" s="1044"/>
      <c r="U16" s="1044"/>
      <c r="V16" s="1044"/>
      <c r="W16" s="1044"/>
      <c r="X16" s="1044"/>
      <c r="Y16" s="1044"/>
      <c r="Z16" s="1044"/>
      <c r="AA16" s="1044"/>
      <c r="AB16" s="1044"/>
      <c r="AC16" s="1044"/>
      <c r="AD16" s="1044"/>
      <c r="AE16" s="1045"/>
      <c r="AF16" s="1019"/>
      <c r="AG16" s="1020"/>
      <c r="AH16" s="1020"/>
      <c r="AI16" s="1020"/>
      <c r="AJ16" s="1021"/>
      <c r="AK16" s="1086"/>
      <c r="AL16" s="981"/>
      <c r="AM16" s="981"/>
      <c r="AN16" s="981"/>
      <c r="AO16" s="981"/>
      <c r="AP16" s="981"/>
      <c r="AQ16" s="981"/>
      <c r="AR16" s="981"/>
      <c r="AS16" s="981"/>
      <c r="AT16" s="981"/>
      <c r="AU16" s="1084"/>
      <c r="AV16" s="1084"/>
      <c r="AW16" s="1084"/>
      <c r="AX16" s="1084"/>
      <c r="AY16" s="1085"/>
      <c r="AZ16" s="205"/>
      <c r="BA16" s="205"/>
      <c r="BB16" s="205"/>
      <c r="BC16" s="205"/>
      <c r="BD16" s="205"/>
      <c r="BE16" s="206"/>
      <c r="BF16" s="206"/>
      <c r="BG16" s="206"/>
      <c r="BH16" s="206"/>
      <c r="BI16" s="206"/>
      <c r="BJ16" s="206"/>
      <c r="BK16" s="206"/>
      <c r="BL16" s="206"/>
      <c r="BM16" s="206"/>
      <c r="BN16" s="206"/>
      <c r="BO16" s="206"/>
      <c r="BP16" s="206"/>
      <c r="BQ16" s="215">
        <v>10</v>
      </c>
      <c r="BR16" s="216"/>
      <c r="BS16" s="1014"/>
      <c r="BT16" s="1015"/>
      <c r="BU16" s="1015"/>
      <c r="BV16" s="1015"/>
      <c r="BW16" s="1015"/>
      <c r="BX16" s="1015"/>
      <c r="BY16" s="1015"/>
      <c r="BZ16" s="1015"/>
      <c r="CA16" s="1015"/>
      <c r="CB16" s="1015"/>
      <c r="CC16" s="1015"/>
      <c r="CD16" s="1015"/>
      <c r="CE16" s="1015"/>
      <c r="CF16" s="1015"/>
      <c r="CG16" s="1016"/>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07"/>
    </row>
    <row r="17" spans="1:131" s="208" customFormat="1" ht="26.25" customHeight="1" x14ac:dyDescent="0.15">
      <c r="A17" s="214">
        <v>11</v>
      </c>
      <c r="B17" s="1037"/>
      <c r="C17" s="1038"/>
      <c r="D17" s="1038"/>
      <c r="E17" s="1038"/>
      <c r="F17" s="1038"/>
      <c r="G17" s="1038"/>
      <c r="H17" s="1038"/>
      <c r="I17" s="1038"/>
      <c r="J17" s="1038"/>
      <c r="K17" s="1038"/>
      <c r="L17" s="1038"/>
      <c r="M17" s="1038"/>
      <c r="N17" s="1038"/>
      <c r="O17" s="1038"/>
      <c r="P17" s="1039"/>
      <c r="Q17" s="1043"/>
      <c r="R17" s="1044"/>
      <c r="S17" s="1044"/>
      <c r="T17" s="1044"/>
      <c r="U17" s="1044"/>
      <c r="V17" s="1044"/>
      <c r="W17" s="1044"/>
      <c r="X17" s="1044"/>
      <c r="Y17" s="1044"/>
      <c r="Z17" s="1044"/>
      <c r="AA17" s="1044"/>
      <c r="AB17" s="1044"/>
      <c r="AC17" s="1044"/>
      <c r="AD17" s="1044"/>
      <c r="AE17" s="1045"/>
      <c r="AF17" s="1019"/>
      <c r="AG17" s="1020"/>
      <c r="AH17" s="1020"/>
      <c r="AI17" s="1020"/>
      <c r="AJ17" s="1021"/>
      <c r="AK17" s="1086"/>
      <c r="AL17" s="981"/>
      <c r="AM17" s="981"/>
      <c r="AN17" s="981"/>
      <c r="AO17" s="981"/>
      <c r="AP17" s="981"/>
      <c r="AQ17" s="981"/>
      <c r="AR17" s="981"/>
      <c r="AS17" s="981"/>
      <c r="AT17" s="981"/>
      <c r="AU17" s="1084"/>
      <c r="AV17" s="1084"/>
      <c r="AW17" s="1084"/>
      <c r="AX17" s="1084"/>
      <c r="AY17" s="1085"/>
      <c r="AZ17" s="205"/>
      <c r="BA17" s="205"/>
      <c r="BB17" s="205"/>
      <c r="BC17" s="205"/>
      <c r="BD17" s="205"/>
      <c r="BE17" s="206"/>
      <c r="BF17" s="206"/>
      <c r="BG17" s="206"/>
      <c r="BH17" s="206"/>
      <c r="BI17" s="206"/>
      <c r="BJ17" s="206"/>
      <c r="BK17" s="206"/>
      <c r="BL17" s="206"/>
      <c r="BM17" s="206"/>
      <c r="BN17" s="206"/>
      <c r="BO17" s="206"/>
      <c r="BP17" s="206"/>
      <c r="BQ17" s="215">
        <v>11</v>
      </c>
      <c r="BR17" s="216"/>
      <c r="BS17" s="1014"/>
      <c r="BT17" s="1015"/>
      <c r="BU17" s="1015"/>
      <c r="BV17" s="1015"/>
      <c r="BW17" s="1015"/>
      <c r="BX17" s="1015"/>
      <c r="BY17" s="1015"/>
      <c r="BZ17" s="1015"/>
      <c r="CA17" s="1015"/>
      <c r="CB17" s="1015"/>
      <c r="CC17" s="1015"/>
      <c r="CD17" s="1015"/>
      <c r="CE17" s="1015"/>
      <c r="CF17" s="1015"/>
      <c r="CG17" s="1016"/>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07"/>
    </row>
    <row r="18" spans="1:131" s="208" customFormat="1" ht="26.25" customHeight="1" x14ac:dyDescent="0.15">
      <c r="A18" s="214">
        <v>12</v>
      </c>
      <c r="B18" s="1037"/>
      <c r="C18" s="1038"/>
      <c r="D18" s="1038"/>
      <c r="E18" s="1038"/>
      <c r="F18" s="1038"/>
      <c r="G18" s="1038"/>
      <c r="H18" s="1038"/>
      <c r="I18" s="1038"/>
      <c r="J18" s="1038"/>
      <c r="K18" s="1038"/>
      <c r="L18" s="1038"/>
      <c r="M18" s="1038"/>
      <c r="N18" s="1038"/>
      <c r="O18" s="1038"/>
      <c r="P18" s="1039"/>
      <c r="Q18" s="1043"/>
      <c r="R18" s="1044"/>
      <c r="S18" s="1044"/>
      <c r="T18" s="1044"/>
      <c r="U18" s="1044"/>
      <c r="V18" s="1044"/>
      <c r="W18" s="1044"/>
      <c r="X18" s="1044"/>
      <c r="Y18" s="1044"/>
      <c r="Z18" s="1044"/>
      <c r="AA18" s="1044"/>
      <c r="AB18" s="1044"/>
      <c r="AC18" s="1044"/>
      <c r="AD18" s="1044"/>
      <c r="AE18" s="1045"/>
      <c r="AF18" s="1019"/>
      <c r="AG18" s="1020"/>
      <c r="AH18" s="1020"/>
      <c r="AI18" s="1020"/>
      <c r="AJ18" s="1021"/>
      <c r="AK18" s="1086"/>
      <c r="AL18" s="981"/>
      <c r="AM18" s="981"/>
      <c r="AN18" s="981"/>
      <c r="AO18" s="981"/>
      <c r="AP18" s="981"/>
      <c r="AQ18" s="981"/>
      <c r="AR18" s="981"/>
      <c r="AS18" s="981"/>
      <c r="AT18" s="981"/>
      <c r="AU18" s="1084"/>
      <c r="AV18" s="1084"/>
      <c r="AW18" s="1084"/>
      <c r="AX18" s="1084"/>
      <c r="AY18" s="1085"/>
      <c r="AZ18" s="205"/>
      <c r="BA18" s="205"/>
      <c r="BB18" s="205"/>
      <c r="BC18" s="205"/>
      <c r="BD18" s="205"/>
      <c r="BE18" s="206"/>
      <c r="BF18" s="206"/>
      <c r="BG18" s="206"/>
      <c r="BH18" s="206"/>
      <c r="BI18" s="206"/>
      <c r="BJ18" s="206"/>
      <c r="BK18" s="206"/>
      <c r="BL18" s="206"/>
      <c r="BM18" s="206"/>
      <c r="BN18" s="206"/>
      <c r="BO18" s="206"/>
      <c r="BP18" s="206"/>
      <c r="BQ18" s="215">
        <v>12</v>
      </c>
      <c r="BR18" s="216"/>
      <c r="BS18" s="1014"/>
      <c r="BT18" s="1015"/>
      <c r="BU18" s="1015"/>
      <c r="BV18" s="1015"/>
      <c r="BW18" s="1015"/>
      <c r="BX18" s="1015"/>
      <c r="BY18" s="1015"/>
      <c r="BZ18" s="1015"/>
      <c r="CA18" s="1015"/>
      <c r="CB18" s="1015"/>
      <c r="CC18" s="1015"/>
      <c r="CD18" s="1015"/>
      <c r="CE18" s="1015"/>
      <c r="CF18" s="1015"/>
      <c r="CG18" s="1016"/>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07"/>
    </row>
    <row r="19" spans="1:131" s="208" customFormat="1" ht="26.25" customHeight="1" x14ac:dyDescent="0.15">
      <c r="A19" s="214">
        <v>13</v>
      </c>
      <c r="B19" s="1037"/>
      <c r="C19" s="1038"/>
      <c r="D19" s="1038"/>
      <c r="E19" s="1038"/>
      <c r="F19" s="1038"/>
      <c r="G19" s="1038"/>
      <c r="H19" s="1038"/>
      <c r="I19" s="1038"/>
      <c r="J19" s="1038"/>
      <c r="K19" s="1038"/>
      <c r="L19" s="1038"/>
      <c r="M19" s="1038"/>
      <c r="N19" s="1038"/>
      <c r="O19" s="1038"/>
      <c r="P19" s="1039"/>
      <c r="Q19" s="1043"/>
      <c r="R19" s="1044"/>
      <c r="S19" s="1044"/>
      <c r="T19" s="1044"/>
      <c r="U19" s="1044"/>
      <c r="V19" s="1044"/>
      <c r="W19" s="1044"/>
      <c r="X19" s="1044"/>
      <c r="Y19" s="1044"/>
      <c r="Z19" s="1044"/>
      <c r="AA19" s="1044"/>
      <c r="AB19" s="1044"/>
      <c r="AC19" s="1044"/>
      <c r="AD19" s="1044"/>
      <c r="AE19" s="1045"/>
      <c r="AF19" s="1019"/>
      <c r="AG19" s="1020"/>
      <c r="AH19" s="1020"/>
      <c r="AI19" s="1020"/>
      <c r="AJ19" s="1021"/>
      <c r="AK19" s="1086"/>
      <c r="AL19" s="981"/>
      <c r="AM19" s="981"/>
      <c r="AN19" s="981"/>
      <c r="AO19" s="981"/>
      <c r="AP19" s="981"/>
      <c r="AQ19" s="981"/>
      <c r="AR19" s="981"/>
      <c r="AS19" s="981"/>
      <c r="AT19" s="981"/>
      <c r="AU19" s="1084"/>
      <c r="AV19" s="1084"/>
      <c r="AW19" s="1084"/>
      <c r="AX19" s="1084"/>
      <c r="AY19" s="1085"/>
      <c r="AZ19" s="205"/>
      <c r="BA19" s="205"/>
      <c r="BB19" s="205"/>
      <c r="BC19" s="205"/>
      <c r="BD19" s="205"/>
      <c r="BE19" s="206"/>
      <c r="BF19" s="206"/>
      <c r="BG19" s="206"/>
      <c r="BH19" s="206"/>
      <c r="BI19" s="206"/>
      <c r="BJ19" s="206"/>
      <c r="BK19" s="206"/>
      <c r="BL19" s="206"/>
      <c r="BM19" s="206"/>
      <c r="BN19" s="206"/>
      <c r="BO19" s="206"/>
      <c r="BP19" s="206"/>
      <c r="BQ19" s="215">
        <v>13</v>
      </c>
      <c r="BR19" s="216"/>
      <c r="BS19" s="1014"/>
      <c r="BT19" s="1015"/>
      <c r="BU19" s="1015"/>
      <c r="BV19" s="1015"/>
      <c r="BW19" s="1015"/>
      <c r="BX19" s="1015"/>
      <c r="BY19" s="1015"/>
      <c r="BZ19" s="1015"/>
      <c r="CA19" s="1015"/>
      <c r="CB19" s="1015"/>
      <c r="CC19" s="1015"/>
      <c r="CD19" s="1015"/>
      <c r="CE19" s="1015"/>
      <c r="CF19" s="1015"/>
      <c r="CG19" s="1016"/>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07"/>
    </row>
    <row r="20" spans="1:131" s="208" customFormat="1" ht="26.25" customHeight="1" x14ac:dyDescent="0.15">
      <c r="A20" s="214">
        <v>14</v>
      </c>
      <c r="B20" s="1037"/>
      <c r="C20" s="1038"/>
      <c r="D20" s="1038"/>
      <c r="E20" s="1038"/>
      <c r="F20" s="1038"/>
      <c r="G20" s="1038"/>
      <c r="H20" s="1038"/>
      <c r="I20" s="1038"/>
      <c r="J20" s="1038"/>
      <c r="K20" s="1038"/>
      <c r="L20" s="1038"/>
      <c r="M20" s="1038"/>
      <c r="N20" s="1038"/>
      <c r="O20" s="1038"/>
      <c r="P20" s="1039"/>
      <c r="Q20" s="1043"/>
      <c r="R20" s="1044"/>
      <c r="S20" s="1044"/>
      <c r="T20" s="1044"/>
      <c r="U20" s="1044"/>
      <c r="V20" s="1044"/>
      <c r="W20" s="1044"/>
      <c r="X20" s="1044"/>
      <c r="Y20" s="1044"/>
      <c r="Z20" s="1044"/>
      <c r="AA20" s="1044"/>
      <c r="AB20" s="1044"/>
      <c r="AC20" s="1044"/>
      <c r="AD20" s="1044"/>
      <c r="AE20" s="1045"/>
      <c r="AF20" s="1019"/>
      <c r="AG20" s="1020"/>
      <c r="AH20" s="1020"/>
      <c r="AI20" s="1020"/>
      <c r="AJ20" s="1021"/>
      <c r="AK20" s="1086"/>
      <c r="AL20" s="981"/>
      <c r="AM20" s="981"/>
      <c r="AN20" s="981"/>
      <c r="AO20" s="981"/>
      <c r="AP20" s="981"/>
      <c r="AQ20" s="981"/>
      <c r="AR20" s="981"/>
      <c r="AS20" s="981"/>
      <c r="AT20" s="981"/>
      <c r="AU20" s="1084"/>
      <c r="AV20" s="1084"/>
      <c r="AW20" s="1084"/>
      <c r="AX20" s="1084"/>
      <c r="AY20" s="1085"/>
      <c r="AZ20" s="205"/>
      <c r="BA20" s="205"/>
      <c r="BB20" s="205"/>
      <c r="BC20" s="205"/>
      <c r="BD20" s="205"/>
      <c r="BE20" s="206"/>
      <c r="BF20" s="206"/>
      <c r="BG20" s="206"/>
      <c r="BH20" s="206"/>
      <c r="BI20" s="206"/>
      <c r="BJ20" s="206"/>
      <c r="BK20" s="206"/>
      <c r="BL20" s="206"/>
      <c r="BM20" s="206"/>
      <c r="BN20" s="206"/>
      <c r="BO20" s="206"/>
      <c r="BP20" s="206"/>
      <c r="BQ20" s="215">
        <v>14</v>
      </c>
      <c r="BR20" s="216"/>
      <c r="BS20" s="1014"/>
      <c r="BT20" s="1015"/>
      <c r="BU20" s="1015"/>
      <c r="BV20" s="1015"/>
      <c r="BW20" s="1015"/>
      <c r="BX20" s="1015"/>
      <c r="BY20" s="1015"/>
      <c r="BZ20" s="1015"/>
      <c r="CA20" s="1015"/>
      <c r="CB20" s="1015"/>
      <c r="CC20" s="1015"/>
      <c r="CD20" s="1015"/>
      <c r="CE20" s="1015"/>
      <c r="CF20" s="1015"/>
      <c r="CG20" s="1016"/>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07"/>
    </row>
    <row r="21" spans="1:131" s="208" customFormat="1" ht="26.25" customHeight="1" thickBot="1" x14ac:dyDescent="0.2">
      <c r="A21" s="214">
        <v>15</v>
      </c>
      <c r="B21" s="1037"/>
      <c r="C21" s="1038"/>
      <c r="D21" s="1038"/>
      <c r="E21" s="1038"/>
      <c r="F21" s="1038"/>
      <c r="G21" s="1038"/>
      <c r="H21" s="1038"/>
      <c r="I21" s="1038"/>
      <c r="J21" s="1038"/>
      <c r="K21" s="1038"/>
      <c r="L21" s="1038"/>
      <c r="M21" s="1038"/>
      <c r="N21" s="1038"/>
      <c r="O21" s="1038"/>
      <c r="P21" s="1039"/>
      <c r="Q21" s="1043"/>
      <c r="R21" s="1044"/>
      <c r="S21" s="1044"/>
      <c r="T21" s="1044"/>
      <c r="U21" s="1044"/>
      <c r="V21" s="1044"/>
      <c r="W21" s="1044"/>
      <c r="X21" s="1044"/>
      <c r="Y21" s="1044"/>
      <c r="Z21" s="1044"/>
      <c r="AA21" s="1044"/>
      <c r="AB21" s="1044"/>
      <c r="AC21" s="1044"/>
      <c r="AD21" s="1044"/>
      <c r="AE21" s="1045"/>
      <c r="AF21" s="1019"/>
      <c r="AG21" s="1020"/>
      <c r="AH21" s="1020"/>
      <c r="AI21" s="1020"/>
      <c r="AJ21" s="1021"/>
      <c r="AK21" s="1086"/>
      <c r="AL21" s="981"/>
      <c r="AM21" s="981"/>
      <c r="AN21" s="981"/>
      <c r="AO21" s="981"/>
      <c r="AP21" s="981"/>
      <c r="AQ21" s="981"/>
      <c r="AR21" s="981"/>
      <c r="AS21" s="981"/>
      <c r="AT21" s="981"/>
      <c r="AU21" s="1084"/>
      <c r="AV21" s="1084"/>
      <c r="AW21" s="1084"/>
      <c r="AX21" s="1084"/>
      <c r="AY21" s="1085"/>
      <c r="AZ21" s="205"/>
      <c r="BA21" s="205"/>
      <c r="BB21" s="205"/>
      <c r="BC21" s="205"/>
      <c r="BD21" s="205"/>
      <c r="BE21" s="206"/>
      <c r="BF21" s="206"/>
      <c r="BG21" s="206"/>
      <c r="BH21" s="206"/>
      <c r="BI21" s="206"/>
      <c r="BJ21" s="206"/>
      <c r="BK21" s="206"/>
      <c r="BL21" s="206"/>
      <c r="BM21" s="206"/>
      <c r="BN21" s="206"/>
      <c r="BO21" s="206"/>
      <c r="BP21" s="206"/>
      <c r="BQ21" s="215">
        <v>15</v>
      </c>
      <c r="BR21" s="216"/>
      <c r="BS21" s="1014"/>
      <c r="BT21" s="1015"/>
      <c r="BU21" s="1015"/>
      <c r="BV21" s="1015"/>
      <c r="BW21" s="1015"/>
      <c r="BX21" s="1015"/>
      <c r="BY21" s="1015"/>
      <c r="BZ21" s="1015"/>
      <c r="CA21" s="1015"/>
      <c r="CB21" s="1015"/>
      <c r="CC21" s="1015"/>
      <c r="CD21" s="1015"/>
      <c r="CE21" s="1015"/>
      <c r="CF21" s="1015"/>
      <c r="CG21" s="1016"/>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07"/>
    </row>
    <row r="22" spans="1:131" s="208" customFormat="1" ht="26.25" customHeight="1" x14ac:dyDescent="0.15">
      <c r="A22" s="214">
        <v>16</v>
      </c>
      <c r="B22" s="1037"/>
      <c r="C22" s="1038"/>
      <c r="D22" s="1038"/>
      <c r="E22" s="1038"/>
      <c r="F22" s="1038"/>
      <c r="G22" s="1038"/>
      <c r="H22" s="1038"/>
      <c r="I22" s="1038"/>
      <c r="J22" s="1038"/>
      <c r="K22" s="1038"/>
      <c r="L22" s="1038"/>
      <c r="M22" s="1038"/>
      <c r="N22" s="1038"/>
      <c r="O22" s="1038"/>
      <c r="P22" s="1039"/>
      <c r="Q22" s="1081"/>
      <c r="R22" s="1082"/>
      <c r="S22" s="1082"/>
      <c r="T22" s="1082"/>
      <c r="U22" s="1082"/>
      <c r="V22" s="1082"/>
      <c r="W22" s="1082"/>
      <c r="X22" s="1082"/>
      <c r="Y22" s="1082"/>
      <c r="Z22" s="1082"/>
      <c r="AA22" s="1082"/>
      <c r="AB22" s="1082"/>
      <c r="AC22" s="1082"/>
      <c r="AD22" s="1082"/>
      <c r="AE22" s="1083"/>
      <c r="AF22" s="1019"/>
      <c r="AG22" s="1020"/>
      <c r="AH22" s="1020"/>
      <c r="AI22" s="1020"/>
      <c r="AJ22" s="1021"/>
      <c r="AK22" s="1077"/>
      <c r="AL22" s="1078"/>
      <c r="AM22" s="1078"/>
      <c r="AN22" s="1078"/>
      <c r="AO22" s="1078"/>
      <c r="AP22" s="1078"/>
      <c r="AQ22" s="1078"/>
      <c r="AR22" s="1078"/>
      <c r="AS22" s="1078"/>
      <c r="AT22" s="1078"/>
      <c r="AU22" s="1079"/>
      <c r="AV22" s="1079"/>
      <c r="AW22" s="1079"/>
      <c r="AX22" s="1079"/>
      <c r="AY22" s="1080"/>
      <c r="AZ22" s="1035" t="s">
        <v>369</v>
      </c>
      <c r="BA22" s="1035"/>
      <c r="BB22" s="1035"/>
      <c r="BC22" s="1035"/>
      <c r="BD22" s="1036"/>
      <c r="BE22" s="206"/>
      <c r="BF22" s="206"/>
      <c r="BG22" s="206"/>
      <c r="BH22" s="206"/>
      <c r="BI22" s="206"/>
      <c r="BJ22" s="206"/>
      <c r="BK22" s="206"/>
      <c r="BL22" s="206"/>
      <c r="BM22" s="206"/>
      <c r="BN22" s="206"/>
      <c r="BO22" s="206"/>
      <c r="BP22" s="206"/>
      <c r="BQ22" s="215">
        <v>16</v>
      </c>
      <c r="BR22" s="216"/>
      <c r="BS22" s="1014"/>
      <c r="BT22" s="1015"/>
      <c r="BU22" s="1015"/>
      <c r="BV22" s="1015"/>
      <c r="BW22" s="1015"/>
      <c r="BX22" s="1015"/>
      <c r="BY22" s="1015"/>
      <c r="BZ22" s="1015"/>
      <c r="CA22" s="1015"/>
      <c r="CB22" s="1015"/>
      <c r="CC22" s="1015"/>
      <c r="CD22" s="1015"/>
      <c r="CE22" s="1015"/>
      <c r="CF22" s="1015"/>
      <c r="CG22" s="1016"/>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07"/>
    </row>
    <row r="23" spans="1:131" s="208" customFormat="1" ht="26.25" customHeight="1" thickBot="1" x14ac:dyDescent="0.2">
      <c r="A23" s="217" t="s">
        <v>370</v>
      </c>
      <c r="B23" s="943" t="s">
        <v>371</v>
      </c>
      <c r="C23" s="944"/>
      <c r="D23" s="944"/>
      <c r="E23" s="944"/>
      <c r="F23" s="944"/>
      <c r="G23" s="944"/>
      <c r="H23" s="944"/>
      <c r="I23" s="944"/>
      <c r="J23" s="944"/>
      <c r="K23" s="944"/>
      <c r="L23" s="944"/>
      <c r="M23" s="944"/>
      <c r="N23" s="944"/>
      <c r="O23" s="944"/>
      <c r="P23" s="945"/>
      <c r="Q23" s="1068">
        <v>89360</v>
      </c>
      <c r="R23" s="1069"/>
      <c r="S23" s="1069"/>
      <c r="T23" s="1069"/>
      <c r="U23" s="1069"/>
      <c r="V23" s="1069">
        <v>79812</v>
      </c>
      <c r="W23" s="1069"/>
      <c r="X23" s="1069"/>
      <c r="Y23" s="1069"/>
      <c r="Z23" s="1069"/>
      <c r="AA23" s="1069">
        <v>9548</v>
      </c>
      <c r="AB23" s="1069"/>
      <c r="AC23" s="1069"/>
      <c r="AD23" s="1069"/>
      <c r="AE23" s="1070"/>
      <c r="AF23" s="1071">
        <v>6288</v>
      </c>
      <c r="AG23" s="1069"/>
      <c r="AH23" s="1069"/>
      <c r="AI23" s="1069"/>
      <c r="AJ23" s="1072"/>
      <c r="AK23" s="1073"/>
      <c r="AL23" s="1074"/>
      <c r="AM23" s="1074"/>
      <c r="AN23" s="1074"/>
      <c r="AO23" s="1074"/>
      <c r="AP23" s="1069">
        <v>24238</v>
      </c>
      <c r="AQ23" s="1069"/>
      <c r="AR23" s="1069"/>
      <c r="AS23" s="1069"/>
      <c r="AT23" s="1069"/>
      <c r="AU23" s="1075"/>
      <c r="AV23" s="1075"/>
      <c r="AW23" s="1075"/>
      <c r="AX23" s="1075"/>
      <c r="AY23" s="1076"/>
      <c r="AZ23" s="1065" t="s">
        <v>113</v>
      </c>
      <c r="BA23" s="1066"/>
      <c r="BB23" s="1066"/>
      <c r="BC23" s="1066"/>
      <c r="BD23" s="1067"/>
      <c r="BE23" s="206"/>
      <c r="BF23" s="206"/>
      <c r="BG23" s="206"/>
      <c r="BH23" s="206"/>
      <c r="BI23" s="206"/>
      <c r="BJ23" s="206"/>
      <c r="BK23" s="206"/>
      <c r="BL23" s="206"/>
      <c r="BM23" s="206"/>
      <c r="BN23" s="206"/>
      <c r="BO23" s="206"/>
      <c r="BP23" s="206"/>
      <c r="BQ23" s="215">
        <v>17</v>
      </c>
      <c r="BR23" s="216"/>
      <c r="BS23" s="1014"/>
      <c r="BT23" s="1015"/>
      <c r="BU23" s="1015"/>
      <c r="BV23" s="1015"/>
      <c r="BW23" s="1015"/>
      <c r="BX23" s="1015"/>
      <c r="BY23" s="1015"/>
      <c r="BZ23" s="1015"/>
      <c r="CA23" s="1015"/>
      <c r="CB23" s="1015"/>
      <c r="CC23" s="1015"/>
      <c r="CD23" s="1015"/>
      <c r="CE23" s="1015"/>
      <c r="CF23" s="1015"/>
      <c r="CG23" s="1016"/>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07"/>
    </row>
    <row r="24" spans="1:131" s="208" customFormat="1" ht="26.25" customHeight="1" x14ac:dyDescent="0.15">
      <c r="A24" s="1064" t="s">
        <v>372</v>
      </c>
      <c r="B24" s="1064"/>
      <c r="C24" s="1064"/>
      <c r="D24" s="1064"/>
      <c r="E24" s="1064"/>
      <c r="F24" s="1064"/>
      <c r="G24" s="1064"/>
      <c r="H24" s="1064"/>
      <c r="I24" s="1064"/>
      <c r="J24" s="1064"/>
      <c r="K24" s="1064"/>
      <c r="L24" s="1064"/>
      <c r="M24" s="1064"/>
      <c r="N24" s="1064"/>
      <c r="O24" s="1064"/>
      <c r="P24" s="1064"/>
      <c r="Q24" s="1064"/>
      <c r="R24" s="1064"/>
      <c r="S24" s="1064"/>
      <c r="T24" s="1064"/>
      <c r="U24" s="1064"/>
      <c r="V24" s="1064"/>
      <c r="W24" s="1064"/>
      <c r="X24" s="1064"/>
      <c r="Y24" s="1064"/>
      <c r="Z24" s="1064"/>
      <c r="AA24" s="1064"/>
      <c r="AB24" s="1064"/>
      <c r="AC24" s="1064"/>
      <c r="AD24" s="1064"/>
      <c r="AE24" s="1064"/>
      <c r="AF24" s="1064"/>
      <c r="AG24" s="1064"/>
      <c r="AH24" s="1064"/>
      <c r="AI24" s="1064"/>
      <c r="AJ24" s="1064"/>
      <c r="AK24" s="1064"/>
      <c r="AL24" s="1064"/>
      <c r="AM24" s="1064"/>
      <c r="AN24" s="1064"/>
      <c r="AO24" s="1064"/>
      <c r="AP24" s="1064"/>
      <c r="AQ24" s="1064"/>
      <c r="AR24" s="1064"/>
      <c r="AS24" s="1064"/>
      <c r="AT24" s="1064"/>
      <c r="AU24" s="1064"/>
      <c r="AV24" s="1064"/>
      <c r="AW24" s="1064"/>
      <c r="AX24" s="1064"/>
      <c r="AY24" s="1064"/>
      <c r="AZ24" s="205"/>
      <c r="BA24" s="205"/>
      <c r="BB24" s="205"/>
      <c r="BC24" s="205"/>
      <c r="BD24" s="205"/>
      <c r="BE24" s="206"/>
      <c r="BF24" s="206"/>
      <c r="BG24" s="206"/>
      <c r="BH24" s="206"/>
      <c r="BI24" s="206"/>
      <c r="BJ24" s="206"/>
      <c r="BK24" s="206"/>
      <c r="BL24" s="206"/>
      <c r="BM24" s="206"/>
      <c r="BN24" s="206"/>
      <c r="BO24" s="206"/>
      <c r="BP24" s="206"/>
      <c r="BQ24" s="215">
        <v>18</v>
      </c>
      <c r="BR24" s="216"/>
      <c r="BS24" s="1014"/>
      <c r="BT24" s="1015"/>
      <c r="BU24" s="1015"/>
      <c r="BV24" s="1015"/>
      <c r="BW24" s="1015"/>
      <c r="BX24" s="1015"/>
      <c r="BY24" s="1015"/>
      <c r="BZ24" s="1015"/>
      <c r="CA24" s="1015"/>
      <c r="CB24" s="1015"/>
      <c r="CC24" s="1015"/>
      <c r="CD24" s="1015"/>
      <c r="CE24" s="1015"/>
      <c r="CF24" s="1015"/>
      <c r="CG24" s="1016"/>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07"/>
    </row>
    <row r="25" spans="1:131" s="200" customFormat="1" ht="26.25" customHeight="1" thickBot="1" x14ac:dyDescent="0.2">
      <c r="A25" s="1063" t="s">
        <v>373</v>
      </c>
      <c r="B25" s="1063"/>
      <c r="C25" s="1063"/>
      <c r="D25" s="1063"/>
      <c r="E25" s="1063"/>
      <c r="F25" s="1063"/>
      <c r="G25" s="1063"/>
      <c r="H25" s="1063"/>
      <c r="I25" s="1063"/>
      <c r="J25" s="1063"/>
      <c r="K25" s="1063"/>
      <c r="L25" s="1063"/>
      <c r="M25" s="1063"/>
      <c r="N25" s="1063"/>
      <c r="O25" s="1063"/>
      <c r="P25" s="1063"/>
      <c r="Q25" s="1063"/>
      <c r="R25" s="1063"/>
      <c r="S25" s="1063"/>
      <c r="T25" s="1063"/>
      <c r="U25" s="1063"/>
      <c r="V25" s="1063"/>
      <c r="W25" s="1063"/>
      <c r="X25" s="1063"/>
      <c r="Y25" s="1063"/>
      <c r="Z25" s="1063"/>
      <c r="AA25" s="1063"/>
      <c r="AB25" s="1063"/>
      <c r="AC25" s="1063"/>
      <c r="AD25" s="1063"/>
      <c r="AE25" s="1063"/>
      <c r="AF25" s="1063"/>
      <c r="AG25" s="1063"/>
      <c r="AH25" s="1063"/>
      <c r="AI25" s="1063"/>
      <c r="AJ25" s="1063"/>
      <c r="AK25" s="1063"/>
      <c r="AL25" s="1063"/>
      <c r="AM25" s="1063"/>
      <c r="AN25" s="1063"/>
      <c r="AO25" s="1063"/>
      <c r="AP25" s="1063"/>
      <c r="AQ25" s="1063"/>
      <c r="AR25" s="1063"/>
      <c r="AS25" s="1063"/>
      <c r="AT25" s="1063"/>
      <c r="AU25" s="1063"/>
      <c r="AV25" s="1063"/>
      <c r="AW25" s="1063"/>
      <c r="AX25" s="1063"/>
      <c r="AY25" s="1063"/>
      <c r="AZ25" s="1063"/>
      <c r="BA25" s="1063"/>
      <c r="BB25" s="1063"/>
      <c r="BC25" s="1063"/>
      <c r="BD25" s="1063"/>
      <c r="BE25" s="1063"/>
      <c r="BF25" s="1063"/>
      <c r="BG25" s="1063"/>
      <c r="BH25" s="1063"/>
      <c r="BI25" s="1063"/>
      <c r="BJ25" s="205"/>
      <c r="BK25" s="205"/>
      <c r="BL25" s="205"/>
      <c r="BM25" s="205"/>
      <c r="BN25" s="205"/>
      <c r="BO25" s="218"/>
      <c r="BP25" s="218"/>
      <c r="BQ25" s="215">
        <v>19</v>
      </c>
      <c r="BR25" s="216"/>
      <c r="BS25" s="1014"/>
      <c r="BT25" s="1015"/>
      <c r="BU25" s="1015"/>
      <c r="BV25" s="1015"/>
      <c r="BW25" s="1015"/>
      <c r="BX25" s="1015"/>
      <c r="BY25" s="1015"/>
      <c r="BZ25" s="1015"/>
      <c r="CA25" s="1015"/>
      <c r="CB25" s="1015"/>
      <c r="CC25" s="1015"/>
      <c r="CD25" s="1015"/>
      <c r="CE25" s="1015"/>
      <c r="CF25" s="1015"/>
      <c r="CG25" s="1016"/>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199"/>
    </row>
    <row r="26" spans="1:131" s="200" customFormat="1" ht="26.25" customHeight="1" x14ac:dyDescent="0.15">
      <c r="A26" s="995" t="s">
        <v>350</v>
      </c>
      <c r="B26" s="996"/>
      <c r="C26" s="996"/>
      <c r="D26" s="996"/>
      <c r="E26" s="996"/>
      <c r="F26" s="996"/>
      <c r="G26" s="996"/>
      <c r="H26" s="996"/>
      <c r="I26" s="996"/>
      <c r="J26" s="996"/>
      <c r="K26" s="996"/>
      <c r="L26" s="996"/>
      <c r="M26" s="996"/>
      <c r="N26" s="996"/>
      <c r="O26" s="996"/>
      <c r="P26" s="997"/>
      <c r="Q26" s="1001" t="s">
        <v>374</v>
      </c>
      <c r="R26" s="1002"/>
      <c r="S26" s="1002"/>
      <c r="T26" s="1002"/>
      <c r="U26" s="1003"/>
      <c r="V26" s="1001" t="s">
        <v>375</v>
      </c>
      <c r="W26" s="1002"/>
      <c r="X26" s="1002"/>
      <c r="Y26" s="1002"/>
      <c r="Z26" s="1003"/>
      <c r="AA26" s="1001" t="s">
        <v>376</v>
      </c>
      <c r="AB26" s="1002"/>
      <c r="AC26" s="1002"/>
      <c r="AD26" s="1002"/>
      <c r="AE26" s="1002"/>
      <c r="AF26" s="1059" t="s">
        <v>377</v>
      </c>
      <c r="AG26" s="1008"/>
      <c r="AH26" s="1008"/>
      <c r="AI26" s="1008"/>
      <c r="AJ26" s="1060"/>
      <c r="AK26" s="1002" t="s">
        <v>378</v>
      </c>
      <c r="AL26" s="1002"/>
      <c r="AM26" s="1002"/>
      <c r="AN26" s="1002"/>
      <c r="AO26" s="1003"/>
      <c r="AP26" s="1001" t="s">
        <v>379</v>
      </c>
      <c r="AQ26" s="1002"/>
      <c r="AR26" s="1002"/>
      <c r="AS26" s="1002"/>
      <c r="AT26" s="1003"/>
      <c r="AU26" s="1001" t="s">
        <v>380</v>
      </c>
      <c r="AV26" s="1002"/>
      <c r="AW26" s="1002"/>
      <c r="AX26" s="1002"/>
      <c r="AY26" s="1003"/>
      <c r="AZ26" s="1001" t="s">
        <v>381</v>
      </c>
      <c r="BA26" s="1002"/>
      <c r="BB26" s="1002"/>
      <c r="BC26" s="1002"/>
      <c r="BD26" s="1003"/>
      <c r="BE26" s="1001" t="s">
        <v>357</v>
      </c>
      <c r="BF26" s="1002"/>
      <c r="BG26" s="1002"/>
      <c r="BH26" s="1002"/>
      <c r="BI26" s="1017"/>
      <c r="BJ26" s="205"/>
      <c r="BK26" s="205"/>
      <c r="BL26" s="205"/>
      <c r="BM26" s="205"/>
      <c r="BN26" s="205"/>
      <c r="BO26" s="218"/>
      <c r="BP26" s="218"/>
      <c r="BQ26" s="215">
        <v>20</v>
      </c>
      <c r="BR26" s="216"/>
      <c r="BS26" s="1014"/>
      <c r="BT26" s="1015"/>
      <c r="BU26" s="1015"/>
      <c r="BV26" s="1015"/>
      <c r="BW26" s="1015"/>
      <c r="BX26" s="1015"/>
      <c r="BY26" s="1015"/>
      <c r="BZ26" s="1015"/>
      <c r="CA26" s="1015"/>
      <c r="CB26" s="1015"/>
      <c r="CC26" s="1015"/>
      <c r="CD26" s="1015"/>
      <c r="CE26" s="1015"/>
      <c r="CF26" s="1015"/>
      <c r="CG26" s="1016"/>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199"/>
    </row>
    <row r="27" spans="1:131" s="200" customFormat="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1"/>
      <c r="AG27" s="1011"/>
      <c r="AH27" s="1011"/>
      <c r="AI27" s="1011"/>
      <c r="AJ27" s="1062"/>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8"/>
      <c r="BJ27" s="205"/>
      <c r="BK27" s="205"/>
      <c r="BL27" s="205"/>
      <c r="BM27" s="205"/>
      <c r="BN27" s="205"/>
      <c r="BO27" s="218"/>
      <c r="BP27" s="218"/>
      <c r="BQ27" s="215">
        <v>21</v>
      </c>
      <c r="BR27" s="216"/>
      <c r="BS27" s="1014"/>
      <c r="BT27" s="1015"/>
      <c r="BU27" s="1015"/>
      <c r="BV27" s="1015"/>
      <c r="BW27" s="1015"/>
      <c r="BX27" s="1015"/>
      <c r="BY27" s="1015"/>
      <c r="BZ27" s="1015"/>
      <c r="CA27" s="1015"/>
      <c r="CB27" s="1015"/>
      <c r="CC27" s="1015"/>
      <c r="CD27" s="1015"/>
      <c r="CE27" s="1015"/>
      <c r="CF27" s="1015"/>
      <c r="CG27" s="1016"/>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199"/>
    </row>
    <row r="28" spans="1:131" s="200" customFormat="1" ht="26.25" customHeight="1" thickTop="1" x14ac:dyDescent="0.15">
      <c r="A28" s="219">
        <v>1</v>
      </c>
      <c r="B28" s="1049" t="s">
        <v>382</v>
      </c>
      <c r="C28" s="1050"/>
      <c r="D28" s="1050"/>
      <c r="E28" s="1050"/>
      <c r="F28" s="1050"/>
      <c r="G28" s="1050"/>
      <c r="H28" s="1050"/>
      <c r="I28" s="1050"/>
      <c r="J28" s="1050"/>
      <c r="K28" s="1050"/>
      <c r="L28" s="1050"/>
      <c r="M28" s="1050"/>
      <c r="N28" s="1050"/>
      <c r="O28" s="1050"/>
      <c r="P28" s="1051"/>
      <c r="Q28" s="1052">
        <v>14492</v>
      </c>
      <c r="R28" s="1053"/>
      <c r="S28" s="1053"/>
      <c r="T28" s="1053"/>
      <c r="U28" s="1053"/>
      <c r="V28" s="1053">
        <v>14308</v>
      </c>
      <c r="W28" s="1053"/>
      <c r="X28" s="1053"/>
      <c r="Y28" s="1053"/>
      <c r="Z28" s="1053"/>
      <c r="AA28" s="1053">
        <v>184</v>
      </c>
      <c r="AB28" s="1053"/>
      <c r="AC28" s="1053"/>
      <c r="AD28" s="1053"/>
      <c r="AE28" s="1054"/>
      <c r="AF28" s="1055">
        <v>184</v>
      </c>
      <c r="AG28" s="1053"/>
      <c r="AH28" s="1053"/>
      <c r="AI28" s="1053"/>
      <c r="AJ28" s="1056"/>
      <c r="AK28" s="1057">
        <v>1278</v>
      </c>
      <c r="AL28" s="1058"/>
      <c r="AM28" s="1058"/>
      <c r="AN28" s="1058"/>
      <c r="AO28" s="1058"/>
      <c r="AP28" s="981" t="s">
        <v>538</v>
      </c>
      <c r="AQ28" s="981"/>
      <c r="AR28" s="981"/>
      <c r="AS28" s="981"/>
      <c r="AT28" s="981"/>
      <c r="AU28" s="981" t="s">
        <v>538</v>
      </c>
      <c r="AV28" s="981"/>
      <c r="AW28" s="981"/>
      <c r="AX28" s="981"/>
      <c r="AY28" s="981"/>
      <c r="AZ28" s="1046"/>
      <c r="BA28" s="1046"/>
      <c r="BB28" s="1046"/>
      <c r="BC28" s="1046"/>
      <c r="BD28" s="1046"/>
      <c r="BE28" s="1047"/>
      <c r="BF28" s="1047"/>
      <c r="BG28" s="1047"/>
      <c r="BH28" s="1047"/>
      <c r="BI28" s="1048"/>
      <c r="BJ28" s="205"/>
      <c r="BK28" s="205"/>
      <c r="BL28" s="205"/>
      <c r="BM28" s="205"/>
      <c r="BN28" s="205"/>
      <c r="BO28" s="218"/>
      <c r="BP28" s="218"/>
      <c r="BQ28" s="215">
        <v>22</v>
      </c>
      <c r="BR28" s="216"/>
      <c r="BS28" s="1014"/>
      <c r="BT28" s="1015"/>
      <c r="BU28" s="1015"/>
      <c r="BV28" s="1015"/>
      <c r="BW28" s="1015"/>
      <c r="BX28" s="1015"/>
      <c r="BY28" s="1015"/>
      <c r="BZ28" s="1015"/>
      <c r="CA28" s="1015"/>
      <c r="CB28" s="1015"/>
      <c r="CC28" s="1015"/>
      <c r="CD28" s="1015"/>
      <c r="CE28" s="1015"/>
      <c r="CF28" s="1015"/>
      <c r="CG28" s="1016"/>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199"/>
    </row>
    <row r="29" spans="1:131" s="200" customFormat="1" ht="26.25" customHeight="1" x14ac:dyDescent="0.15">
      <c r="A29" s="219">
        <v>2</v>
      </c>
      <c r="B29" s="1037" t="s">
        <v>383</v>
      </c>
      <c r="C29" s="1038"/>
      <c r="D29" s="1038"/>
      <c r="E29" s="1038"/>
      <c r="F29" s="1038"/>
      <c r="G29" s="1038"/>
      <c r="H29" s="1038"/>
      <c r="I29" s="1038"/>
      <c r="J29" s="1038"/>
      <c r="K29" s="1038"/>
      <c r="L29" s="1038"/>
      <c r="M29" s="1038"/>
      <c r="N29" s="1038"/>
      <c r="O29" s="1038"/>
      <c r="P29" s="1039"/>
      <c r="Q29" s="1043">
        <v>6265</v>
      </c>
      <c r="R29" s="1044"/>
      <c r="S29" s="1044"/>
      <c r="T29" s="1044"/>
      <c r="U29" s="1044"/>
      <c r="V29" s="1044">
        <v>6110</v>
      </c>
      <c r="W29" s="1044"/>
      <c r="X29" s="1044"/>
      <c r="Y29" s="1044"/>
      <c r="Z29" s="1044"/>
      <c r="AA29" s="1044">
        <v>155</v>
      </c>
      <c r="AB29" s="1044"/>
      <c r="AC29" s="1044"/>
      <c r="AD29" s="1044"/>
      <c r="AE29" s="1045"/>
      <c r="AF29" s="1019">
        <v>155</v>
      </c>
      <c r="AG29" s="1020"/>
      <c r="AH29" s="1020"/>
      <c r="AI29" s="1020"/>
      <c r="AJ29" s="1021"/>
      <c r="AK29" s="979">
        <v>981</v>
      </c>
      <c r="AL29" s="970"/>
      <c r="AM29" s="970"/>
      <c r="AN29" s="970"/>
      <c r="AO29" s="970"/>
      <c r="AP29" s="981" t="s">
        <v>538</v>
      </c>
      <c r="AQ29" s="981"/>
      <c r="AR29" s="981"/>
      <c r="AS29" s="981"/>
      <c r="AT29" s="981"/>
      <c r="AU29" s="981" t="s">
        <v>538</v>
      </c>
      <c r="AV29" s="981"/>
      <c r="AW29" s="981"/>
      <c r="AX29" s="981"/>
      <c r="AY29" s="981"/>
      <c r="AZ29" s="1042"/>
      <c r="BA29" s="1042"/>
      <c r="BB29" s="1042"/>
      <c r="BC29" s="1042"/>
      <c r="BD29" s="1042"/>
      <c r="BE29" s="1032"/>
      <c r="BF29" s="1032"/>
      <c r="BG29" s="1032"/>
      <c r="BH29" s="1032"/>
      <c r="BI29" s="1033"/>
      <c r="BJ29" s="205"/>
      <c r="BK29" s="205"/>
      <c r="BL29" s="205"/>
      <c r="BM29" s="205"/>
      <c r="BN29" s="205"/>
      <c r="BO29" s="218"/>
      <c r="BP29" s="218"/>
      <c r="BQ29" s="215">
        <v>23</v>
      </c>
      <c r="BR29" s="216"/>
      <c r="BS29" s="1014"/>
      <c r="BT29" s="1015"/>
      <c r="BU29" s="1015"/>
      <c r="BV29" s="1015"/>
      <c r="BW29" s="1015"/>
      <c r="BX29" s="1015"/>
      <c r="BY29" s="1015"/>
      <c r="BZ29" s="1015"/>
      <c r="CA29" s="1015"/>
      <c r="CB29" s="1015"/>
      <c r="CC29" s="1015"/>
      <c r="CD29" s="1015"/>
      <c r="CE29" s="1015"/>
      <c r="CF29" s="1015"/>
      <c r="CG29" s="1016"/>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199"/>
    </row>
    <row r="30" spans="1:131" s="200" customFormat="1" ht="26.25" customHeight="1" x14ac:dyDescent="0.15">
      <c r="A30" s="219">
        <v>3</v>
      </c>
      <c r="B30" s="1037" t="s">
        <v>384</v>
      </c>
      <c r="C30" s="1038"/>
      <c r="D30" s="1038"/>
      <c r="E30" s="1038"/>
      <c r="F30" s="1038"/>
      <c r="G30" s="1038"/>
      <c r="H30" s="1038"/>
      <c r="I30" s="1038"/>
      <c r="J30" s="1038"/>
      <c r="K30" s="1038"/>
      <c r="L30" s="1038"/>
      <c r="M30" s="1038"/>
      <c r="N30" s="1038"/>
      <c r="O30" s="1038"/>
      <c r="P30" s="1039"/>
      <c r="Q30" s="1043">
        <v>1271</v>
      </c>
      <c r="R30" s="1044"/>
      <c r="S30" s="1044"/>
      <c r="T30" s="1044"/>
      <c r="U30" s="1044"/>
      <c r="V30" s="1044">
        <v>1193</v>
      </c>
      <c r="W30" s="1044"/>
      <c r="X30" s="1044"/>
      <c r="Y30" s="1044"/>
      <c r="Z30" s="1044"/>
      <c r="AA30" s="1044">
        <v>78</v>
      </c>
      <c r="AB30" s="1044"/>
      <c r="AC30" s="1044"/>
      <c r="AD30" s="1044"/>
      <c r="AE30" s="1045"/>
      <c r="AF30" s="1019">
        <v>78</v>
      </c>
      <c r="AG30" s="1020"/>
      <c r="AH30" s="1020"/>
      <c r="AI30" s="1020"/>
      <c r="AJ30" s="1021"/>
      <c r="AK30" s="979">
        <v>466</v>
      </c>
      <c r="AL30" s="970"/>
      <c r="AM30" s="970"/>
      <c r="AN30" s="970"/>
      <c r="AO30" s="970"/>
      <c r="AP30" s="970">
        <v>544</v>
      </c>
      <c r="AQ30" s="970"/>
      <c r="AR30" s="970"/>
      <c r="AS30" s="970"/>
      <c r="AT30" s="970"/>
      <c r="AU30" s="970">
        <v>207</v>
      </c>
      <c r="AV30" s="970"/>
      <c r="AW30" s="970"/>
      <c r="AX30" s="970"/>
      <c r="AY30" s="970"/>
      <c r="AZ30" s="1042"/>
      <c r="BA30" s="1042"/>
      <c r="BB30" s="1042"/>
      <c r="BC30" s="1042"/>
      <c r="BD30" s="1042"/>
      <c r="BE30" s="1032"/>
      <c r="BF30" s="1032"/>
      <c r="BG30" s="1032"/>
      <c r="BH30" s="1032"/>
      <c r="BI30" s="1033"/>
      <c r="BJ30" s="205"/>
      <c r="BK30" s="205"/>
      <c r="BL30" s="205"/>
      <c r="BM30" s="205"/>
      <c r="BN30" s="205"/>
      <c r="BO30" s="218"/>
      <c r="BP30" s="218"/>
      <c r="BQ30" s="215">
        <v>24</v>
      </c>
      <c r="BR30" s="216"/>
      <c r="BS30" s="1014"/>
      <c r="BT30" s="1015"/>
      <c r="BU30" s="1015"/>
      <c r="BV30" s="1015"/>
      <c r="BW30" s="1015"/>
      <c r="BX30" s="1015"/>
      <c r="BY30" s="1015"/>
      <c r="BZ30" s="1015"/>
      <c r="CA30" s="1015"/>
      <c r="CB30" s="1015"/>
      <c r="CC30" s="1015"/>
      <c r="CD30" s="1015"/>
      <c r="CE30" s="1015"/>
      <c r="CF30" s="1015"/>
      <c r="CG30" s="1016"/>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199"/>
    </row>
    <row r="31" spans="1:131" s="200" customFormat="1" ht="26.25" customHeight="1" x14ac:dyDescent="0.15">
      <c r="A31" s="219">
        <v>4</v>
      </c>
      <c r="B31" s="1037" t="s">
        <v>385</v>
      </c>
      <c r="C31" s="1038"/>
      <c r="D31" s="1038"/>
      <c r="E31" s="1038"/>
      <c r="F31" s="1038"/>
      <c r="G31" s="1038"/>
      <c r="H31" s="1038"/>
      <c r="I31" s="1038"/>
      <c r="J31" s="1038"/>
      <c r="K31" s="1038"/>
      <c r="L31" s="1038"/>
      <c r="M31" s="1038"/>
      <c r="N31" s="1038"/>
      <c r="O31" s="1038"/>
      <c r="P31" s="1039"/>
      <c r="Q31" s="1043">
        <v>1209</v>
      </c>
      <c r="R31" s="1044"/>
      <c r="S31" s="1044"/>
      <c r="T31" s="1044"/>
      <c r="U31" s="1044"/>
      <c r="V31" s="1044">
        <v>1204</v>
      </c>
      <c r="W31" s="1044"/>
      <c r="X31" s="1044"/>
      <c r="Y31" s="1044"/>
      <c r="Z31" s="1044"/>
      <c r="AA31" s="1044">
        <v>5</v>
      </c>
      <c r="AB31" s="1044"/>
      <c r="AC31" s="1044"/>
      <c r="AD31" s="1044"/>
      <c r="AE31" s="1045"/>
      <c r="AF31" s="1019">
        <v>5</v>
      </c>
      <c r="AG31" s="1020"/>
      <c r="AH31" s="1020"/>
      <c r="AI31" s="1020"/>
      <c r="AJ31" s="1021"/>
      <c r="AK31" s="979">
        <v>154</v>
      </c>
      <c r="AL31" s="970"/>
      <c r="AM31" s="970"/>
      <c r="AN31" s="970"/>
      <c r="AO31" s="970"/>
      <c r="AP31" s="981" t="s">
        <v>538</v>
      </c>
      <c r="AQ31" s="981"/>
      <c r="AR31" s="981"/>
      <c r="AS31" s="981"/>
      <c r="AT31" s="981"/>
      <c r="AU31" s="981" t="s">
        <v>538</v>
      </c>
      <c r="AV31" s="981"/>
      <c r="AW31" s="981"/>
      <c r="AX31" s="981"/>
      <c r="AY31" s="981"/>
      <c r="AZ31" s="1042"/>
      <c r="BA31" s="1042"/>
      <c r="BB31" s="1042"/>
      <c r="BC31" s="1042"/>
      <c r="BD31" s="1042"/>
      <c r="BE31" s="1032"/>
      <c r="BF31" s="1032"/>
      <c r="BG31" s="1032"/>
      <c r="BH31" s="1032"/>
      <c r="BI31" s="1033"/>
      <c r="BJ31" s="205"/>
      <c r="BK31" s="205"/>
      <c r="BL31" s="205"/>
      <c r="BM31" s="205"/>
      <c r="BN31" s="205"/>
      <c r="BO31" s="218"/>
      <c r="BP31" s="218"/>
      <c r="BQ31" s="215">
        <v>25</v>
      </c>
      <c r="BR31" s="216"/>
      <c r="BS31" s="1014"/>
      <c r="BT31" s="1015"/>
      <c r="BU31" s="1015"/>
      <c r="BV31" s="1015"/>
      <c r="BW31" s="1015"/>
      <c r="BX31" s="1015"/>
      <c r="BY31" s="1015"/>
      <c r="BZ31" s="1015"/>
      <c r="CA31" s="1015"/>
      <c r="CB31" s="1015"/>
      <c r="CC31" s="1015"/>
      <c r="CD31" s="1015"/>
      <c r="CE31" s="1015"/>
      <c r="CF31" s="1015"/>
      <c r="CG31" s="1016"/>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199"/>
    </row>
    <row r="32" spans="1:131" s="200" customFormat="1" ht="26.25" customHeight="1" x14ac:dyDescent="0.15">
      <c r="A32" s="219">
        <v>5</v>
      </c>
      <c r="B32" s="1037" t="s">
        <v>386</v>
      </c>
      <c r="C32" s="1038"/>
      <c r="D32" s="1038"/>
      <c r="E32" s="1038"/>
      <c r="F32" s="1038"/>
      <c r="G32" s="1038"/>
      <c r="H32" s="1038"/>
      <c r="I32" s="1038"/>
      <c r="J32" s="1038"/>
      <c r="K32" s="1038"/>
      <c r="L32" s="1038"/>
      <c r="M32" s="1038"/>
      <c r="N32" s="1038"/>
      <c r="O32" s="1038"/>
      <c r="P32" s="1039"/>
      <c r="Q32" s="1043">
        <v>4030</v>
      </c>
      <c r="R32" s="1044"/>
      <c r="S32" s="1044"/>
      <c r="T32" s="1044"/>
      <c r="U32" s="1044"/>
      <c r="V32" s="1044">
        <v>3973</v>
      </c>
      <c r="W32" s="1044"/>
      <c r="X32" s="1044"/>
      <c r="Y32" s="1044"/>
      <c r="Z32" s="1044"/>
      <c r="AA32" s="1044">
        <v>57</v>
      </c>
      <c r="AB32" s="1044"/>
      <c r="AC32" s="1044"/>
      <c r="AD32" s="1044"/>
      <c r="AE32" s="1045"/>
      <c r="AF32" s="1019">
        <v>57</v>
      </c>
      <c r="AG32" s="1020"/>
      <c r="AH32" s="1020"/>
      <c r="AI32" s="1020"/>
      <c r="AJ32" s="1021"/>
      <c r="AK32" s="979">
        <v>1228</v>
      </c>
      <c r="AL32" s="970"/>
      <c r="AM32" s="970"/>
      <c r="AN32" s="970"/>
      <c r="AO32" s="970"/>
      <c r="AP32" s="970">
        <v>11687</v>
      </c>
      <c r="AQ32" s="970"/>
      <c r="AR32" s="970"/>
      <c r="AS32" s="970"/>
      <c r="AT32" s="970"/>
      <c r="AU32" s="970">
        <v>4874</v>
      </c>
      <c r="AV32" s="970"/>
      <c r="AW32" s="970"/>
      <c r="AX32" s="970"/>
      <c r="AY32" s="970"/>
      <c r="AZ32" s="1042"/>
      <c r="BA32" s="1042"/>
      <c r="BB32" s="1042"/>
      <c r="BC32" s="1042"/>
      <c r="BD32" s="1042"/>
      <c r="BE32" s="1032" t="s">
        <v>387</v>
      </c>
      <c r="BF32" s="1032"/>
      <c r="BG32" s="1032"/>
      <c r="BH32" s="1032"/>
      <c r="BI32" s="1033"/>
      <c r="BJ32" s="205"/>
      <c r="BK32" s="205"/>
      <c r="BL32" s="205"/>
      <c r="BM32" s="205"/>
      <c r="BN32" s="205"/>
      <c r="BO32" s="218"/>
      <c r="BP32" s="218"/>
      <c r="BQ32" s="215">
        <v>26</v>
      </c>
      <c r="BR32" s="216"/>
      <c r="BS32" s="1014"/>
      <c r="BT32" s="1015"/>
      <c r="BU32" s="1015"/>
      <c r="BV32" s="1015"/>
      <c r="BW32" s="1015"/>
      <c r="BX32" s="1015"/>
      <c r="BY32" s="1015"/>
      <c r="BZ32" s="1015"/>
      <c r="CA32" s="1015"/>
      <c r="CB32" s="1015"/>
      <c r="CC32" s="1015"/>
      <c r="CD32" s="1015"/>
      <c r="CE32" s="1015"/>
      <c r="CF32" s="1015"/>
      <c r="CG32" s="1016"/>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199"/>
    </row>
    <row r="33" spans="1:131" s="200" customFormat="1" ht="26.25" customHeight="1" x14ac:dyDescent="0.15">
      <c r="A33" s="219">
        <v>6</v>
      </c>
      <c r="B33" s="1037"/>
      <c r="C33" s="1038"/>
      <c r="D33" s="1038"/>
      <c r="E33" s="1038"/>
      <c r="F33" s="1038"/>
      <c r="G33" s="1038"/>
      <c r="H33" s="1038"/>
      <c r="I33" s="1038"/>
      <c r="J33" s="1038"/>
      <c r="K33" s="1038"/>
      <c r="L33" s="1038"/>
      <c r="M33" s="1038"/>
      <c r="N33" s="1038"/>
      <c r="O33" s="1038"/>
      <c r="P33" s="1039"/>
      <c r="Q33" s="1043"/>
      <c r="R33" s="1044"/>
      <c r="S33" s="1044"/>
      <c r="T33" s="1044"/>
      <c r="U33" s="1044"/>
      <c r="V33" s="1044"/>
      <c r="W33" s="1044"/>
      <c r="X33" s="1044"/>
      <c r="Y33" s="1044"/>
      <c r="Z33" s="1044"/>
      <c r="AA33" s="1044"/>
      <c r="AB33" s="1044"/>
      <c r="AC33" s="1044"/>
      <c r="AD33" s="1044"/>
      <c r="AE33" s="1045"/>
      <c r="AF33" s="1019"/>
      <c r="AG33" s="1020"/>
      <c r="AH33" s="1020"/>
      <c r="AI33" s="1020"/>
      <c r="AJ33" s="1021"/>
      <c r="AK33" s="979"/>
      <c r="AL33" s="970"/>
      <c r="AM33" s="970"/>
      <c r="AN33" s="970"/>
      <c r="AO33" s="970"/>
      <c r="AP33" s="970"/>
      <c r="AQ33" s="970"/>
      <c r="AR33" s="970"/>
      <c r="AS33" s="970"/>
      <c r="AT33" s="970"/>
      <c r="AU33" s="970"/>
      <c r="AV33" s="970"/>
      <c r="AW33" s="970"/>
      <c r="AX33" s="970"/>
      <c r="AY33" s="970"/>
      <c r="AZ33" s="1042"/>
      <c r="BA33" s="1042"/>
      <c r="BB33" s="1042"/>
      <c r="BC33" s="1042"/>
      <c r="BD33" s="1042"/>
      <c r="BE33" s="1032"/>
      <c r="BF33" s="1032"/>
      <c r="BG33" s="1032"/>
      <c r="BH33" s="1032"/>
      <c r="BI33" s="1033"/>
      <c r="BJ33" s="205"/>
      <c r="BK33" s="205"/>
      <c r="BL33" s="205"/>
      <c r="BM33" s="205"/>
      <c r="BN33" s="205"/>
      <c r="BO33" s="218"/>
      <c r="BP33" s="218"/>
      <c r="BQ33" s="215">
        <v>27</v>
      </c>
      <c r="BR33" s="216"/>
      <c r="BS33" s="1014"/>
      <c r="BT33" s="1015"/>
      <c r="BU33" s="1015"/>
      <c r="BV33" s="1015"/>
      <c r="BW33" s="1015"/>
      <c r="BX33" s="1015"/>
      <c r="BY33" s="1015"/>
      <c r="BZ33" s="1015"/>
      <c r="CA33" s="1015"/>
      <c r="CB33" s="1015"/>
      <c r="CC33" s="1015"/>
      <c r="CD33" s="1015"/>
      <c r="CE33" s="1015"/>
      <c r="CF33" s="1015"/>
      <c r="CG33" s="1016"/>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199"/>
    </row>
    <row r="34" spans="1:131" s="200" customFormat="1" ht="26.25" customHeight="1" x14ac:dyDescent="0.15">
      <c r="A34" s="219">
        <v>7</v>
      </c>
      <c r="B34" s="1037"/>
      <c r="C34" s="1038"/>
      <c r="D34" s="1038"/>
      <c r="E34" s="1038"/>
      <c r="F34" s="1038"/>
      <c r="G34" s="1038"/>
      <c r="H34" s="1038"/>
      <c r="I34" s="1038"/>
      <c r="J34" s="1038"/>
      <c r="K34" s="1038"/>
      <c r="L34" s="1038"/>
      <c r="M34" s="1038"/>
      <c r="N34" s="1038"/>
      <c r="O34" s="1038"/>
      <c r="P34" s="1039"/>
      <c r="Q34" s="1043"/>
      <c r="R34" s="1044"/>
      <c r="S34" s="1044"/>
      <c r="T34" s="1044"/>
      <c r="U34" s="1044"/>
      <c r="V34" s="1044"/>
      <c r="W34" s="1044"/>
      <c r="X34" s="1044"/>
      <c r="Y34" s="1044"/>
      <c r="Z34" s="1044"/>
      <c r="AA34" s="1044"/>
      <c r="AB34" s="1044"/>
      <c r="AC34" s="1044"/>
      <c r="AD34" s="1044"/>
      <c r="AE34" s="1045"/>
      <c r="AF34" s="1019"/>
      <c r="AG34" s="1020"/>
      <c r="AH34" s="1020"/>
      <c r="AI34" s="1020"/>
      <c r="AJ34" s="1021"/>
      <c r="AK34" s="979"/>
      <c r="AL34" s="970"/>
      <c r="AM34" s="970"/>
      <c r="AN34" s="970"/>
      <c r="AO34" s="970"/>
      <c r="AP34" s="970"/>
      <c r="AQ34" s="970"/>
      <c r="AR34" s="970"/>
      <c r="AS34" s="970"/>
      <c r="AT34" s="970"/>
      <c r="AU34" s="970"/>
      <c r="AV34" s="970"/>
      <c r="AW34" s="970"/>
      <c r="AX34" s="970"/>
      <c r="AY34" s="970"/>
      <c r="AZ34" s="1042"/>
      <c r="BA34" s="1042"/>
      <c r="BB34" s="1042"/>
      <c r="BC34" s="1042"/>
      <c r="BD34" s="1042"/>
      <c r="BE34" s="1032"/>
      <c r="BF34" s="1032"/>
      <c r="BG34" s="1032"/>
      <c r="BH34" s="1032"/>
      <c r="BI34" s="1033"/>
      <c r="BJ34" s="205"/>
      <c r="BK34" s="205"/>
      <c r="BL34" s="205"/>
      <c r="BM34" s="205"/>
      <c r="BN34" s="205"/>
      <c r="BO34" s="218"/>
      <c r="BP34" s="218"/>
      <c r="BQ34" s="215">
        <v>28</v>
      </c>
      <c r="BR34" s="216"/>
      <c r="BS34" s="1014"/>
      <c r="BT34" s="1015"/>
      <c r="BU34" s="1015"/>
      <c r="BV34" s="1015"/>
      <c r="BW34" s="1015"/>
      <c r="BX34" s="1015"/>
      <c r="BY34" s="1015"/>
      <c r="BZ34" s="1015"/>
      <c r="CA34" s="1015"/>
      <c r="CB34" s="1015"/>
      <c r="CC34" s="1015"/>
      <c r="CD34" s="1015"/>
      <c r="CE34" s="1015"/>
      <c r="CF34" s="1015"/>
      <c r="CG34" s="1016"/>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199"/>
    </row>
    <row r="35" spans="1:131" s="200" customFormat="1" ht="26.25" customHeight="1" x14ac:dyDescent="0.15">
      <c r="A35" s="219">
        <v>8</v>
      </c>
      <c r="B35" s="1037"/>
      <c r="C35" s="1038"/>
      <c r="D35" s="1038"/>
      <c r="E35" s="1038"/>
      <c r="F35" s="1038"/>
      <c r="G35" s="1038"/>
      <c r="H35" s="1038"/>
      <c r="I35" s="1038"/>
      <c r="J35" s="1038"/>
      <c r="K35" s="1038"/>
      <c r="L35" s="1038"/>
      <c r="M35" s="1038"/>
      <c r="N35" s="1038"/>
      <c r="O35" s="1038"/>
      <c r="P35" s="1039"/>
      <c r="Q35" s="1043"/>
      <c r="R35" s="1044"/>
      <c r="S35" s="1044"/>
      <c r="T35" s="1044"/>
      <c r="U35" s="1044"/>
      <c r="V35" s="1044"/>
      <c r="W35" s="1044"/>
      <c r="X35" s="1044"/>
      <c r="Y35" s="1044"/>
      <c r="Z35" s="1044"/>
      <c r="AA35" s="1044"/>
      <c r="AB35" s="1044"/>
      <c r="AC35" s="1044"/>
      <c r="AD35" s="1044"/>
      <c r="AE35" s="1045"/>
      <c r="AF35" s="1019"/>
      <c r="AG35" s="1020"/>
      <c r="AH35" s="1020"/>
      <c r="AI35" s="1020"/>
      <c r="AJ35" s="1021"/>
      <c r="AK35" s="979"/>
      <c r="AL35" s="970"/>
      <c r="AM35" s="970"/>
      <c r="AN35" s="970"/>
      <c r="AO35" s="970"/>
      <c r="AP35" s="970"/>
      <c r="AQ35" s="970"/>
      <c r="AR35" s="970"/>
      <c r="AS35" s="970"/>
      <c r="AT35" s="970"/>
      <c r="AU35" s="970"/>
      <c r="AV35" s="970"/>
      <c r="AW35" s="970"/>
      <c r="AX35" s="970"/>
      <c r="AY35" s="970"/>
      <c r="AZ35" s="1042"/>
      <c r="BA35" s="1042"/>
      <c r="BB35" s="1042"/>
      <c r="BC35" s="1042"/>
      <c r="BD35" s="1042"/>
      <c r="BE35" s="1032"/>
      <c r="BF35" s="1032"/>
      <c r="BG35" s="1032"/>
      <c r="BH35" s="1032"/>
      <c r="BI35" s="1033"/>
      <c r="BJ35" s="205"/>
      <c r="BK35" s="205"/>
      <c r="BL35" s="205"/>
      <c r="BM35" s="205"/>
      <c r="BN35" s="205"/>
      <c r="BO35" s="218"/>
      <c r="BP35" s="218"/>
      <c r="BQ35" s="215">
        <v>29</v>
      </c>
      <c r="BR35" s="216"/>
      <c r="BS35" s="1014"/>
      <c r="BT35" s="1015"/>
      <c r="BU35" s="1015"/>
      <c r="BV35" s="1015"/>
      <c r="BW35" s="1015"/>
      <c r="BX35" s="1015"/>
      <c r="BY35" s="1015"/>
      <c r="BZ35" s="1015"/>
      <c r="CA35" s="1015"/>
      <c r="CB35" s="1015"/>
      <c r="CC35" s="1015"/>
      <c r="CD35" s="1015"/>
      <c r="CE35" s="1015"/>
      <c r="CF35" s="1015"/>
      <c r="CG35" s="1016"/>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199"/>
    </row>
    <row r="36" spans="1:131" s="200" customFormat="1" ht="26.25" customHeight="1" x14ac:dyDescent="0.15">
      <c r="A36" s="219">
        <v>9</v>
      </c>
      <c r="B36" s="1037"/>
      <c r="C36" s="1038"/>
      <c r="D36" s="1038"/>
      <c r="E36" s="1038"/>
      <c r="F36" s="1038"/>
      <c r="G36" s="1038"/>
      <c r="H36" s="1038"/>
      <c r="I36" s="1038"/>
      <c r="J36" s="1038"/>
      <c r="K36" s="1038"/>
      <c r="L36" s="1038"/>
      <c r="M36" s="1038"/>
      <c r="N36" s="1038"/>
      <c r="O36" s="1038"/>
      <c r="P36" s="1039"/>
      <c r="Q36" s="1043"/>
      <c r="R36" s="1044"/>
      <c r="S36" s="1044"/>
      <c r="T36" s="1044"/>
      <c r="U36" s="1044"/>
      <c r="V36" s="1044"/>
      <c r="W36" s="1044"/>
      <c r="X36" s="1044"/>
      <c r="Y36" s="1044"/>
      <c r="Z36" s="1044"/>
      <c r="AA36" s="1044"/>
      <c r="AB36" s="1044"/>
      <c r="AC36" s="1044"/>
      <c r="AD36" s="1044"/>
      <c r="AE36" s="1045"/>
      <c r="AF36" s="1019"/>
      <c r="AG36" s="1020"/>
      <c r="AH36" s="1020"/>
      <c r="AI36" s="1020"/>
      <c r="AJ36" s="1021"/>
      <c r="AK36" s="979"/>
      <c r="AL36" s="970"/>
      <c r="AM36" s="970"/>
      <c r="AN36" s="970"/>
      <c r="AO36" s="970"/>
      <c r="AP36" s="970"/>
      <c r="AQ36" s="970"/>
      <c r="AR36" s="970"/>
      <c r="AS36" s="970"/>
      <c r="AT36" s="970"/>
      <c r="AU36" s="970"/>
      <c r="AV36" s="970"/>
      <c r="AW36" s="970"/>
      <c r="AX36" s="970"/>
      <c r="AY36" s="970"/>
      <c r="AZ36" s="1042"/>
      <c r="BA36" s="1042"/>
      <c r="BB36" s="1042"/>
      <c r="BC36" s="1042"/>
      <c r="BD36" s="1042"/>
      <c r="BE36" s="1032"/>
      <c r="BF36" s="1032"/>
      <c r="BG36" s="1032"/>
      <c r="BH36" s="1032"/>
      <c r="BI36" s="1033"/>
      <c r="BJ36" s="205"/>
      <c r="BK36" s="205"/>
      <c r="BL36" s="205"/>
      <c r="BM36" s="205"/>
      <c r="BN36" s="205"/>
      <c r="BO36" s="218"/>
      <c r="BP36" s="218"/>
      <c r="BQ36" s="215">
        <v>30</v>
      </c>
      <c r="BR36" s="216"/>
      <c r="BS36" s="1014"/>
      <c r="BT36" s="1015"/>
      <c r="BU36" s="1015"/>
      <c r="BV36" s="1015"/>
      <c r="BW36" s="1015"/>
      <c r="BX36" s="1015"/>
      <c r="BY36" s="1015"/>
      <c r="BZ36" s="1015"/>
      <c r="CA36" s="1015"/>
      <c r="CB36" s="1015"/>
      <c r="CC36" s="1015"/>
      <c r="CD36" s="1015"/>
      <c r="CE36" s="1015"/>
      <c r="CF36" s="1015"/>
      <c r="CG36" s="1016"/>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199"/>
    </row>
    <row r="37" spans="1:131" s="200" customFormat="1" ht="26.25" customHeight="1" x14ac:dyDescent="0.15">
      <c r="A37" s="219">
        <v>10</v>
      </c>
      <c r="B37" s="1037"/>
      <c r="C37" s="1038"/>
      <c r="D37" s="1038"/>
      <c r="E37" s="1038"/>
      <c r="F37" s="1038"/>
      <c r="G37" s="1038"/>
      <c r="H37" s="1038"/>
      <c r="I37" s="1038"/>
      <c r="J37" s="1038"/>
      <c r="K37" s="1038"/>
      <c r="L37" s="1038"/>
      <c r="M37" s="1038"/>
      <c r="N37" s="1038"/>
      <c r="O37" s="1038"/>
      <c r="P37" s="1039"/>
      <c r="Q37" s="1043"/>
      <c r="R37" s="1044"/>
      <c r="S37" s="1044"/>
      <c r="T37" s="1044"/>
      <c r="U37" s="1044"/>
      <c r="V37" s="1044"/>
      <c r="W37" s="1044"/>
      <c r="X37" s="1044"/>
      <c r="Y37" s="1044"/>
      <c r="Z37" s="1044"/>
      <c r="AA37" s="1044"/>
      <c r="AB37" s="1044"/>
      <c r="AC37" s="1044"/>
      <c r="AD37" s="1044"/>
      <c r="AE37" s="1045"/>
      <c r="AF37" s="1019"/>
      <c r="AG37" s="1020"/>
      <c r="AH37" s="1020"/>
      <c r="AI37" s="1020"/>
      <c r="AJ37" s="1021"/>
      <c r="AK37" s="979"/>
      <c r="AL37" s="970"/>
      <c r="AM37" s="970"/>
      <c r="AN37" s="970"/>
      <c r="AO37" s="970"/>
      <c r="AP37" s="970"/>
      <c r="AQ37" s="970"/>
      <c r="AR37" s="970"/>
      <c r="AS37" s="970"/>
      <c r="AT37" s="970"/>
      <c r="AU37" s="970"/>
      <c r="AV37" s="970"/>
      <c r="AW37" s="970"/>
      <c r="AX37" s="970"/>
      <c r="AY37" s="970"/>
      <c r="AZ37" s="1042"/>
      <c r="BA37" s="1042"/>
      <c r="BB37" s="1042"/>
      <c r="BC37" s="1042"/>
      <c r="BD37" s="1042"/>
      <c r="BE37" s="1032"/>
      <c r="BF37" s="1032"/>
      <c r="BG37" s="1032"/>
      <c r="BH37" s="1032"/>
      <c r="BI37" s="1033"/>
      <c r="BJ37" s="205"/>
      <c r="BK37" s="205"/>
      <c r="BL37" s="205"/>
      <c r="BM37" s="205"/>
      <c r="BN37" s="205"/>
      <c r="BO37" s="218"/>
      <c r="BP37" s="218"/>
      <c r="BQ37" s="215">
        <v>31</v>
      </c>
      <c r="BR37" s="216"/>
      <c r="BS37" s="1014"/>
      <c r="BT37" s="1015"/>
      <c r="BU37" s="1015"/>
      <c r="BV37" s="1015"/>
      <c r="BW37" s="1015"/>
      <c r="BX37" s="1015"/>
      <c r="BY37" s="1015"/>
      <c r="BZ37" s="1015"/>
      <c r="CA37" s="1015"/>
      <c r="CB37" s="1015"/>
      <c r="CC37" s="1015"/>
      <c r="CD37" s="1015"/>
      <c r="CE37" s="1015"/>
      <c r="CF37" s="1015"/>
      <c r="CG37" s="1016"/>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199"/>
    </row>
    <row r="38" spans="1:131" s="200" customFormat="1" ht="26.25" customHeight="1" x14ac:dyDescent="0.15">
      <c r="A38" s="219">
        <v>11</v>
      </c>
      <c r="B38" s="1037"/>
      <c r="C38" s="1038"/>
      <c r="D38" s="1038"/>
      <c r="E38" s="1038"/>
      <c r="F38" s="1038"/>
      <c r="G38" s="1038"/>
      <c r="H38" s="1038"/>
      <c r="I38" s="1038"/>
      <c r="J38" s="1038"/>
      <c r="K38" s="1038"/>
      <c r="L38" s="1038"/>
      <c r="M38" s="1038"/>
      <c r="N38" s="1038"/>
      <c r="O38" s="1038"/>
      <c r="P38" s="1039"/>
      <c r="Q38" s="1043"/>
      <c r="R38" s="1044"/>
      <c r="S38" s="1044"/>
      <c r="T38" s="1044"/>
      <c r="U38" s="1044"/>
      <c r="V38" s="1044"/>
      <c r="W38" s="1044"/>
      <c r="X38" s="1044"/>
      <c r="Y38" s="1044"/>
      <c r="Z38" s="1044"/>
      <c r="AA38" s="1044"/>
      <c r="AB38" s="1044"/>
      <c r="AC38" s="1044"/>
      <c r="AD38" s="1044"/>
      <c r="AE38" s="1045"/>
      <c r="AF38" s="1019"/>
      <c r="AG38" s="1020"/>
      <c r="AH38" s="1020"/>
      <c r="AI38" s="1020"/>
      <c r="AJ38" s="1021"/>
      <c r="AK38" s="979"/>
      <c r="AL38" s="970"/>
      <c r="AM38" s="970"/>
      <c r="AN38" s="970"/>
      <c r="AO38" s="970"/>
      <c r="AP38" s="970"/>
      <c r="AQ38" s="970"/>
      <c r="AR38" s="970"/>
      <c r="AS38" s="970"/>
      <c r="AT38" s="970"/>
      <c r="AU38" s="970"/>
      <c r="AV38" s="970"/>
      <c r="AW38" s="970"/>
      <c r="AX38" s="970"/>
      <c r="AY38" s="970"/>
      <c r="AZ38" s="1042"/>
      <c r="BA38" s="1042"/>
      <c r="BB38" s="1042"/>
      <c r="BC38" s="1042"/>
      <c r="BD38" s="1042"/>
      <c r="BE38" s="1032"/>
      <c r="BF38" s="1032"/>
      <c r="BG38" s="1032"/>
      <c r="BH38" s="1032"/>
      <c r="BI38" s="1033"/>
      <c r="BJ38" s="205"/>
      <c r="BK38" s="205"/>
      <c r="BL38" s="205"/>
      <c r="BM38" s="205"/>
      <c r="BN38" s="205"/>
      <c r="BO38" s="218"/>
      <c r="BP38" s="218"/>
      <c r="BQ38" s="215">
        <v>32</v>
      </c>
      <c r="BR38" s="216"/>
      <c r="BS38" s="1014"/>
      <c r="BT38" s="1015"/>
      <c r="BU38" s="1015"/>
      <c r="BV38" s="1015"/>
      <c r="BW38" s="1015"/>
      <c r="BX38" s="1015"/>
      <c r="BY38" s="1015"/>
      <c r="BZ38" s="1015"/>
      <c r="CA38" s="1015"/>
      <c r="CB38" s="1015"/>
      <c r="CC38" s="1015"/>
      <c r="CD38" s="1015"/>
      <c r="CE38" s="1015"/>
      <c r="CF38" s="1015"/>
      <c r="CG38" s="1016"/>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199"/>
    </row>
    <row r="39" spans="1:131" s="200" customFormat="1" ht="26.25" customHeight="1" x14ac:dyDescent="0.15">
      <c r="A39" s="219">
        <v>12</v>
      </c>
      <c r="B39" s="1037"/>
      <c r="C39" s="1038"/>
      <c r="D39" s="1038"/>
      <c r="E39" s="1038"/>
      <c r="F39" s="1038"/>
      <c r="G39" s="1038"/>
      <c r="H39" s="1038"/>
      <c r="I39" s="1038"/>
      <c r="J39" s="1038"/>
      <c r="K39" s="1038"/>
      <c r="L39" s="1038"/>
      <c r="M39" s="1038"/>
      <c r="N39" s="1038"/>
      <c r="O39" s="1038"/>
      <c r="P39" s="1039"/>
      <c r="Q39" s="1043"/>
      <c r="R39" s="1044"/>
      <c r="S39" s="1044"/>
      <c r="T39" s="1044"/>
      <c r="U39" s="1044"/>
      <c r="V39" s="1044"/>
      <c r="W39" s="1044"/>
      <c r="X39" s="1044"/>
      <c r="Y39" s="1044"/>
      <c r="Z39" s="1044"/>
      <c r="AA39" s="1044"/>
      <c r="AB39" s="1044"/>
      <c r="AC39" s="1044"/>
      <c r="AD39" s="1044"/>
      <c r="AE39" s="1045"/>
      <c r="AF39" s="1019"/>
      <c r="AG39" s="1020"/>
      <c r="AH39" s="1020"/>
      <c r="AI39" s="1020"/>
      <c r="AJ39" s="1021"/>
      <c r="AK39" s="979"/>
      <c r="AL39" s="970"/>
      <c r="AM39" s="970"/>
      <c r="AN39" s="970"/>
      <c r="AO39" s="970"/>
      <c r="AP39" s="970"/>
      <c r="AQ39" s="970"/>
      <c r="AR39" s="970"/>
      <c r="AS39" s="970"/>
      <c r="AT39" s="970"/>
      <c r="AU39" s="970"/>
      <c r="AV39" s="970"/>
      <c r="AW39" s="970"/>
      <c r="AX39" s="970"/>
      <c r="AY39" s="970"/>
      <c r="AZ39" s="1042"/>
      <c r="BA39" s="1042"/>
      <c r="BB39" s="1042"/>
      <c r="BC39" s="1042"/>
      <c r="BD39" s="1042"/>
      <c r="BE39" s="1032"/>
      <c r="BF39" s="1032"/>
      <c r="BG39" s="1032"/>
      <c r="BH39" s="1032"/>
      <c r="BI39" s="1033"/>
      <c r="BJ39" s="205"/>
      <c r="BK39" s="205"/>
      <c r="BL39" s="205"/>
      <c r="BM39" s="205"/>
      <c r="BN39" s="205"/>
      <c r="BO39" s="218"/>
      <c r="BP39" s="218"/>
      <c r="BQ39" s="215">
        <v>33</v>
      </c>
      <c r="BR39" s="216"/>
      <c r="BS39" s="1014"/>
      <c r="BT39" s="1015"/>
      <c r="BU39" s="1015"/>
      <c r="BV39" s="1015"/>
      <c r="BW39" s="1015"/>
      <c r="BX39" s="1015"/>
      <c r="BY39" s="1015"/>
      <c r="BZ39" s="1015"/>
      <c r="CA39" s="1015"/>
      <c r="CB39" s="1015"/>
      <c r="CC39" s="1015"/>
      <c r="CD39" s="1015"/>
      <c r="CE39" s="1015"/>
      <c r="CF39" s="1015"/>
      <c r="CG39" s="1016"/>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199"/>
    </row>
    <row r="40" spans="1:131" s="200" customFormat="1" ht="26.25" customHeight="1" x14ac:dyDescent="0.15">
      <c r="A40" s="214">
        <v>13</v>
      </c>
      <c r="B40" s="1037"/>
      <c r="C40" s="1038"/>
      <c r="D40" s="1038"/>
      <c r="E40" s="1038"/>
      <c r="F40" s="1038"/>
      <c r="G40" s="1038"/>
      <c r="H40" s="1038"/>
      <c r="I40" s="1038"/>
      <c r="J40" s="1038"/>
      <c r="K40" s="1038"/>
      <c r="L40" s="1038"/>
      <c r="M40" s="1038"/>
      <c r="N40" s="1038"/>
      <c r="O40" s="1038"/>
      <c r="P40" s="1039"/>
      <c r="Q40" s="1043"/>
      <c r="R40" s="1044"/>
      <c r="S40" s="1044"/>
      <c r="T40" s="1044"/>
      <c r="U40" s="1044"/>
      <c r="V40" s="1044"/>
      <c r="W40" s="1044"/>
      <c r="X40" s="1044"/>
      <c r="Y40" s="1044"/>
      <c r="Z40" s="1044"/>
      <c r="AA40" s="1044"/>
      <c r="AB40" s="1044"/>
      <c r="AC40" s="1044"/>
      <c r="AD40" s="1044"/>
      <c r="AE40" s="1045"/>
      <c r="AF40" s="1019"/>
      <c r="AG40" s="1020"/>
      <c r="AH40" s="1020"/>
      <c r="AI40" s="1020"/>
      <c r="AJ40" s="1021"/>
      <c r="AK40" s="979"/>
      <c r="AL40" s="970"/>
      <c r="AM40" s="970"/>
      <c r="AN40" s="970"/>
      <c r="AO40" s="970"/>
      <c r="AP40" s="970"/>
      <c r="AQ40" s="970"/>
      <c r="AR40" s="970"/>
      <c r="AS40" s="970"/>
      <c r="AT40" s="970"/>
      <c r="AU40" s="970"/>
      <c r="AV40" s="970"/>
      <c r="AW40" s="970"/>
      <c r="AX40" s="970"/>
      <c r="AY40" s="970"/>
      <c r="AZ40" s="1042"/>
      <c r="BA40" s="1042"/>
      <c r="BB40" s="1042"/>
      <c r="BC40" s="1042"/>
      <c r="BD40" s="1042"/>
      <c r="BE40" s="1032"/>
      <c r="BF40" s="1032"/>
      <c r="BG40" s="1032"/>
      <c r="BH40" s="1032"/>
      <c r="BI40" s="1033"/>
      <c r="BJ40" s="205"/>
      <c r="BK40" s="205"/>
      <c r="BL40" s="205"/>
      <c r="BM40" s="205"/>
      <c r="BN40" s="205"/>
      <c r="BO40" s="218"/>
      <c r="BP40" s="218"/>
      <c r="BQ40" s="215">
        <v>34</v>
      </c>
      <c r="BR40" s="216"/>
      <c r="BS40" s="1014"/>
      <c r="BT40" s="1015"/>
      <c r="BU40" s="1015"/>
      <c r="BV40" s="1015"/>
      <c r="BW40" s="1015"/>
      <c r="BX40" s="1015"/>
      <c r="BY40" s="1015"/>
      <c r="BZ40" s="1015"/>
      <c r="CA40" s="1015"/>
      <c r="CB40" s="1015"/>
      <c r="CC40" s="1015"/>
      <c r="CD40" s="1015"/>
      <c r="CE40" s="1015"/>
      <c r="CF40" s="1015"/>
      <c r="CG40" s="1016"/>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199"/>
    </row>
    <row r="41" spans="1:131" s="200" customFormat="1" ht="26.25" customHeight="1" x14ac:dyDescent="0.15">
      <c r="A41" s="214">
        <v>14</v>
      </c>
      <c r="B41" s="1037"/>
      <c r="C41" s="1038"/>
      <c r="D41" s="1038"/>
      <c r="E41" s="1038"/>
      <c r="F41" s="1038"/>
      <c r="G41" s="1038"/>
      <c r="H41" s="1038"/>
      <c r="I41" s="1038"/>
      <c r="J41" s="1038"/>
      <c r="K41" s="1038"/>
      <c r="L41" s="1038"/>
      <c r="M41" s="1038"/>
      <c r="N41" s="1038"/>
      <c r="O41" s="1038"/>
      <c r="P41" s="1039"/>
      <c r="Q41" s="1043"/>
      <c r="R41" s="1044"/>
      <c r="S41" s="1044"/>
      <c r="T41" s="1044"/>
      <c r="U41" s="1044"/>
      <c r="V41" s="1044"/>
      <c r="W41" s="1044"/>
      <c r="X41" s="1044"/>
      <c r="Y41" s="1044"/>
      <c r="Z41" s="1044"/>
      <c r="AA41" s="1044"/>
      <c r="AB41" s="1044"/>
      <c r="AC41" s="1044"/>
      <c r="AD41" s="1044"/>
      <c r="AE41" s="1045"/>
      <c r="AF41" s="1019"/>
      <c r="AG41" s="1020"/>
      <c r="AH41" s="1020"/>
      <c r="AI41" s="1020"/>
      <c r="AJ41" s="1021"/>
      <c r="AK41" s="979"/>
      <c r="AL41" s="970"/>
      <c r="AM41" s="970"/>
      <c r="AN41" s="970"/>
      <c r="AO41" s="970"/>
      <c r="AP41" s="970"/>
      <c r="AQ41" s="970"/>
      <c r="AR41" s="970"/>
      <c r="AS41" s="970"/>
      <c r="AT41" s="970"/>
      <c r="AU41" s="970"/>
      <c r="AV41" s="970"/>
      <c r="AW41" s="970"/>
      <c r="AX41" s="970"/>
      <c r="AY41" s="970"/>
      <c r="AZ41" s="1042"/>
      <c r="BA41" s="1042"/>
      <c r="BB41" s="1042"/>
      <c r="BC41" s="1042"/>
      <c r="BD41" s="1042"/>
      <c r="BE41" s="1032"/>
      <c r="BF41" s="1032"/>
      <c r="BG41" s="1032"/>
      <c r="BH41" s="1032"/>
      <c r="BI41" s="1033"/>
      <c r="BJ41" s="205"/>
      <c r="BK41" s="205"/>
      <c r="BL41" s="205"/>
      <c r="BM41" s="205"/>
      <c r="BN41" s="205"/>
      <c r="BO41" s="218"/>
      <c r="BP41" s="218"/>
      <c r="BQ41" s="215">
        <v>35</v>
      </c>
      <c r="BR41" s="216"/>
      <c r="BS41" s="1014"/>
      <c r="BT41" s="1015"/>
      <c r="BU41" s="1015"/>
      <c r="BV41" s="1015"/>
      <c r="BW41" s="1015"/>
      <c r="BX41" s="1015"/>
      <c r="BY41" s="1015"/>
      <c r="BZ41" s="1015"/>
      <c r="CA41" s="1015"/>
      <c r="CB41" s="1015"/>
      <c r="CC41" s="1015"/>
      <c r="CD41" s="1015"/>
      <c r="CE41" s="1015"/>
      <c r="CF41" s="1015"/>
      <c r="CG41" s="1016"/>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199"/>
    </row>
    <row r="42" spans="1:131" s="200" customFormat="1" ht="26.25" customHeight="1" x14ac:dyDescent="0.15">
      <c r="A42" s="214">
        <v>15</v>
      </c>
      <c r="B42" s="1037"/>
      <c r="C42" s="1038"/>
      <c r="D42" s="1038"/>
      <c r="E42" s="1038"/>
      <c r="F42" s="1038"/>
      <c r="G42" s="1038"/>
      <c r="H42" s="1038"/>
      <c r="I42" s="1038"/>
      <c r="J42" s="1038"/>
      <c r="K42" s="1038"/>
      <c r="L42" s="1038"/>
      <c r="M42" s="1038"/>
      <c r="N42" s="1038"/>
      <c r="O42" s="1038"/>
      <c r="P42" s="1039"/>
      <c r="Q42" s="1043"/>
      <c r="R42" s="1044"/>
      <c r="S42" s="1044"/>
      <c r="T42" s="1044"/>
      <c r="U42" s="1044"/>
      <c r="V42" s="1044"/>
      <c r="W42" s="1044"/>
      <c r="X42" s="1044"/>
      <c r="Y42" s="1044"/>
      <c r="Z42" s="1044"/>
      <c r="AA42" s="1044"/>
      <c r="AB42" s="1044"/>
      <c r="AC42" s="1044"/>
      <c r="AD42" s="1044"/>
      <c r="AE42" s="1045"/>
      <c r="AF42" s="1019"/>
      <c r="AG42" s="1020"/>
      <c r="AH42" s="1020"/>
      <c r="AI42" s="1020"/>
      <c r="AJ42" s="1021"/>
      <c r="AK42" s="979"/>
      <c r="AL42" s="970"/>
      <c r="AM42" s="970"/>
      <c r="AN42" s="970"/>
      <c r="AO42" s="970"/>
      <c r="AP42" s="970"/>
      <c r="AQ42" s="970"/>
      <c r="AR42" s="970"/>
      <c r="AS42" s="970"/>
      <c r="AT42" s="970"/>
      <c r="AU42" s="970"/>
      <c r="AV42" s="970"/>
      <c r="AW42" s="970"/>
      <c r="AX42" s="970"/>
      <c r="AY42" s="970"/>
      <c r="AZ42" s="1042"/>
      <c r="BA42" s="1042"/>
      <c r="BB42" s="1042"/>
      <c r="BC42" s="1042"/>
      <c r="BD42" s="1042"/>
      <c r="BE42" s="1032"/>
      <c r="BF42" s="1032"/>
      <c r="BG42" s="1032"/>
      <c r="BH42" s="1032"/>
      <c r="BI42" s="1033"/>
      <c r="BJ42" s="205"/>
      <c r="BK42" s="205"/>
      <c r="BL42" s="205"/>
      <c r="BM42" s="205"/>
      <c r="BN42" s="205"/>
      <c r="BO42" s="218"/>
      <c r="BP42" s="218"/>
      <c r="BQ42" s="215">
        <v>36</v>
      </c>
      <c r="BR42" s="216"/>
      <c r="BS42" s="1014"/>
      <c r="BT42" s="1015"/>
      <c r="BU42" s="1015"/>
      <c r="BV42" s="1015"/>
      <c r="BW42" s="1015"/>
      <c r="BX42" s="1015"/>
      <c r="BY42" s="1015"/>
      <c r="BZ42" s="1015"/>
      <c r="CA42" s="1015"/>
      <c r="CB42" s="1015"/>
      <c r="CC42" s="1015"/>
      <c r="CD42" s="1015"/>
      <c r="CE42" s="1015"/>
      <c r="CF42" s="1015"/>
      <c r="CG42" s="1016"/>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199"/>
    </row>
    <row r="43" spans="1:131" s="200" customFormat="1" ht="26.25" customHeight="1" x14ac:dyDescent="0.15">
      <c r="A43" s="214">
        <v>16</v>
      </c>
      <c r="B43" s="1037"/>
      <c r="C43" s="1038"/>
      <c r="D43" s="1038"/>
      <c r="E43" s="1038"/>
      <c r="F43" s="1038"/>
      <c r="G43" s="1038"/>
      <c r="H43" s="1038"/>
      <c r="I43" s="1038"/>
      <c r="J43" s="1038"/>
      <c r="K43" s="1038"/>
      <c r="L43" s="1038"/>
      <c r="M43" s="1038"/>
      <c r="N43" s="1038"/>
      <c r="O43" s="1038"/>
      <c r="P43" s="1039"/>
      <c r="Q43" s="1043"/>
      <c r="R43" s="1044"/>
      <c r="S43" s="1044"/>
      <c r="T43" s="1044"/>
      <c r="U43" s="1044"/>
      <c r="V43" s="1044"/>
      <c r="W43" s="1044"/>
      <c r="X43" s="1044"/>
      <c r="Y43" s="1044"/>
      <c r="Z43" s="1044"/>
      <c r="AA43" s="1044"/>
      <c r="AB43" s="1044"/>
      <c r="AC43" s="1044"/>
      <c r="AD43" s="1044"/>
      <c r="AE43" s="1045"/>
      <c r="AF43" s="1019"/>
      <c r="AG43" s="1020"/>
      <c r="AH43" s="1020"/>
      <c r="AI43" s="1020"/>
      <c r="AJ43" s="1021"/>
      <c r="AK43" s="979"/>
      <c r="AL43" s="970"/>
      <c r="AM43" s="970"/>
      <c r="AN43" s="970"/>
      <c r="AO43" s="970"/>
      <c r="AP43" s="970"/>
      <c r="AQ43" s="970"/>
      <c r="AR43" s="970"/>
      <c r="AS43" s="970"/>
      <c r="AT43" s="970"/>
      <c r="AU43" s="970"/>
      <c r="AV43" s="970"/>
      <c r="AW43" s="970"/>
      <c r="AX43" s="970"/>
      <c r="AY43" s="970"/>
      <c r="AZ43" s="1042"/>
      <c r="BA43" s="1042"/>
      <c r="BB43" s="1042"/>
      <c r="BC43" s="1042"/>
      <c r="BD43" s="1042"/>
      <c r="BE43" s="1032"/>
      <c r="BF43" s="1032"/>
      <c r="BG43" s="1032"/>
      <c r="BH43" s="1032"/>
      <c r="BI43" s="1033"/>
      <c r="BJ43" s="205"/>
      <c r="BK43" s="205"/>
      <c r="BL43" s="205"/>
      <c r="BM43" s="205"/>
      <c r="BN43" s="205"/>
      <c r="BO43" s="218"/>
      <c r="BP43" s="218"/>
      <c r="BQ43" s="215">
        <v>37</v>
      </c>
      <c r="BR43" s="216"/>
      <c r="BS43" s="1014"/>
      <c r="BT43" s="1015"/>
      <c r="BU43" s="1015"/>
      <c r="BV43" s="1015"/>
      <c r="BW43" s="1015"/>
      <c r="BX43" s="1015"/>
      <c r="BY43" s="1015"/>
      <c r="BZ43" s="1015"/>
      <c r="CA43" s="1015"/>
      <c r="CB43" s="1015"/>
      <c r="CC43" s="1015"/>
      <c r="CD43" s="1015"/>
      <c r="CE43" s="1015"/>
      <c r="CF43" s="1015"/>
      <c r="CG43" s="1016"/>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199"/>
    </row>
    <row r="44" spans="1:131" s="200" customFormat="1" ht="26.25" customHeight="1" x14ac:dyDescent="0.15">
      <c r="A44" s="214">
        <v>17</v>
      </c>
      <c r="B44" s="1037"/>
      <c r="C44" s="1038"/>
      <c r="D44" s="1038"/>
      <c r="E44" s="1038"/>
      <c r="F44" s="1038"/>
      <c r="G44" s="1038"/>
      <c r="H44" s="1038"/>
      <c r="I44" s="1038"/>
      <c r="J44" s="1038"/>
      <c r="K44" s="1038"/>
      <c r="L44" s="1038"/>
      <c r="M44" s="1038"/>
      <c r="N44" s="1038"/>
      <c r="O44" s="1038"/>
      <c r="P44" s="1039"/>
      <c r="Q44" s="1043"/>
      <c r="R44" s="1044"/>
      <c r="S44" s="1044"/>
      <c r="T44" s="1044"/>
      <c r="U44" s="1044"/>
      <c r="V44" s="1044"/>
      <c r="W44" s="1044"/>
      <c r="X44" s="1044"/>
      <c r="Y44" s="1044"/>
      <c r="Z44" s="1044"/>
      <c r="AA44" s="1044"/>
      <c r="AB44" s="1044"/>
      <c r="AC44" s="1044"/>
      <c r="AD44" s="1044"/>
      <c r="AE44" s="1045"/>
      <c r="AF44" s="1019"/>
      <c r="AG44" s="1020"/>
      <c r="AH44" s="1020"/>
      <c r="AI44" s="1020"/>
      <c r="AJ44" s="1021"/>
      <c r="AK44" s="979"/>
      <c r="AL44" s="970"/>
      <c r="AM44" s="970"/>
      <c r="AN44" s="970"/>
      <c r="AO44" s="970"/>
      <c r="AP44" s="970"/>
      <c r="AQ44" s="970"/>
      <c r="AR44" s="970"/>
      <c r="AS44" s="970"/>
      <c r="AT44" s="970"/>
      <c r="AU44" s="970"/>
      <c r="AV44" s="970"/>
      <c r="AW44" s="970"/>
      <c r="AX44" s="970"/>
      <c r="AY44" s="970"/>
      <c r="AZ44" s="1042"/>
      <c r="BA44" s="1042"/>
      <c r="BB44" s="1042"/>
      <c r="BC44" s="1042"/>
      <c r="BD44" s="1042"/>
      <c r="BE44" s="1032"/>
      <c r="BF44" s="1032"/>
      <c r="BG44" s="1032"/>
      <c r="BH44" s="1032"/>
      <c r="BI44" s="1033"/>
      <c r="BJ44" s="205"/>
      <c r="BK44" s="205"/>
      <c r="BL44" s="205"/>
      <c r="BM44" s="205"/>
      <c r="BN44" s="205"/>
      <c r="BO44" s="218"/>
      <c r="BP44" s="218"/>
      <c r="BQ44" s="215">
        <v>38</v>
      </c>
      <c r="BR44" s="216"/>
      <c r="BS44" s="1014"/>
      <c r="BT44" s="1015"/>
      <c r="BU44" s="1015"/>
      <c r="BV44" s="1015"/>
      <c r="BW44" s="1015"/>
      <c r="BX44" s="1015"/>
      <c r="BY44" s="1015"/>
      <c r="BZ44" s="1015"/>
      <c r="CA44" s="1015"/>
      <c r="CB44" s="1015"/>
      <c r="CC44" s="1015"/>
      <c r="CD44" s="1015"/>
      <c r="CE44" s="1015"/>
      <c r="CF44" s="1015"/>
      <c r="CG44" s="1016"/>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199"/>
    </row>
    <row r="45" spans="1:131" s="200" customFormat="1" ht="26.25" customHeight="1" x14ac:dyDescent="0.15">
      <c r="A45" s="214">
        <v>18</v>
      </c>
      <c r="B45" s="1037"/>
      <c r="C45" s="1038"/>
      <c r="D45" s="1038"/>
      <c r="E45" s="1038"/>
      <c r="F45" s="1038"/>
      <c r="G45" s="1038"/>
      <c r="H45" s="1038"/>
      <c r="I45" s="1038"/>
      <c r="J45" s="1038"/>
      <c r="K45" s="1038"/>
      <c r="L45" s="1038"/>
      <c r="M45" s="1038"/>
      <c r="N45" s="1038"/>
      <c r="O45" s="1038"/>
      <c r="P45" s="1039"/>
      <c r="Q45" s="1043"/>
      <c r="R45" s="1044"/>
      <c r="S45" s="1044"/>
      <c r="T45" s="1044"/>
      <c r="U45" s="1044"/>
      <c r="V45" s="1044"/>
      <c r="W45" s="1044"/>
      <c r="X45" s="1044"/>
      <c r="Y45" s="1044"/>
      <c r="Z45" s="1044"/>
      <c r="AA45" s="1044"/>
      <c r="AB45" s="1044"/>
      <c r="AC45" s="1044"/>
      <c r="AD45" s="1044"/>
      <c r="AE45" s="1045"/>
      <c r="AF45" s="1019"/>
      <c r="AG45" s="1020"/>
      <c r="AH45" s="1020"/>
      <c r="AI45" s="1020"/>
      <c r="AJ45" s="1021"/>
      <c r="AK45" s="979"/>
      <c r="AL45" s="970"/>
      <c r="AM45" s="970"/>
      <c r="AN45" s="970"/>
      <c r="AO45" s="970"/>
      <c r="AP45" s="970"/>
      <c r="AQ45" s="970"/>
      <c r="AR45" s="970"/>
      <c r="AS45" s="970"/>
      <c r="AT45" s="970"/>
      <c r="AU45" s="970"/>
      <c r="AV45" s="970"/>
      <c r="AW45" s="970"/>
      <c r="AX45" s="970"/>
      <c r="AY45" s="970"/>
      <c r="AZ45" s="1042"/>
      <c r="BA45" s="1042"/>
      <c r="BB45" s="1042"/>
      <c r="BC45" s="1042"/>
      <c r="BD45" s="1042"/>
      <c r="BE45" s="1032"/>
      <c r="BF45" s="1032"/>
      <c r="BG45" s="1032"/>
      <c r="BH45" s="1032"/>
      <c r="BI45" s="1033"/>
      <c r="BJ45" s="205"/>
      <c r="BK45" s="205"/>
      <c r="BL45" s="205"/>
      <c r="BM45" s="205"/>
      <c r="BN45" s="205"/>
      <c r="BO45" s="218"/>
      <c r="BP45" s="218"/>
      <c r="BQ45" s="215">
        <v>39</v>
      </c>
      <c r="BR45" s="216"/>
      <c r="BS45" s="1014"/>
      <c r="BT45" s="1015"/>
      <c r="BU45" s="1015"/>
      <c r="BV45" s="1015"/>
      <c r="BW45" s="1015"/>
      <c r="BX45" s="1015"/>
      <c r="BY45" s="1015"/>
      <c r="BZ45" s="1015"/>
      <c r="CA45" s="1015"/>
      <c r="CB45" s="1015"/>
      <c r="CC45" s="1015"/>
      <c r="CD45" s="1015"/>
      <c r="CE45" s="1015"/>
      <c r="CF45" s="1015"/>
      <c r="CG45" s="1016"/>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199"/>
    </row>
    <row r="46" spans="1:131" s="200" customFormat="1" ht="26.25" customHeight="1" x14ac:dyDescent="0.15">
      <c r="A46" s="214">
        <v>19</v>
      </c>
      <c r="B46" s="1037"/>
      <c r="C46" s="1038"/>
      <c r="D46" s="1038"/>
      <c r="E46" s="1038"/>
      <c r="F46" s="1038"/>
      <c r="G46" s="1038"/>
      <c r="H46" s="1038"/>
      <c r="I46" s="1038"/>
      <c r="J46" s="1038"/>
      <c r="K46" s="1038"/>
      <c r="L46" s="1038"/>
      <c r="M46" s="1038"/>
      <c r="N46" s="1038"/>
      <c r="O46" s="1038"/>
      <c r="P46" s="1039"/>
      <c r="Q46" s="1043"/>
      <c r="R46" s="1044"/>
      <c r="S46" s="1044"/>
      <c r="T46" s="1044"/>
      <c r="U46" s="1044"/>
      <c r="V46" s="1044"/>
      <c r="W46" s="1044"/>
      <c r="X46" s="1044"/>
      <c r="Y46" s="1044"/>
      <c r="Z46" s="1044"/>
      <c r="AA46" s="1044"/>
      <c r="AB46" s="1044"/>
      <c r="AC46" s="1044"/>
      <c r="AD46" s="1044"/>
      <c r="AE46" s="1045"/>
      <c r="AF46" s="1019"/>
      <c r="AG46" s="1020"/>
      <c r="AH46" s="1020"/>
      <c r="AI46" s="1020"/>
      <c r="AJ46" s="1021"/>
      <c r="AK46" s="979"/>
      <c r="AL46" s="970"/>
      <c r="AM46" s="970"/>
      <c r="AN46" s="970"/>
      <c r="AO46" s="970"/>
      <c r="AP46" s="970"/>
      <c r="AQ46" s="970"/>
      <c r="AR46" s="970"/>
      <c r="AS46" s="970"/>
      <c r="AT46" s="970"/>
      <c r="AU46" s="970"/>
      <c r="AV46" s="970"/>
      <c r="AW46" s="970"/>
      <c r="AX46" s="970"/>
      <c r="AY46" s="970"/>
      <c r="AZ46" s="1042"/>
      <c r="BA46" s="1042"/>
      <c r="BB46" s="1042"/>
      <c r="BC46" s="1042"/>
      <c r="BD46" s="1042"/>
      <c r="BE46" s="1032"/>
      <c r="BF46" s="1032"/>
      <c r="BG46" s="1032"/>
      <c r="BH46" s="1032"/>
      <c r="BI46" s="1033"/>
      <c r="BJ46" s="205"/>
      <c r="BK46" s="205"/>
      <c r="BL46" s="205"/>
      <c r="BM46" s="205"/>
      <c r="BN46" s="205"/>
      <c r="BO46" s="218"/>
      <c r="BP46" s="218"/>
      <c r="BQ46" s="215">
        <v>40</v>
      </c>
      <c r="BR46" s="216"/>
      <c r="BS46" s="1014"/>
      <c r="BT46" s="1015"/>
      <c r="BU46" s="1015"/>
      <c r="BV46" s="1015"/>
      <c r="BW46" s="1015"/>
      <c r="BX46" s="1015"/>
      <c r="BY46" s="1015"/>
      <c r="BZ46" s="1015"/>
      <c r="CA46" s="1015"/>
      <c r="CB46" s="1015"/>
      <c r="CC46" s="1015"/>
      <c r="CD46" s="1015"/>
      <c r="CE46" s="1015"/>
      <c r="CF46" s="1015"/>
      <c r="CG46" s="1016"/>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199"/>
    </row>
    <row r="47" spans="1:131" s="200" customFormat="1" ht="26.25" customHeight="1" x14ac:dyDescent="0.15">
      <c r="A47" s="214">
        <v>20</v>
      </c>
      <c r="B47" s="1037"/>
      <c r="C47" s="1038"/>
      <c r="D47" s="1038"/>
      <c r="E47" s="1038"/>
      <c r="F47" s="1038"/>
      <c r="G47" s="1038"/>
      <c r="H47" s="1038"/>
      <c r="I47" s="1038"/>
      <c r="J47" s="1038"/>
      <c r="K47" s="1038"/>
      <c r="L47" s="1038"/>
      <c r="M47" s="1038"/>
      <c r="N47" s="1038"/>
      <c r="O47" s="1038"/>
      <c r="P47" s="1039"/>
      <c r="Q47" s="1043"/>
      <c r="R47" s="1044"/>
      <c r="S47" s="1044"/>
      <c r="T47" s="1044"/>
      <c r="U47" s="1044"/>
      <c r="V47" s="1044"/>
      <c r="W47" s="1044"/>
      <c r="X47" s="1044"/>
      <c r="Y47" s="1044"/>
      <c r="Z47" s="1044"/>
      <c r="AA47" s="1044"/>
      <c r="AB47" s="1044"/>
      <c r="AC47" s="1044"/>
      <c r="AD47" s="1044"/>
      <c r="AE47" s="1045"/>
      <c r="AF47" s="1019"/>
      <c r="AG47" s="1020"/>
      <c r="AH47" s="1020"/>
      <c r="AI47" s="1020"/>
      <c r="AJ47" s="1021"/>
      <c r="AK47" s="979"/>
      <c r="AL47" s="970"/>
      <c r="AM47" s="970"/>
      <c r="AN47" s="970"/>
      <c r="AO47" s="970"/>
      <c r="AP47" s="970"/>
      <c r="AQ47" s="970"/>
      <c r="AR47" s="970"/>
      <c r="AS47" s="970"/>
      <c r="AT47" s="970"/>
      <c r="AU47" s="970"/>
      <c r="AV47" s="970"/>
      <c r="AW47" s="970"/>
      <c r="AX47" s="970"/>
      <c r="AY47" s="970"/>
      <c r="AZ47" s="1042"/>
      <c r="BA47" s="1042"/>
      <c r="BB47" s="1042"/>
      <c r="BC47" s="1042"/>
      <c r="BD47" s="1042"/>
      <c r="BE47" s="1032"/>
      <c r="BF47" s="1032"/>
      <c r="BG47" s="1032"/>
      <c r="BH47" s="1032"/>
      <c r="BI47" s="1033"/>
      <c r="BJ47" s="205"/>
      <c r="BK47" s="205"/>
      <c r="BL47" s="205"/>
      <c r="BM47" s="205"/>
      <c r="BN47" s="205"/>
      <c r="BO47" s="218"/>
      <c r="BP47" s="218"/>
      <c r="BQ47" s="215">
        <v>41</v>
      </c>
      <c r="BR47" s="216"/>
      <c r="BS47" s="1014"/>
      <c r="BT47" s="1015"/>
      <c r="BU47" s="1015"/>
      <c r="BV47" s="1015"/>
      <c r="BW47" s="1015"/>
      <c r="BX47" s="1015"/>
      <c r="BY47" s="1015"/>
      <c r="BZ47" s="1015"/>
      <c r="CA47" s="1015"/>
      <c r="CB47" s="1015"/>
      <c r="CC47" s="1015"/>
      <c r="CD47" s="1015"/>
      <c r="CE47" s="1015"/>
      <c r="CF47" s="1015"/>
      <c r="CG47" s="1016"/>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199"/>
    </row>
    <row r="48" spans="1:131" s="200" customFormat="1" ht="26.25" customHeight="1" x14ac:dyDescent="0.15">
      <c r="A48" s="214">
        <v>21</v>
      </c>
      <c r="B48" s="1037"/>
      <c r="C48" s="1038"/>
      <c r="D48" s="1038"/>
      <c r="E48" s="1038"/>
      <c r="F48" s="1038"/>
      <c r="G48" s="1038"/>
      <c r="H48" s="1038"/>
      <c r="I48" s="1038"/>
      <c r="J48" s="1038"/>
      <c r="K48" s="1038"/>
      <c r="L48" s="1038"/>
      <c r="M48" s="1038"/>
      <c r="N48" s="1038"/>
      <c r="O48" s="1038"/>
      <c r="P48" s="1039"/>
      <c r="Q48" s="1043"/>
      <c r="R48" s="1044"/>
      <c r="S48" s="1044"/>
      <c r="T48" s="1044"/>
      <c r="U48" s="1044"/>
      <c r="V48" s="1044"/>
      <c r="W48" s="1044"/>
      <c r="X48" s="1044"/>
      <c r="Y48" s="1044"/>
      <c r="Z48" s="1044"/>
      <c r="AA48" s="1044"/>
      <c r="AB48" s="1044"/>
      <c r="AC48" s="1044"/>
      <c r="AD48" s="1044"/>
      <c r="AE48" s="1045"/>
      <c r="AF48" s="1019"/>
      <c r="AG48" s="1020"/>
      <c r="AH48" s="1020"/>
      <c r="AI48" s="1020"/>
      <c r="AJ48" s="1021"/>
      <c r="AK48" s="979"/>
      <c r="AL48" s="970"/>
      <c r="AM48" s="970"/>
      <c r="AN48" s="970"/>
      <c r="AO48" s="970"/>
      <c r="AP48" s="970"/>
      <c r="AQ48" s="970"/>
      <c r="AR48" s="970"/>
      <c r="AS48" s="970"/>
      <c r="AT48" s="970"/>
      <c r="AU48" s="970"/>
      <c r="AV48" s="970"/>
      <c r="AW48" s="970"/>
      <c r="AX48" s="970"/>
      <c r="AY48" s="970"/>
      <c r="AZ48" s="1042"/>
      <c r="BA48" s="1042"/>
      <c r="BB48" s="1042"/>
      <c r="BC48" s="1042"/>
      <c r="BD48" s="1042"/>
      <c r="BE48" s="1032"/>
      <c r="BF48" s="1032"/>
      <c r="BG48" s="1032"/>
      <c r="BH48" s="1032"/>
      <c r="BI48" s="1033"/>
      <c r="BJ48" s="205"/>
      <c r="BK48" s="205"/>
      <c r="BL48" s="205"/>
      <c r="BM48" s="205"/>
      <c r="BN48" s="205"/>
      <c r="BO48" s="218"/>
      <c r="BP48" s="218"/>
      <c r="BQ48" s="215">
        <v>42</v>
      </c>
      <c r="BR48" s="216"/>
      <c r="BS48" s="1014"/>
      <c r="BT48" s="1015"/>
      <c r="BU48" s="1015"/>
      <c r="BV48" s="1015"/>
      <c r="BW48" s="1015"/>
      <c r="BX48" s="1015"/>
      <c r="BY48" s="1015"/>
      <c r="BZ48" s="1015"/>
      <c r="CA48" s="1015"/>
      <c r="CB48" s="1015"/>
      <c r="CC48" s="1015"/>
      <c r="CD48" s="1015"/>
      <c r="CE48" s="1015"/>
      <c r="CF48" s="1015"/>
      <c r="CG48" s="1016"/>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199"/>
    </row>
    <row r="49" spans="1:131" s="200" customFormat="1" ht="26.25" customHeight="1" x14ac:dyDescent="0.15">
      <c r="A49" s="214">
        <v>22</v>
      </c>
      <c r="B49" s="1037"/>
      <c r="C49" s="1038"/>
      <c r="D49" s="1038"/>
      <c r="E49" s="1038"/>
      <c r="F49" s="1038"/>
      <c r="G49" s="1038"/>
      <c r="H49" s="1038"/>
      <c r="I49" s="1038"/>
      <c r="J49" s="1038"/>
      <c r="K49" s="1038"/>
      <c r="L49" s="1038"/>
      <c r="M49" s="1038"/>
      <c r="N49" s="1038"/>
      <c r="O49" s="1038"/>
      <c r="P49" s="1039"/>
      <c r="Q49" s="1043"/>
      <c r="R49" s="1044"/>
      <c r="S49" s="1044"/>
      <c r="T49" s="1044"/>
      <c r="U49" s="1044"/>
      <c r="V49" s="1044"/>
      <c r="W49" s="1044"/>
      <c r="X49" s="1044"/>
      <c r="Y49" s="1044"/>
      <c r="Z49" s="1044"/>
      <c r="AA49" s="1044"/>
      <c r="AB49" s="1044"/>
      <c r="AC49" s="1044"/>
      <c r="AD49" s="1044"/>
      <c r="AE49" s="1045"/>
      <c r="AF49" s="1019"/>
      <c r="AG49" s="1020"/>
      <c r="AH49" s="1020"/>
      <c r="AI49" s="1020"/>
      <c r="AJ49" s="1021"/>
      <c r="AK49" s="979"/>
      <c r="AL49" s="970"/>
      <c r="AM49" s="970"/>
      <c r="AN49" s="970"/>
      <c r="AO49" s="970"/>
      <c r="AP49" s="970"/>
      <c r="AQ49" s="970"/>
      <c r="AR49" s="970"/>
      <c r="AS49" s="970"/>
      <c r="AT49" s="970"/>
      <c r="AU49" s="970"/>
      <c r="AV49" s="970"/>
      <c r="AW49" s="970"/>
      <c r="AX49" s="970"/>
      <c r="AY49" s="970"/>
      <c r="AZ49" s="1042"/>
      <c r="BA49" s="1042"/>
      <c r="BB49" s="1042"/>
      <c r="BC49" s="1042"/>
      <c r="BD49" s="1042"/>
      <c r="BE49" s="1032"/>
      <c r="BF49" s="1032"/>
      <c r="BG49" s="1032"/>
      <c r="BH49" s="1032"/>
      <c r="BI49" s="1033"/>
      <c r="BJ49" s="205"/>
      <c r="BK49" s="205"/>
      <c r="BL49" s="205"/>
      <c r="BM49" s="205"/>
      <c r="BN49" s="205"/>
      <c r="BO49" s="218"/>
      <c r="BP49" s="218"/>
      <c r="BQ49" s="215">
        <v>43</v>
      </c>
      <c r="BR49" s="216"/>
      <c r="BS49" s="1014"/>
      <c r="BT49" s="1015"/>
      <c r="BU49" s="1015"/>
      <c r="BV49" s="1015"/>
      <c r="BW49" s="1015"/>
      <c r="BX49" s="1015"/>
      <c r="BY49" s="1015"/>
      <c r="BZ49" s="1015"/>
      <c r="CA49" s="1015"/>
      <c r="CB49" s="1015"/>
      <c r="CC49" s="1015"/>
      <c r="CD49" s="1015"/>
      <c r="CE49" s="1015"/>
      <c r="CF49" s="1015"/>
      <c r="CG49" s="1016"/>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199"/>
    </row>
    <row r="50" spans="1:131" s="200" customFormat="1" ht="26.25" customHeight="1" x14ac:dyDescent="0.15">
      <c r="A50" s="214">
        <v>23</v>
      </c>
      <c r="B50" s="1037"/>
      <c r="C50" s="1038"/>
      <c r="D50" s="1038"/>
      <c r="E50" s="1038"/>
      <c r="F50" s="1038"/>
      <c r="G50" s="1038"/>
      <c r="H50" s="1038"/>
      <c r="I50" s="1038"/>
      <c r="J50" s="1038"/>
      <c r="K50" s="1038"/>
      <c r="L50" s="1038"/>
      <c r="M50" s="1038"/>
      <c r="N50" s="1038"/>
      <c r="O50" s="1038"/>
      <c r="P50" s="1039"/>
      <c r="Q50" s="1040"/>
      <c r="R50" s="1023"/>
      <c r="S50" s="1023"/>
      <c r="T50" s="1023"/>
      <c r="U50" s="1023"/>
      <c r="V50" s="1023"/>
      <c r="W50" s="1023"/>
      <c r="X50" s="1023"/>
      <c r="Y50" s="1023"/>
      <c r="Z50" s="1023"/>
      <c r="AA50" s="1023"/>
      <c r="AB50" s="1023"/>
      <c r="AC50" s="1023"/>
      <c r="AD50" s="1023"/>
      <c r="AE50" s="1041"/>
      <c r="AF50" s="1019"/>
      <c r="AG50" s="1020"/>
      <c r="AH50" s="1020"/>
      <c r="AI50" s="1020"/>
      <c r="AJ50" s="1021"/>
      <c r="AK50" s="1022"/>
      <c r="AL50" s="1023"/>
      <c r="AM50" s="1023"/>
      <c r="AN50" s="1023"/>
      <c r="AO50" s="1023"/>
      <c r="AP50" s="1023"/>
      <c r="AQ50" s="1023"/>
      <c r="AR50" s="1023"/>
      <c r="AS50" s="1023"/>
      <c r="AT50" s="1023"/>
      <c r="AU50" s="1023"/>
      <c r="AV50" s="1023"/>
      <c r="AW50" s="1023"/>
      <c r="AX50" s="1023"/>
      <c r="AY50" s="1023"/>
      <c r="AZ50" s="1024"/>
      <c r="BA50" s="1024"/>
      <c r="BB50" s="1024"/>
      <c r="BC50" s="1024"/>
      <c r="BD50" s="1024"/>
      <c r="BE50" s="1032"/>
      <c r="BF50" s="1032"/>
      <c r="BG50" s="1032"/>
      <c r="BH50" s="1032"/>
      <c r="BI50" s="1033"/>
      <c r="BJ50" s="205"/>
      <c r="BK50" s="205"/>
      <c r="BL50" s="205"/>
      <c r="BM50" s="205"/>
      <c r="BN50" s="205"/>
      <c r="BO50" s="218"/>
      <c r="BP50" s="218"/>
      <c r="BQ50" s="215">
        <v>44</v>
      </c>
      <c r="BR50" s="216"/>
      <c r="BS50" s="1014"/>
      <c r="BT50" s="1015"/>
      <c r="BU50" s="1015"/>
      <c r="BV50" s="1015"/>
      <c r="BW50" s="1015"/>
      <c r="BX50" s="1015"/>
      <c r="BY50" s="1015"/>
      <c r="BZ50" s="1015"/>
      <c r="CA50" s="1015"/>
      <c r="CB50" s="1015"/>
      <c r="CC50" s="1015"/>
      <c r="CD50" s="1015"/>
      <c r="CE50" s="1015"/>
      <c r="CF50" s="1015"/>
      <c r="CG50" s="1016"/>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199"/>
    </row>
    <row r="51" spans="1:131" s="200" customFormat="1" ht="26.25" customHeight="1" x14ac:dyDescent="0.15">
      <c r="A51" s="214">
        <v>24</v>
      </c>
      <c r="B51" s="1037"/>
      <c r="C51" s="1038"/>
      <c r="D51" s="1038"/>
      <c r="E51" s="1038"/>
      <c r="F51" s="1038"/>
      <c r="G51" s="1038"/>
      <c r="H51" s="1038"/>
      <c r="I51" s="1038"/>
      <c r="J51" s="1038"/>
      <c r="K51" s="1038"/>
      <c r="L51" s="1038"/>
      <c r="M51" s="1038"/>
      <c r="N51" s="1038"/>
      <c r="O51" s="1038"/>
      <c r="P51" s="1039"/>
      <c r="Q51" s="1040"/>
      <c r="R51" s="1023"/>
      <c r="S51" s="1023"/>
      <c r="T51" s="1023"/>
      <c r="U51" s="1023"/>
      <c r="V51" s="1023"/>
      <c r="W51" s="1023"/>
      <c r="X51" s="1023"/>
      <c r="Y51" s="1023"/>
      <c r="Z51" s="1023"/>
      <c r="AA51" s="1023"/>
      <c r="AB51" s="1023"/>
      <c r="AC51" s="1023"/>
      <c r="AD51" s="1023"/>
      <c r="AE51" s="1041"/>
      <c r="AF51" s="1019"/>
      <c r="AG51" s="1020"/>
      <c r="AH51" s="1020"/>
      <c r="AI51" s="1020"/>
      <c r="AJ51" s="1021"/>
      <c r="AK51" s="1022"/>
      <c r="AL51" s="1023"/>
      <c r="AM51" s="1023"/>
      <c r="AN51" s="1023"/>
      <c r="AO51" s="1023"/>
      <c r="AP51" s="1023"/>
      <c r="AQ51" s="1023"/>
      <c r="AR51" s="1023"/>
      <c r="AS51" s="1023"/>
      <c r="AT51" s="1023"/>
      <c r="AU51" s="1023"/>
      <c r="AV51" s="1023"/>
      <c r="AW51" s="1023"/>
      <c r="AX51" s="1023"/>
      <c r="AY51" s="1023"/>
      <c r="AZ51" s="1024"/>
      <c r="BA51" s="1024"/>
      <c r="BB51" s="1024"/>
      <c r="BC51" s="1024"/>
      <c r="BD51" s="1024"/>
      <c r="BE51" s="1032"/>
      <c r="BF51" s="1032"/>
      <c r="BG51" s="1032"/>
      <c r="BH51" s="1032"/>
      <c r="BI51" s="1033"/>
      <c r="BJ51" s="205"/>
      <c r="BK51" s="205"/>
      <c r="BL51" s="205"/>
      <c r="BM51" s="205"/>
      <c r="BN51" s="205"/>
      <c r="BO51" s="218"/>
      <c r="BP51" s="218"/>
      <c r="BQ51" s="215">
        <v>45</v>
      </c>
      <c r="BR51" s="216"/>
      <c r="BS51" s="1014"/>
      <c r="BT51" s="1015"/>
      <c r="BU51" s="1015"/>
      <c r="BV51" s="1015"/>
      <c r="BW51" s="1015"/>
      <c r="BX51" s="1015"/>
      <c r="BY51" s="1015"/>
      <c r="BZ51" s="1015"/>
      <c r="CA51" s="1015"/>
      <c r="CB51" s="1015"/>
      <c r="CC51" s="1015"/>
      <c r="CD51" s="1015"/>
      <c r="CE51" s="1015"/>
      <c r="CF51" s="1015"/>
      <c r="CG51" s="1016"/>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199"/>
    </row>
    <row r="52" spans="1:131" s="200" customFormat="1" ht="26.25" customHeight="1" x14ac:dyDescent="0.15">
      <c r="A52" s="214">
        <v>25</v>
      </c>
      <c r="B52" s="1037"/>
      <c r="C52" s="1038"/>
      <c r="D52" s="1038"/>
      <c r="E52" s="1038"/>
      <c r="F52" s="1038"/>
      <c r="G52" s="1038"/>
      <c r="H52" s="1038"/>
      <c r="I52" s="1038"/>
      <c r="J52" s="1038"/>
      <c r="K52" s="1038"/>
      <c r="L52" s="1038"/>
      <c r="M52" s="1038"/>
      <c r="N52" s="1038"/>
      <c r="O52" s="1038"/>
      <c r="P52" s="1039"/>
      <c r="Q52" s="1040"/>
      <c r="R52" s="1023"/>
      <c r="S52" s="1023"/>
      <c r="T52" s="1023"/>
      <c r="U52" s="1023"/>
      <c r="V52" s="1023"/>
      <c r="W52" s="1023"/>
      <c r="X52" s="1023"/>
      <c r="Y52" s="1023"/>
      <c r="Z52" s="1023"/>
      <c r="AA52" s="1023"/>
      <c r="AB52" s="1023"/>
      <c r="AC52" s="1023"/>
      <c r="AD52" s="1023"/>
      <c r="AE52" s="1041"/>
      <c r="AF52" s="1019"/>
      <c r="AG52" s="1020"/>
      <c r="AH52" s="1020"/>
      <c r="AI52" s="1020"/>
      <c r="AJ52" s="1021"/>
      <c r="AK52" s="1022"/>
      <c r="AL52" s="1023"/>
      <c r="AM52" s="1023"/>
      <c r="AN52" s="1023"/>
      <c r="AO52" s="1023"/>
      <c r="AP52" s="1023"/>
      <c r="AQ52" s="1023"/>
      <c r="AR52" s="1023"/>
      <c r="AS52" s="1023"/>
      <c r="AT52" s="1023"/>
      <c r="AU52" s="1023"/>
      <c r="AV52" s="1023"/>
      <c r="AW52" s="1023"/>
      <c r="AX52" s="1023"/>
      <c r="AY52" s="1023"/>
      <c r="AZ52" s="1024"/>
      <c r="BA52" s="1024"/>
      <c r="BB52" s="1024"/>
      <c r="BC52" s="1024"/>
      <c r="BD52" s="1024"/>
      <c r="BE52" s="1032"/>
      <c r="BF52" s="1032"/>
      <c r="BG52" s="1032"/>
      <c r="BH52" s="1032"/>
      <c r="BI52" s="1033"/>
      <c r="BJ52" s="205"/>
      <c r="BK52" s="205"/>
      <c r="BL52" s="205"/>
      <c r="BM52" s="205"/>
      <c r="BN52" s="205"/>
      <c r="BO52" s="218"/>
      <c r="BP52" s="218"/>
      <c r="BQ52" s="215">
        <v>46</v>
      </c>
      <c r="BR52" s="216"/>
      <c r="BS52" s="1014"/>
      <c r="BT52" s="1015"/>
      <c r="BU52" s="1015"/>
      <c r="BV52" s="1015"/>
      <c r="BW52" s="1015"/>
      <c r="BX52" s="1015"/>
      <c r="BY52" s="1015"/>
      <c r="BZ52" s="1015"/>
      <c r="CA52" s="1015"/>
      <c r="CB52" s="1015"/>
      <c r="CC52" s="1015"/>
      <c r="CD52" s="1015"/>
      <c r="CE52" s="1015"/>
      <c r="CF52" s="1015"/>
      <c r="CG52" s="1016"/>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199"/>
    </row>
    <row r="53" spans="1:131" s="200" customFormat="1" ht="26.25" customHeight="1" x14ac:dyDescent="0.15">
      <c r="A53" s="214">
        <v>26</v>
      </c>
      <c r="B53" s="1037"/>
      <c r="C53" s="1038"/>
      <c r="D53" s="1038"/>
      <c r="E53" s="1038"/>
      <c r="F53" s="1038"/>
      <c r="G53" s="1038"/>
      <c r="H53" s="1038"/>
      <c r="I53" s="1038"/>
      <c r="J53" s="1038"/>
      <c r="K53" s="1038"/>
      <c r="L53" s="1038"/>
      <c r="M53" s="1038"/>
      <c r="N53" s="1038"/>
      <c r="O53" s="1038"/>
      <c r="P53" s="1039"/>
      <c r="Q53" s="1040"/>
      <c r="R53" s="1023"/>
      <c r="S53" s="1023"/>
      <c r="T53" s="1023"/>
      <c r="U53" s="1023"/>
      <c r="V53" s="1023"/>
      <c r="W53" s="1023"/>
      <c r="X53" s="1023"/>
      <c r="Y53" s="1023"/>
      <c r="Z53" s="1023"/>
      <c r="AA53" s="1023"/>
      <c r="AB53" s="1023"/>
      <c r="AC53" s="1023"/>
      <c r="AD53" s="1023"/>
      <c r="AE53" s="1041"/>
      <c r="AF53" s="1019"/>
      <c r="AG53" s="1020"/>
      <c r="AH53" s="1020"/>
      <c r="AI53" s="1020"/>
      <c r="AJ53" s="1021"/>
      <c r="AK53" s="1022"/>
      <c r="AL53" s="1023"/>
      <c r="AM53" s="1023"/>
      <c r="AN53" s="1023"/>
      <c r="AO53" s="1023"/>
      <c r="AP53" s="1023"/>
      <c r="AQ53" s="1023"/>
      <c r="AR53" s="1023"/>
      <c r="AS53" s="1023"/>
      <c r="AT53" s="1023"/>
      <c r="AU53" s="1023"/>
      <c r="AV53" s="1023"/>
      <c r="AW53" s="1023"/>
      <c r="AX53" s="1023"/>
      <c r="AY53" s="1023"/>
      <c r="AZ53" s="1024"/>
      <c r="BA53" s="1024"/>
      <c r="BB53" s="1024"/>
      <c r="BC53" s="1024"/>
      <c r="BD53" s="1024"/>
      <c r="BE53" s="1032"/>
      <c r="BF53" s="1032"/>
      <c r="BG53" s="1032"/>
      <c r="BH53" s="1032"/>
      <c r="BI53" s="1033"/>
      <c r="BJ53" s="205"/>
      <c r="BK53" s="205"/>
      <c r="BL53" s="205"/>
      <c r="BM53" s="205"/>
      <c r="BN53" s="205"/>
      <c r="BO53" s="218"/>
      <c r="BP53" s="218"/>
      <c r="BQ53" s="215">
        <v>47</v>
      </c>
      <c r="BR53" s="216"/>
      <c r="BS53" s="1014"/>
      <c r="BT53" s="1015"/>
      <c r="BU53" s="1015"/>
      <c r="BV53" s="1015"/>
      <c r="BW53" s="1015"/>
      <c r="BX53" s="1015"/>
      <c r="BY53" s="1015"/>
      <c r="BZ53" s="1015"/>
      <c r="CA53" s="1015"/>
      <c r="CB53" s="1015"/>
      <c r="CC53" s="1015"/>
      <c r="CD53" s="1015"/>
      <c r="CE53" s="1015"/>
      <c r="CF53" s="1015"/>
      <c r="CG53" s="1016"/>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199"/>
    </row>
    <row r="54" spans="1:131" s="200" customFormat="1" ht="26.25" customHeight="1" x14ac:dyDescent="0.15">
      <c r="A54" s="214">
        <v>27</v>
      </c>
      <c r="B54" s="1037"/>
      <c r="C54" s="1038"/>
      <c r="D54" s="1038"/>
      <c r="E54" s="1038"/>
      <c r="F54" s="1038"/>
      <c r="G54" s="1038"/>
      <c r="H54" s="1038"/>
      <c r="I54" s="1038"/>
      <c r="J54" s="1038"/>
      <c r="K54" s="1038"/>
      <c r="L54" s="1038"/>
      <c r="M54" s="1038"/>
      <c r="N54" s="1038"/>
      <c r="O54" s="1038"/>
      <c r="P54" s="1039"/>
      <c r="Q54" s="1040"/>
      <c r="R54" s="1023"/>
      <c r="S54" s="1023"/>
      <c r="T54" s="1023"/>
      <c r="U54" s="1023"/>
      <c r="V54" s="1023"/>
      <c r="W54" s="1023"/>
      <c r="X54" s="1023"/>
      <c r="Y54" s="1023"/>
      <c r="Z54" s="1023"/>
      <c r="AA54" s="1023"/>
      <c r="AB54" s="1023"/>
      <c r="AC54" s="1023"/>
      <c r="AD54" s="1023"/>
      <c r="AE54" s="1041"/>
      <c r="AF54" s="1019"/>
      <c r="AG54" s="1020"/>
      <c r="AH54" s="1020"/>
      <c r="AI54" s="1020"/>
      <c r="AJ54" s="1021"/>
      <c r="AK54" s="1022"/>
      <c r="AL54" s="1023"/>
      <c r="AM54" s="1023"/>
      <c r="AN54" s="1023"/>
      <c r="AO54" s="1023"/>
      <c r="AP54" s="1023"/>
      <c r="AQ54" s="1023"/>
      <c r="AR54" s="1023"/>
      <c r="AS54" s="1023"/>
      <c r="AT54" s="1023"/>
      <c r="AU54" s="1023"/>
      <c r="AV54" s="1023"/>
      <c r="AW54" s="1023"/>
      <c r="AX54" s="1023"/>
      <c r="AY54" s="1023"/>
      <c r="AZ54" s="1024"/>
      <c r="BA54" s="1024"/>
      <c r="BB54" s="1024"/>
      <c r="BC54" s="1024"/>
      <c r="BD54" s="1024"/>
      <c r="BE54" s="1032"/>
      <c r="BF54" s="1032"/>
      <c r="BG54" s="1032"/>
      <c r="BH54" s="1032"/>
      <c r="BI54" s="1033"/>
      <c r="BJ54" s="205"/>
      <c r="BK54" s="205"/>
      <c r="BL54" s="205"/>
      <c r="BM54" s="205"/>
      <c r="BN54" s="205"/>
      <c r="BO54" s="218"/>
      <c r="BP54" s="218"/>
      <c r="BQ54" s="215">
        <v>48</v>
      </c>
      <c r="BR54" s="216"/>
      <c r="BS54" s="1014"/>
      <c r="BT54" s="1015"/>
      <c r="BU54" s="1015"/>
      <c r="BV54" s="1015"/>
      <c r="BW54" s="1015"/>
      <c r="BX54" s="1015"/>
      <c r="BY54" s="1015"/>
      <c r="BZ54" s="1015"/>
      <c r="CA54" s="1015"/>
      <c r="CB54" s="1015"/>
      <c r="CC54" s="1015"/>
      <c r="CD54" s="1015"/>
      <c r="CE54" s="1015"/>
      <c r="CF54" s="1015"/>
      <c r="CG54" s="1016"/>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199"/>
    </row>
    <row r="55" spans="1:131" s="200" customFormat="1" ht="26.25" customHeight="1" x14ac:dyDescent="0.15">
      <c r="A55" s="214">
        <v>28</v>
      </c>
      <c r="B55" s="1037"/>
      <c r="C55" s="1038"/>
      <c r="D55" s="1038"/>
      <c r="E55" s="1038"/>
      <c r="F55" s="1038"/>
      <c r="G55" s="1038"/>
      <c r="H55" s="1038"/>
      <c r="I55" s="1038"/>
      <c r="J55" s="1038"/>
      <c r="K55" s="1038"/>
      <c r="L55" s="1038"/>
      <c r="M55" s="1038"/>
      <c r="N55" s="1038"/>
      <c r="O55" s="1038"/>
      <c r="P55" s="1039"/>
      <c r="Q55" s="1040"/>
      <c r="R55" s="1023"/>
      <c r="S55" s="1023"/>
      <c r="T55" s="1023"/>
      <c r="U55" s="1023"/>
      <c r="V55" s="1023"/>
      <c r="W55" s="1023"/>
      <c r="X55" s="1023"/>
      <c r="Y55" s="1023"/>
      <c r="Z55" s="1023"/>
      <c r="AA55" s="1023"/>
      <c r="AB55" s="1023"/>
      <c r="AC55" s="1023"/>
      <c r="AD55" s="1023"/>
      <c r="AE55" s="1041"/>
      <c r="AF55" s="1019"/>
      <c r="AG55" s="1020"/>
      <c r="AH55" s="1020"/>
      <c r="AI55" s="1020"/>
      <c r="AJ55" s="1021"/>
      <c r="AK55" s="1022"/>
      <c r="AL55" s="1023"/>
      <c r="AM55" s="1023"/>
      <c r="AN55" s="1023"/>
      <c r="AO55" s="1023"/>
      <c r="AP55" s="1023"/>
      <c r="AQ55" s="1023"/>
      <c r="AR55" s="1023"/>
      <c r="AS55" s="1023"/>
      <c r="AT55" s="1023"/>
      <c r="AU55" s="1023"/>
      <c r="AV55" s="1023"/>
      <c r="AW55" s="1023"/>
      <c r="AX55" s="1023"/>
      <c r="AY55" s="1023"/>
      <c r="AZ55" s="1024"/>
      <c r="BA55" s="1024"/>
      <c r="BB55" s="1024"/>
      <c r="BC55" s="1024"/>
      <c r="BD55" s="1024"/>
      <c r="BE55" s="1032"/>
      <c r="BF55" s="1032"/>
      <c r="BG55" s="1032"/>
      <c r="BH55" s="1032"/>
      <c r="BI55" s="1033"/>
      <c r="BJ55" s="205"/>
      <c r="BK55" s="205"/>
      <c r="BL55" s="205"/>
      <c r="BM55" s="205"/>
      <c r="BN55" s="205"/>
      <c r="BO55" s="218"/>
      <c r="BP55" s="218"/>
      <c r="BQ55" s="215">
        <v>49</v>
      </c>
      <c r="BR55" s="216"/>
      <c r="BS55" s="1014"/>
      <c r="BT55" s="1015"/>
      <c r="BU55" s="1015"/>
      <c r="BV55" s="1015"/>
      <c r="BW55" s="1015"/>
      <c r="BX55" s="1015"/>
      <c r="BY55" s="1015"/>
      <c r="BZ55" s="1015"/>
      <c r="CA55" s="1015"/>
      <c r="CB55" s="1015"/>
      <c r="CC55" s="1015"/>
      <c r="CD55" s="1015"/>
      <c r="CE55" s="1015"/>
      <c r="CF55" s="1015"/>
      <c r="CG55" s="1016"/>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199"/>
    </row>
    <row r="56" spans="1:131" s="200" customFormat="1" ht="26.25" customHeight="1" x14ac:dyDescent="0.15">
      <c r="A56" s="214">
        <v>29</v>
      </c>
      <c r="B56" s="1037"/>
      <c r="C56" s="1038"/>
      <c r="D56" s="1038"/>
      <c r="E56" s="1038"/>
      <c r="F56" s="1038"/>
      <c r="G56" s="1038"/>
      <c r="H56" s="1038"/>
      <c r="I56" s="1038"/>
      <c r="J56" s="1038"/>
      <c r="K56" s="1038"/>
      <c r="L56" s="1038"/>
      <c r="M56" s="1038"/>
      <c r="N56" s="1038"/>
      <c r="O56" s="1038"/>
      <c r="P56" s="1039"/>
      <c r="Q56" s="1040"/>
      <c r="R56" s="1023"/>
      <c r="S56" s="1023"/>
      <c r="T56" s="1023"/>
      <c r="U56" s="1023"/>
      <c r="V56" s="1023"/>
      <c r="W56" s="1023"/>
      <c r="X56" s="1023"/>
      <c r="Y56" s="1023"/>
      <c r="Z56" s="1023"/>
      <c r="AA56" s="1023"/>
      <c r="AB56" s="1023"/>
      <c r="AC56" s="1023"/>
      <c r="AD56" s="1023"/>
      <c r="AE56" s="1041"/>
      <c r="AF56" s="1019"/>
      <c r="AG56" s="1020"/>
      <c r="AH56" s="1020"/>
      <c r="AI56" s="1020"/>
      <c r="AJ56" s="1021"/>
      <c r="AK56" s="1022"/>
      <c r="AL56" s="1023"/>
      <c r="AM56" s="1023"/>
      <c r="AN56" s="1023"/>
      <c r="AO56" s="1023"/>
      <c r="AP56" s="1023"/>
      <c r="AQ56" s="1023"/>
      <c r="AR56" s="1023"/>
      <c r="AS56" s="1023"/>
      <c r="AT56" s="1023"/>
      <c r="AU56" s="1023"/>
      <c r="AV56" s="1023"/>
      <c r="AW56" s="1023"/>
      <c r="AX56" s="1023"/>
      <c r="AY56" s="1023"/>
      <c r="AZ56" s="1024"/>
      <c r="BA56" s="1024"/>
      <c r="BB56" s="1024"/>
      <c r="BC56" s="1024"/>
      <c r="BD56" s="1024"/>
      <c r="BE56" s="1032"/>
      <c r="BF56" s="1032"/>
      <c r="BG56" s="1032"/>
      <c r="BH56" s="1032"/>
      <c r="BI56" s="1033"/>
      <c r="BJ56" s="205"/>
      <c r="BK56" s="205"/>
      <c r="BL56" s="205"/>
      <c r="BM56" s="205"/>
      <c r="BN56" s="205"/>
      <c r="BO56" s="218"/>
      <c r="BP56" s="218"/>
      <c r="BQ56" s="215">
        <v>50</v>
      </c>
      <c r="BR56" s="216"/>
      <c r="BS56" s="1014"/>
      <c r="BT56" s="1015"/>
      <c r="BU56" s="1015"/>
      <c r="BV56" s="1015"/>
      <c r="BW56" s="1015"/>
      <c r="BX56" s="1015"/>
      <c r="BY56" s="1015"/>
      <c r="BZ56" s="1015"/>
      <c r="CA56" s="1015"/>
      <c r="CB56" s="1015"/>
      <c r="CC56" s="1015"/>
      <c r="CD56" s="1015"/>
      <c r="CE56" s="1015"/>
      <c r="CF56" s="1015"/>
      <c r="CG56" s="1016"/>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199"/>
    </row>
    <row r="57" spans="1:131" s="200" customFormat="1" ht="26.25" customHeight="1" x14ac:dyDescent="0.15">
      <c r="A57" s="214">
        <v>30</v>
      </c>
      <c r="B57" s="1037"/>
      <c r="C57" s="1038"/>
      <c r="D57" s="1038"/>
      <c r="E57" s="1038"/>
      <c r="F57" s="1038"/>
      <c r="G57" s="1038"/>
      <c r="H57" s="1038"/>
      <c r="I57" s="1038"/>
      <c r="J57" s="1038"/>
      <c r="K57" s="1038"/>
      <c r="L57" s="1038"/>
      <c r="M57" s="1038"/>
      <c r="N57" s="1038"/>
      <c r="O57" s="1038"/>
      <c r="P57" s="1039"/>
      <c r="Q57" s="1040"/>
      <c r="R57" s="1023"/>
      <c r="S57" s="1023"/>
      <c r="T57" s="1023"/>
      <c r="U57" s="1023"/>
      <c r="V57" s="1023"/>
      <c r="W57" s="1023"/>
      <c r="X57" s="1023"/>
      <c r="Y57" s="1023"/>
      <c r="Z57" s="1023"/>
      <c r="AA57" s="1023"/>
      <c r="AB57" s="1023"/>
      <c r="AC57" s="1023"/>
      <c r="AD57" s="1023"/>
      <c r="AE57" s="1041"/>
      <c r="AF57" s="1019"/>
      <c r="AG57" s="1020"/>
      <c r="AH57" s="1020"/>
      <c r="AI57" s="1020"/>
      <c r="AJ57" s="1021"/>
      <c r="AK57" s="1022"/>
      <c r="AL57" s="1023"/>
      <c r="AM57" s="1023"/>
      <c r="AN57" s="1023"/>
      <c r="AO57" s="1023"/>
      <c r="AP57" s="1023"/>
      <c r="AQ57" s="1023"/>
      <c r="AR57" s="1023"/>
      <c r="AS57" s="1023"/>
      <c r="AT57" s="1023"/>
      <c r="AU57" s="1023"/>
      <c r="AV57" s="1023"/>
      <c r="AW57" s="1023"/>
      <c r="AX57" s="1023"/>
      <c r="AY57" s="1023"/>
      <c r="AZ57" s="1024"/>
      <c r="BA57" s="1024"/>
      <c r="BB57" s="1024"/>
      <c r="BC57" s="1024"/>
      <c r="BD57" s="1024"/>
      <c r="BE57" s="1032"/>
      <c r="BF57" s="1032"/>
      <c r="BG57" s="1032"/>
      <c r="BH57" s="1032"/>
      <c r="BI57" s="1033"/>
      <c r="BJ57" s="205"/>
      <c r="BK57" s="205"/>
      <c r="BL57" s="205"/>
      <c r="BM57" s="205"/>
      <c r="BN57" s="205"/>
      <c r="BO57" s="218"/>
      <c r="BP57" s="218"/>
      <c r="BQ57" s="215">
        <v>51</v>
      </c>
      <c r="BR57" s="216"/>
      <c r="BS57" s="1014"/>
      <c r="BT57" s="1015"/>
      <c r="BU57" s="1015"/>
      <c r="BV57" s="1015"/>
      <c r="BW57" s="1015"/>
      <c r="BX57" s="1015"/>
      <c r="BY57" s="1015"/>
      <c r="BZ57" s="1015"/>
      <c r="CA57" s="1015"/>
      <c r="CB57" s="1015"/>
      <c r="CC57" s="1015"/>
      <c r="CD57" s="1015"/>
      <c r="CE57" s="1015"/>
      <c r="CF57" s="1015"/>
      <c r="CG57" s="1016"/>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199"/>
    </row>
    <row r="58" spans="1:131" s="200" customFormat="1" ht="26.25" customHeight="1" x14ac:dyDescent="0.15">
      <c r="A58" s="214">
        <v>31</v>
      </c>
      <c r="B58" s="1037"/>
      <c r="C58" s="1038"/>
      <c r="D58" s="1038"/>
      <c r="E58" s="1038"/>
      <c r="F58" s="1038"/>
      <c r="G58" s="1038"/>
      <c r="H58" s="1038"/>
      <c r="I58" s="1038"/>
      <c r="J58" s="1038"/>
      <c r="K58" s="1038"/>
      <c r="L58" s="1038"/>
      <c r="M58" s="1038"/>
      <c r="N58" s="1038"/>
      <c r="O58" s="1038"/>
      <c r="P58" s="1039"/>
      <c r="Q58" s="1040"/>
      <c r="R58" s="1023"/>
      <c r="S58" s="1023"/>
      <c r="T58" s="1023"/>
      <c r="U58" s="1023"/>
      <c r="V58" s="1023"/>
      <c r="W58" s="1023"/>
      <c r="X58" s="1023"/>
      <c r="Y58" s="1023"/>
      <c r="Z58" s="1023"/>
      <c r="AA58" s="1023"/>
      <c r="AB58" s="1023"/>
      <c r="AC58" s="1023"/>
      <c r="AD58" s="1023"/>
      <c r="AE58" s="1041"/>
      <c r="AF58" s="1019"/>
      <c r="AG58" s="1020"/>
      <c r="AH58" s="1020"/>
      <c r="AI58" s="1020"/>
      <c r="AJ58" s="1021"/>
      <c r="AK58" s="1022"/>
      <c r="AL58" s="1023"/>
      <c r="AM58" s="1023"/>
      <c r="AN58" s="1023"/>
      <c r="AO58" s="1023"/>
      <c r="AP58" s="1023"/>
      <c r="AQ58" s="1023"/>
      <c r="AR58" s="1023"/>
      <c r="AS58" s="1023"/>
      <c r="AT58" s="1023"/>
      <c r="AU58" s="1023"/>
      <c r="AV58" s="1023"/>
      <c r="AW58" s="1023"/>
      <c r="AX58" s="1023"/>
      <c r="AY58" s="1023"/>
      <c r="AZ58" s="1024"/>
      <c r="BA58" s="1024"/>
      <c r="BB58" s="1024"/>
      <c r="BC58" s="1024"/>
      <c r="BD58" s="1024"/>
      <c r="BE58" s="1032"/>
      <c r="BF58" s="1032"/>
      <c r="BG58" s="1032"/>
      <c r="BH58" s="1032"/>
      <c r="BI58" s="1033"/>
      <c r="BJ58" s="205"/>
      <c r="BK58" s="205"/>
      <c r="BL58" s="205"/>
      <c r="BM58" s="205"/>
      <c r="BN58" s="205"/>
      <c r="BO58" s="218"/>
      <c r="BP58" s="218"/>
      <c r="BQ58" s="215">
        <v>52</v>
      </c>
      <c r="BR58" s="216"/>
      <c r="BS58" s="1014"/>
      <c r="BT58" s="1015"/>
      <c r="BU58" s="1015"/>
      <c r="BV58" s="1015"/>
      <c r="BW58" s="1015"/>
      <c r="BX58" s="1015"/>
      <c r="BY58" s="1015"/>
      <c r="BZ58" s="1015"/>
      <c r="CA58" s="1015"/>
      <c r="CB58" s="1015"/>
      <c r="CC58" s="1015"/>
      <c r="CD58" s="1015"/>
      <c r="CE58" s="1015"/>
      <c r="CF58" s="1015"/>
      <c r="CG58" s="1016"/>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199"/>
    </row>
    <row r="59" spans="1:131" s="200" customFormat="1" ht="26.25" customHeight="1" x14ac:dyDescent="0.15">
      <c r="A59" s="214">
        <v>32</v>
      </c>
      <c r="B59" s="1037"/>
      <c r="C59" s="1038"/>
      <c r="D59" s="1038"/>
      <c r="E59" s="1038"/>
      <c r="F59" s="1038"/>
      <c r="G59" s="1038"/>
      <c r="H59" s="1038"/>
      <c r="I59" s="1038"/>
      <c r="J59" s="1038"/>
      <c r="K59" s="1038"/>
      <c r="L59" s="1038"/>
      <c r="M59" s="1038"/>
      <c r="N59" s="1038"/>
      <c r="O59" s="1038"/>
      <c r="P59" s="1039"/>
      <c r="Q59" s="1040"/>
      <c r="R59" s="1023"/>
      <c r="S59" s="1023"/>
      <c r="T59" s="1023"/>
      <c r="U59" s="1023"/>
      <c r="V59" s="1023"/>
      <c r="W59" s="1023"/>
      <c r="X59" s="1023"/>
      <c r="Y59" s="1023"/>
      <c r="Z59" s="1023"/>
      <c r="AA59" s="1023"/>
      <c r="AB59" s="1023"/>
      <c r="AC59" s="1023"/>
      <c r="AD59" s="1023"/>
      <c r="AE59" s="1041"/>
      <c r="AF59" s="1019"/>
      <c r="AG59" s="1020"/>
      <c r="AH59" s="1020"/>
      <c r="AI59" s="1020"/>
      <c r="AJ59" s="1021"/>
      <c r="AK59" s="1022"/>
      <c r="AL59" s="1023"/>
      <c r="AM59" s="1023"/>
      <c r="AN59" s="1023"/>
      <c r="AO59" s="1023"/>
      <c r="AP59" s="1023"/>
      <c r="AQ59" s="1023"/>
      <c r="AR59" s="1023"/>
      <c r="AS59" s="1023"/>
      <c r="AT59" s="1023"/>
      <c r="AU59" s="1023"/>
      <c r="AV59" s="1023"/>
      <c r="AW59" s="1023"/>
      <c r="AX59" s="1023"/>
      <c r="AY59" s="1023"/>
      <c r="AZ59" s="1024"/>
      <c r="BA59" s="1024"/>
      <c r="BB59" s="1024"/>
      <c r="BC59" s="1024"/>
      <c r="BD59" s="1024"/>
      <c r="BE59" s="1032"/>
      <c r="BF59" s="1032"/>
      <c r="BG59" s="1032"/>
      <c r="BH59" s="1032"/>
      <c r="BI59" s="1033"/>
      <c r="BJ59" s="205"/>
      <c r="BK59" s="205"/>
      <c r="BL59" s="205"/>
      <c r="BM59" s="205"/>
      <c r="BN59" s="205"/>
      <c r="BO59" s="218"/>
      <c r="BP59" s="218"/>
      <c r="BQ59" s="215">
        <v>53</v>
      </c>
      <c r="BR59" s="216"/>
      <c r="BS59" s="1014"/>
      <c r="BT59" s="1015"/>
      <c r="BU59" s="1015"/>
      <c r="BV59" s="1015"/>
      <c r="BW59" s="1015"/>
      <c r="BX59" s="1015"/>
      <c r="BY59" s="1015"/>
      <c r="BZ59" s="1015"/>
      <c r="CA59" s="1015"/>
      <c r="CB59" s="1015"/>
      <c r="CC59" s="1015"/>
      <c r="CD59" s="1015"/>
      <c r="CE59" s="1015"/>
      <c r="CF59" s="1015"/>
      <c r="CG59" s="1016"/>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199"/>
    </row>
    <row r="60" spans="1:131" s="200" customFormat="1" ht="26.25" customHeight="1" x14ac:dyDescent="0.15">
      <c r="A60" s="214">
        <v>33</v>
      </c>
      <c r="B60" s="1037"/>
      <c r="C60" s="1038"/>
      <c r="D60" s="1038"/>
      <c r="E60" s="1038"/>
      <c r="F60" s="1038"/>
      <c r="G60" s="1038"/>
      <c r="H60" s="1038"/>
      <c r="I60" s="1038"/>
      <c r="J60" s="1038"/>
      <c r="K60" s="1038"/>
      <c r="L60" s="1038"/>
      <c r="M60" s="1038"/>
      <c r="N60" s="1038"/>
      <c r="O60" s="1038"/>
      <c r="P60" s="1039"/>
      <c r="Q60" s="1040"/>
      <c r="R60" s="1023"/>
      <c r="S60" s="1023"/>
      <c r="T60" s="1023"/>
      <c r="U60" s="1023"/>
      <c r="V60" s="1023"/>
      <c r="W60" s="1023"/>
      <c r="X60" s="1023"/>
      <c r="Y60" s="1023"/>
      <c r="Z60" s="1023"/>
      <c r="AA60" s="1023"/>
      <c r="AB60" s="1023"/>
      <c r="AC60" s="1023"/>
      <c r="AD60" s="1023"/>
      <c r="AE60" s="1041"/>
      <c r="AF60" s="1019"/>
      <c r="AG60" s="1020"/>
      <c r="AH60" s="1020"/>
      <c r="AI60" s="1020"/>
      <c r="AJ60" s="1021"/>
      <c r="AK60" s="1022"/>
      <c r="AL60" s="1023"/>
      <c r="AM60" s="1023"/>
      <c r="AN60" s="1023"/>
      <c r="AO60" s="1023"/>
      <c r="AP60" s="1023"/>
      <c r="AQ60" s="1023"/>
      <c r="AR60" s="1023"/>
      <c r="AS60" s="1023"/>
      <c r="AT60" s="1023"/>
      <c r="AU60" s="1023"/>
      <c r="AV60" s="1023"/>
      <c r="AW60" s="1023"/>
      <c r="AX60" s="1023"/>
      <c r="AY60" s="1023"/>
      <c r="AZ60" s="1024"/>
      <c r="BA60" s="1024"/>
      <c r="BB60" s="1024"/>
      <c r="BC60" s="1024"/>
      <c r="BD60" s="1024"/>
      <c r="BE60" s="1032"/>
      <c r="BF60" s="1032"/>
      <c r="BG60" s="1032"/>
      <c r="BH60" s="1032"/>
      <c r="BI60" s="1033"/>
      <c r="BJ60" s="205"/>
      <c r="BK60" s="205"/>
      <c r="BL60" s="205"/>
      <c r="BM60" s="205"/>
      <c r="BN60" s="205"/>
      <c r="BO60" s="218"/>
      <c r="BP60" s="218"/>
      <c r="BQ60" s="215">
        <v>54</v>
      </c>
      <c r="BR60" s="216"/>
      <c r="BS60" s="1014"/>
      <c r="BT60" s="1015"/>
      <c r="BU60" s="1015"/>
      <c r="BV60" s="1015"/>
      <c r="BW60" s="1015"/>
      <c r="BX60" s="1015"/>
      <c r="BY60" s="1015"/>
      <c r="BZ60" s="1015"/>
      <c r="CA60" s="1015"/>
      <c r="CB60" s="1015"/>
      <c r="CC60" s="1015"/>
      <c r="CD60" s="1015"/>
      <c r="CE60" s="1015"/>
      <c r="CF60" s="1015"/>
      <c r="CG60" s="1016"/>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199"/>
    </row>
    <row r="61" spans="1:131" s="200" customFormat="1" ht="26.25" customHeight="1" thickBot="1" x14ac:dyDescent="0.2">
      <c r="A61" s="214">
        <v>34</v>
      </c>
      <c r="B61" s="1037"/>
      <c r="C61" s="1038"/>
      <c r="D61" s="1038"/>
      <c r="E61" s="1038"/>
      <c r="F61" s="1038"/>
      <c r="G61" s="1038"/>
      <c r="H61" s="1038"/>
      <c r="I61" s="1038"/>
      <c r="J61" s="1038"/>
      <c r="K61" s="1038"/>
      <c r="L61" s="1038"/>
      <c r="M61" s="1038"/>
      <c r="N61" s="1038"/>
      <c r="O61" s="1038"/>
      <c r="P61" s="1039"/>
      <c r="Q61" s="1040"/>
      <c r="R61" s="1023"/>
      <c r="S61" s="1023"/>
      <c r="T61" s="1023"/>
      <c r="U61" s="1023"/>
      <c r="V61" s="1023"/>
      <c r="W61" s="1023"/>
      <c r="X61" s="1023"/>
      <c r="Y61" s="1023"/>
      <c r="Z61" s="1023"/>
      <c r="AA61" s="1023"/>
      <c r="AB61" s="1023"/>
      <c r="AC61" s="1023"/>
      <c r="AD61" s="1023"/>
      <c r="AE61" s="1041"/>
      <c r="AF61" s="1019"/>
      <c r="AG61" s="1020"/>
      <c r="AH61" s="1020"/>
      <c r="AI61" s="1020"/>
      <c r="AJ61" s="1021"/>
      <c r="AK61" s="1022"/>
      <c r="AL61" s="1023"/>
      <c r="AM61" s="1023"/>
      <c r="AN61" s="1023"/>
      <c r="AO61" s="1023"/>
      <c r="AP61" s="1023"/>
      <c r="AQ61" s="1023"/>
      <c r="AR61" s="1023"/>
      <c r="AS61" s="1023"/>
      <c r="AT61" s="1023"/>
      <c r="AU61" s="1023"/>
      <c r="AV61" s="1023"/>
      <c r="AW61" s="1023"/>
      <c r="AX61" s="1023"/>
      <c r="AY61" s="1023"/>
      <c r="AZ61" s="1024"/>
      <c r="BA61" s="1024"/>
      <c r="BB61" s="1024"/>
      <c r="BC61" s="1024"/>
      <c r="BD61" s="1024"/>
      <c r="BE61" s="1032"/>
      <c r="BF61" s="1032"/>
      <c r="BG61" s="1032"/>
      <c r="BH61" s="1032"/>
      <c r="BI61" s="1033"/>
      <c r="BJ61" s="205"/>
      <c r="BK61" s="205"/>
      <c r="BL61" s="205"/>
      <c r="BM61" s="205"/>
      <c r="BN61" s="205"/>
      <c r="BO61" s="218"/>
      <c r="BP61" s="218"/>
      <c r="BQ61" s="215">
        <v>55</v>
      </c>
      <c r="BR61" s="216"/>
      <c r="BS61" s="1014"/>
      <c r="BT61" s="1015"/>
      <c r="BU61" s="1015"/>
      <c r="BV61" s="1015"/>
      <c r="BW61" s="1015"/>
      <c r="BX61" s="1015"/>
      <c r="BY61" s="1015"/>
      <c r="BZ61" s="1015"/>
      <c r="CA61" s="1015"/>
      <c r="CB61" s="1015"/>
      <c r="CC61" s="1015"/>
      <c r="CD61" s="1015"/>
      <c r="CE61" s="1015"/>
      <c r="CF61" s="1015"/>
      <c r="CG61" s="1016"/>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199"/>
    </row>
    <row r="62" spans="1:131" s="200" customFormat="1" ht="26.25" customHeight="1" x14ac:dyDescent="0.15">
      <c r="A62" s="214">
        <v>35</v>
      </c>
      <c r="B62" s="1037"/>
      <c r="C62" s="1038"/>
      <c r="D62" s="1038"/>
      <c r="E62" s="1038"/>
      <c r="F62" s="1038"/>
      <c r="G62" s="1038"/>
      <c r="H62" s="1038"/>
      <c r="I62" s="1038"/>
      <c r="J62" s="1038"/>
      <c r="K62" s="1038"/>
      <c r="L62" s="1038"/>
      <c r="M62" s="1038"/>
      <c r="N62" s="1038"/>
      <c r="O62" s="1038"/>
      <c r="P62" s="1039"/>
      <c r="Q62" s="1040"/>
      <c r="R62" s="1023"/>
      <c r="S62" s="1023"/>
      <c r="T62" s="1023"/>
      <c r="U62" s="1023"/>
      <c r="V62" s="1023"/>
      <c r="W62" s="1023"/>
      <c r="X62" s="1023"/>
      <c r="Y62" s="1023"/>
      <c r="Z62" s="1023"/>
      <c r="AA62" s="1023"/>
      <c r="AB62" s="1023"/>
      <c r="AC62" s="1023"/>
      <c r="AD62" s="1023"/>
      <c r="AE62" s="1041"/>
      <c r="AF62" s="1019"/>
      <c r="AG62" s="1020"/>
      <c r="AH62" s="1020"/>
      <c r="AI62" s="1020"/>
      <c r="AJ62" s="1021"/>
      <c r="AK62" s="1022"/>
      <c r="AL62" s="1023"/>
      <c r="AM62" s="1023"/>
      <c r="AN62" s="1023"/>
      <c r="AO62" s="1023"/>
      <c r="AP62" s="1023"/>
      <c r="AQ62" s="1023"/>
      <c r="AR62" s="1023"/>
      <c r="AS62" s="1023"/>
      <c r="AT62" s="1023"/>
      <c r="AU62" s="1023"/>
      <c r="AV62" s="1023"/>
      <c r="AW62" s="1023"/>
      <c r="AX62" s="1023"/>
      <c r="AY62" s="1023"/>
      <c r="AZ62" s="1024"/>
      <c r="BA62" s="1024"/>
      <c r="BB62" s="1024"/>
      <c r="BC62" s="1024"/>
      <c r="BD62" s="1024"/>
      <c r="BE62" s="1032"/>
      <c r="BF62" s="1032"/>
      <c r="BG62" s="1032"/>
      <c r="BH62" s="1032"/>
      <c r="BI62" s="1033"/>
      <c r="BJ62" s="1034" t="s">
        <v>388</v>
      </c>
      <c r="BK62" s="1035"/>
      <c r="BL62" s="1035"/>
      <c r="BM62" s="1035"/>
      <c r="BN62" s="1036"/>
      <c r="BO62" s="218"/>
      <c r="BP62" s="218"/>
      <c r="BQ62" s="215">
        <v>56</v>
      </c>
      <c r="BR62" s="216"/>
      <c r="BS62" s="1014"/>
      <c r="BT62" s="1015"/>
      <c r="BU62" s="1015"/>
      <c r="BV62" s="1015"/>
      <c r="BW62" s="1015"/>
      <c r="BX62" s="1015"/>
      <c r="BY62" s="1015"/>
      <c r="BZ62" s="1015"/>
      <c r="CA62" s="1015"/>
      <c r="CB62" s="1015"/>
      <c r="CC62" s="1015"/>
      <c r="CD62" s="1015"/>
      <c r="CE62" s="1015"/>
      <c r="CF62" s="1015"/>
      <c r="CG62" s="1016"/>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199"/>
    </row>
    <row r="63" spans="1:131" s="200" customFormat="1" ht="26.25" customHeight="1" thickBot="1" x14ac:dyDescent="0.2">
      <c r="A63" s="217" t="s">
        <v>370</v>
      </c>
      <c r="B63" s="943" t="s">
        <v>389</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8"/>
      <c r="AF63" s="1029">
        <v>479</v>
      </c>
      <c r="AG63" s="952"/>
      <c r="AH63" s="952"/>
      <c r="AI63" s="952"/>
      <c r="AJ63" s="1030"/>
      <c r="AK63" s="1031"/>
      <c r="AL63" s="962"/>
      <c r="AM63" s="962"/>
      <c r="AN63" s="962"/>
      <c r="AO63" s="962"/>
      <c r="AP63" s="952">
        <v>12231</v>
      </c>
      <c r="AQ63" s="952"/>
      <c r="AR63" s="952"/>
      <c r="AS63" s="952"/>
      <c r="AT63" s="952"/>
      <c r="AU63" s="952">
        <v>5081</v>
      </c>
      <c r="AV63" s="952"/>
      <c r="AW63" s="952"/>
      <c r="AX63" s="952"/>
      <c r="AY63" s="952"/>
      <c r="AZ63" s="1025"/>
      <c r="BA63" s="1025"/>
      <c r="BB63" s="1025"/>
      <c r="BC63" s="1025"/>
      <c r="BD63" s="1025"/>
      <c r="BE63" s="959"/>
      <c r="BF63" s="959"/>
      <c r="BG63" s="959"/>
      <c r="BH63" s="959"/>
      <c r="BI63" s="960"/>
      <c r="BJ63" s="1026" t="s">
        <v>113</v>
      </c>
      <c r="BK63" s="950"/>
      <c r="BL63" s="950"/>
      <c r="BM63" s="950"/>
      <c r="BN63" s="1027"/>
      <c r="BO63" s="218"/>
      <c r="BP63" s="218"/>
      <c r="BQ63" s="215">
        <v>57</v>
      </c>
      <c r="BR63" s="216"/>
      <c r="BS63" s="1014"/>
      <c r="BT63" s="1015"/>
      <c r="BU63" s="1015"/>
      <c r="BV63" s="1015"/>
      <c r="BW63" s="1015"/>
      <c r="BX63" s="1015"/>
      <c r="BY63" s="1015"/>
      <c r="BZ63" s="1015"/>
      <c r="CA63" s="1015"/>
      <c r="CB63" s="1015"/>
      <c r="CC63" s="1015"/>
      <c r="CD63" s="1015"/>
      <c r="CE63" s="1015"/>
      <c r="CF63" s="1015"/>
      <c r="CG63" s="1016"/>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4"/>
      <c r="BT64" s="1015"/>
      <c r="BU64" s="1015"/>
      <c r="BV64" s="1015"/>
      <c r="BW64" s="1015"/>
      <c r="BX64" s="1015"/>
      <c r="BY64" s="1015"/>
      <c r="BZ64" s="1015"/>
      <c r="CA64" s="1015"/>
      <c r="CB64" s="1015"/>
      <c r="CC64" s="1015"/>
      <c r="CD64" s="1015"/>
      <c r="CE64" s="1015"/>
      <c r="CF64" s="1015"/>
      <c r="CG64" s="1016"/>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4"/>
      <c r="BT65" s="1015"/>
      <c r="BU65" s="1015"/>
      <c r="BV65" s="1015"/>
      <c r="BW65" s="1015"/>
      <c r="BX65" s="1015"/>
      <c r="BY65" s="1015"/>
      <c r="BZ65" s="1015"/>
      <c r="CA65" s="1015"/>
      <c r="CB65" s="1015"/>
      <c r="CC65" s="1015"/>
      <c r="CD65" s="1015"/>
      <c r="CE65" s="1015"/>
      <c r="CF65" s="1015"/>
      <c r="CG65" s="1016"/>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199"/>
    </row>
    <row r="66" spans="1:131" s="200" customFormat="1" ht="26.25" customHeight="1" x14ac:dyDescent="0.15">
      <c r="A66" s="995" t="s">
        <v>391</v>
      </c>
      <c r="B66" s="996"/>
      <c r="C66" s="996"/>
      <c r="D66" s="996"/>
      <c r="E66" s="996"/>
      <c r="F66" s="996"/>
      <c r="G66" s="996"/>
      <c r="H66" s="996"/>
      <c r="I66" s="996"/>
      <c r="J66" s="996"/>
      <c r="K66" s="996"/>
      <c r="L66" s="996"/>
      <c r="M66" s="996"/>
      <c r="N66" s="996"/>
      <c r="O66" s="996"/>
      <c r="P66" s="997"/>
      <c r="Q66" s="1001" t="s">
        <v>374</v>
      </c>
      <c r="R66" s="1002"/>
      <c r="S66" s="1002"/>
      <c r="T66" s="1002"/>
      <c r="U66" s="1003"/>
      <c r="V66" s="1001" t="s">
        <v>375</v>
      </c>
      <c r="W66" s="1002"/>
      <c r="X66" s="1002"/>
      <c r="Y66" s="1002"/>
      <c r="Z66" s="1003"/>
      <c r="AA66" s="1001" t="s">
        <v>376</v>
      </c>
      <c r="AB66" s="1002"/>
      <c r="AC66" s="1002"/>
      <c r="AD66" s="1002"/>
      <c r="AE66" s="1003"/>
      <c r="AF66" s="1007" t="s">
        <v>377</v>
      </c>
      <c r="AG66" s="1008"/>
      <c r="AH66" s="1008"/>
      <c r="AI66" s="1008"/>
      <c r="AJ66" s="1009"/>
      <c r="AK66" s="1001" t="s">
        <v>378</v>
      </c>
      <c r="AL66" s="996"/>
      <c r="AM66" s="996"/>
      <c r="AN66" s="996"/>
      <c r="AO66" s="997"/>
      <c r="AP66" s="1001" t="s">
        <v>379</v>
      </c>
      <c r="AQ66" s="1002"/>
      <c r="AR66" s="1002"/>
      <c r="AS66" s="1002"/>
      <c r="AT66" s="1003"/>
      <c r="AU66" s="1001" t="s">
        <v>392</v>
      </c>
      <c r="AV66" s="1002"/>
      <c r="AW66" s="1002"/>
      <c r="AX66" s="1002"/>
      <c r="AY66" s="1003"/>
      <c r="AZ66" s="1001" t="s">
        <v>357</v>
      </c>
      <c r="BA66" s="1002"/>
      <c r="BB66" s="1002"/>
      <c r="BC66" s="1002"/>
      <c r="BD66" s="1017"/>
      <c r="BE66" s="218"/>
      <c r="BF66" s="218"/>
      <c r="BG66" s="218"/>
      <c r="BH66" s="218"/>
      <c r="BI66" s="218"/>
      <c r="BJ66" s="218"/>
      <c r="BK66" s="218"/>
      <c r="BL66" s="218"/>
      <c r="BM66" s="218"/>
      <c r="BN66" s="218"/>
      <c r="BO66" s="218"/>
      <c r="BP66" s="218"/>
      <c r="BQ66" s="215">
        <v>60</v>
      </c>
      <c r="BR66" s="220"/>
      <c r="BS66" s="953"/>
      <c r="BT66" s="954"/>
      <c r="BU66" s="954"/>
      <c r="BV66" s="954"/>
      <c r="BW66" s="954"/>
      <c r="BX66" s="954"/>
      <c r="BY66" s="954"/>
      <c r="BZ66" s="954"/>
      <c r="CA66" s="954"/>
      <c r="CB66" s="954"/>
      <c r="CC66" s="954"/>
      <c r="CD66" s="954"/>
      <c r="CE66" s="954"/>
      <c r="CF66" s="954"/>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0"/>
      <c r="DW66" s="941"/>
      <c r="DX66" s="941"/>
      <c r="DY66" s="941"/>
      <c r="DZ66" s="942"/>
      <c r="EA66" s="199"/>
    </row>
    <row r="67" spans="1:131" s="200" customFormat="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8"/>
      <c r="BE67" s="218"/>
      <c r="BF67" s="218"/>
      <c r="BG67" s="218"/>
      <c r="BH67" s="218"/>
      <c r="BI67" s="218"/>
      <c r="BJ67" s="218"/>
      <c r="BK67" s="218"/>
      <c r="BL67" s="218"/>
      <c r="BM67" s="218"/>
      <c r="BN67" s="218"/>
      <c r="BO67" s="218"/>
      <c r="BP67" s="218"/>
      <c r="BQ67" s="215">
        <v>61</v>
      </c>
      <c r="BR67" s="220"/>
      <c r="BS67" s="953"/>
      <c r="BT67" s="954"/>
      <c r="BU67" s="954"/>
      <c r="BV67" s="954"/>
      <c r="BW67" s="954"/>
      <c r="BX67" s="954"/>
      <c r="BY67" s="954"/>
      <c r="BZ67" s="954"/>
      <c r="CA67" s="954"/>
      <c r="CB67" s="954"/>
      <c r="CC67" s="954"/>
      <c r="CD67" s="954"/>
      <c r="CE67" s="954"/>
      <c r="CF67" s="954"/>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0"/>
      <c r="DW67" s="941"/>
      <c r="DX67" s="941"/>
      <c r="DY67" s="941"/>
      <c r="DZ67" s="942"/>
      <c r="EA67" s="199"/>
    </row>
    <row r="68" spans="1:131" s="200" customFormat="1" ht="26.25" customHeight="1" thickTop="1" x14ac:dyDescent="0.15">
      <c r="A68" s="211">
        <v>1</v>
      </c>
      <c r="B68" s="984" t="s">
        <v>539</v>
      </c>
      <c r="C68" s="985"/>
      <c r="D68" s="985"/>
      <c r="E68" s="985"/>
      <c r="F68" s="985"/>
      <c r="G68" s="985"/>
      <c r="H68" s="985"/>
      <c r="I68" s="985"/>
      <c r="J68" s="985"/>
      <c r="K68" s="985"/>
      <c r="L68" s="985"/>
      <c r="M68" s="985"/>
      <c r="N68" s="985"/>
      <c r="O68" s="985"/>
      <c r="P68" s="986"/>
      <c r="Q68" s="987">
        <v>22493</v>
      </c>
      <c r="R68" s="988"/>
      <c r="S68" s="988"/>
      <c r="T68" s="988"/>
      <c r="U68" s="988"/>
      <c r="V68" s="988">
        <v>22018</v>
      </c>
      <c r="W68" s="988"/>
      <c r="X68" s="988"/>
      <c r="Y68" s="988"/>
      <c r="Z68" s="988"/>
      <c r="AA68" s="988">
        <v>475</v>
      </c>
      <c r="AB68" s="988"/>
      <c r="AC68" s="988"/>
      <c r="AD68" s="988"/>
      <c r="AE68" s="988"/>
      <c r="AF68" s="988">
        <v>475</v>
      </c>
      <c r="AG68" s="988"/>
      <c r="AH68" s="988"/>
      <c r="AI68" s="988"/>
      <c r="AJ68" s="988"/>
      <c r="AK68" s="988">
        <v>1327</v>
      </c>
      <c r="AL68" s="988"/>
      <c r="AM68" s="988"/>
      <c r="AN68" s="988"/>
      <c r="AO68" s="988"/>
      <c r="AP68" s="981" t="s">
        <v>538</v>
      </c>
      <c r="AQ68" s="981"/>
      <c r="AR68" s="981"/>
      <c r="AS68" s="981"/>
      <c r="AT68" s="981"/>
      <c r="AU68" s="981" t="s">
        <v>538</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3"/>
      <c r="BT68" s="954"/>
      <c r="BU68" s="954"/>
      <c r="BV68" s="954"/>
      <c r="BW68" s="954"/>
      <c r="BX68" s="954"/>
      <c r="BY68" s="954"/>
      <c r="BZ68" s="954"/>
      <c r="CA68" s="954"/>
      <c r="CB68" s="954"/>
      <c r="CC68" s="954"/>
      <c r="CD68" s="954"/>
      <c r="CE68" s="954"/>
      <c r="CF68" s="954"/>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0"/>
      <c r="DW68" s="941"/>
      <c r="DX68" s="941"/>
      <c r="DY68" s="941"/>
      <c r="DZ68" s="942"/>
      <c r="EA68" s="199"/>
    </row>
    <row r="69" spans="1:131" s="200" customFormat="1" ht="26.25" customHeight="1" x14ac:dyDescent="0.15">
      <c r="A69" s="214">
        <v>2</v>
      </c>
      <c r="B69" s="973" t="s">
        <v>540</v>
      </c>
      <c r="C69" s="974"/>
      <c r="D69" s="974"/>
      <c r="E69" s="974"/>
      <c r="F69" s="974"/>
      <c r="G69" s="974"/>
      <c r="H69" s="974"/>
      <c r="I69" s="974"/>
      <c r="J69" s="974"/>
      <c r="K69" s="974"/>
      <c r="L69" s="974"/>
      <c r="M69" s="974"/>
      <c r="N69" s="974"/>
      <c r="O69" s="974"/>
      <c r="P69" s="975"/>
      <c r="Q69" s="976">
        <v>186</v>
      </c>
      <c r="R69" s="970"/>
      <c r="S69" s="970"/>
      <c r="T69" s="970"/>
      <c r="U69" s="970"/>
      <c r="V69" s="970">
        <v>154</v>
      </c>
      <c r="W69" s="970"/>
      <c r="X69" s="970"/>
      <c r="Y69" s="970"/>
      <c r="Z69" s="970"/>
      <c r="AA69" s="970">
        <v>32</v>
      </c>
      <c r="AB69" s="970"/>
      <c r="AC69" s="970"/>
      <c r="AD69" s="970"/>
      <c r="AE69" s="970"/>
      <c r="AF69" s="970">
        <v>32</v>
      </c>
      <c r="AG69" s="970"/>
      <c r="AH69" s="970"/>
      <c r="AI69" s="970"/>
      <c r="AJ69" s="970"/>
      <c r="AK69" s="981" t="s">
        <v>538</v>
      </c>
      <c r="AL69" s="981"/>
      <c r="AM69" s="981"/>
      <c r="AN69" s="981"/>
      <c r="AO69" s="981"/>
      <c r="AP69" s="981" t="s">
        <v>538</v>
      </c>
      <c r="AQ69" s="981"/>
      <c r="AR69" s="981"/>
      <c r="AS69" s="981"/>
      <c r="AT69" s="981"/>
      <c r="AU69" s="981" t="s">
        <v>538</v>
      </c>
      <c r="AV69" s="981"/>
      <c r="AW69" s="981"/>
      <c r="AX69" s="981"/>
      <c r="AY69" s="981"/>
      <c r="AZ69" s="971"/>
      <c r="BA69" s="971"/>
      <c r="BB69" s="971"/>
      <c r="BC69" s="971"/>
      <c r="BD69" s="972"/>
      <c r="BE69" s="218"/>
      <c r="BF69" s="218"/>
      <c r="BG69" s="218"/>
      <c r="BH69" s="218"/>
      <c r="BI69" s="218"/>
      <c r="BJ69" s="218"/>
      <c r="BK69" s="218"/>
      <c r="BL69" s="218"/>
      <c r="BM69" s="218"/>
      <c r="BN69" s="218"/>
      <c r="BO69" s="218"/>
      <c r="BP69" s="218"/>
      <c r="BQ69" s="215">
        <v>63</v>
      </c>
      <c r="BR69" s="220"/>
      <c r="BS69" s="953"/>
      <c r="BT69" s="954"/>
      <c r="BU69" s="954"/>
      <c r="BV69" s="954"/>
      <c r="BW69" s="954"/>
      <c r="BX69" s="954"/>
      <c r="BY69" s="954"/>
      <c r="BZ69" s="954"/>
      <c r="CA69" s="954"/>
      <c r="CB69" s="954"/>
      <c r="CC69" s="954"/>
      <c r="CD69" s="954"/>
      <c r="CE69" s="954"/>
      <c r="CF69" s="954"/>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0"/>
      <c r="DW69" s="941"/>
      <c r="DX69" s="941"/>
      <c r="DY69" s="941"/>
      <c r="DZ69" s="942"/>
      <c r="EA69" s="199"/>
    </row>
    <row r="70" spans="1:131" s="200" customFormat="1" ht="26.25" customHeight="1" x14ac:dyDescent="0.15">
      <c r="A70" s="214">
        <v>3</v>
      </c>
      <c r="B70" s="973" t="s">
        <v>541</v>
      </c>
      <c r="C70" s="974"/>
      <c r="D70" s="974"/>
      <c r="E70" s="974"/>
      <c r="F70" s="974"/>
      <c r="G70" s="974"/>
      <c r="H70" s="974"/>
      <c r="I70" s="974"/>
      <c r="J70" s="974"/>
      <c r="K70" s="974"/>
      <c r="L70" s="974"/>
      <c r="M70" s="974"/>
      <c r="N70" s="974"/>
      <c r="O70" s="974"/>
      <c r="P70" s="975"/>
      <c r="Q70" s="976">
        <v>112</v>
      </c>
      <c r="R70" s="970"/>
      <c r="S70" s="970"/>
      <c r="T70" s="970"/>
      <c r="U70" s="970"/>
      <c r="V70" s="970">
        <v>97</v>
      </c>
      <c r="W70" s="970"/>
      <c r="X70" s="970"/>
      <c r="Y70" s="970"/>
      <c r="Z70" s="970"/>
      <c r="AA70" s="970">
        <v>15</v>
      </c>
      <c r="AB70" s="970"/>
      <c r="AC70" s="970"/>
      <c r="AD70" s="970"/>
      <c r="AE70" s="970"/>
      <c r="AF70" s="970">
        <v>15</v>
      </c>
      <c r="AG70" s="970"/>
      <c r="AH70" s="970"/>
      <c r="AI70" s="970"/>
      <c r="AJ70" s="970"/>
      <c r="AK70" s="970">
        <v>2</v>
      </c>
      <c r="AL70" s="970"/>
      <c r="AM70" s="970"/>
      <c r="AN70" s="970"/>
      <c r="AO70" s="970"/>
      <c r="AP70" s="981" t="s">
        <v>538</v>
      </c>
      <c r="AQ70" s="981"/>
      <c r="AR70" s="981"/>
      <c r="AS70" s="981"/>
      <c r="AT70" s="981"/>
      <c r="AU70" s="981" t="s">
        <v>538</v>
      </c>
      <c r="AV70" s="981"/>
      <c r="AW70" s="981"/>
      <c r="AX70" s="981"/>
      <c r="AY70" s="981"/>
      <c r="AZ70" s="971"/>
      <c r="BA70" s="971"/>
      <c r="BB70" s="971"/>
      <c r="BC70" s="971"/>
      <c r="BD70" s="972"/>
      <c r="BE70" s="218"/>
      <c r="BF70" s="218"/>
      <c r="BG70" s="218"/>
      <c r="BH70" s="218"/>
      <c r="BI70" s="218"/>
      <c r="BJ70" s="218"/>
      <c r="BK70" s="218"/>
      <c r="BL70" s="218"/>
      <c r="BM70" s="218"/>
      <c r="BN70" s="218"/>
      <c r="BO70" s="218"/>
      <c r="BP70" s="218"/>
      <c r="BQ70" s="215">
        <v>64</v>
      </c>
      <c r="BR70" s="220"/>
      <c r="BS70" s="953"/>
      <c r="BT70" s="954"/>
      <c r="BU70" s="954"/>
      <c r="BV70" s="954"/>
      <c r="BW70" s="954"/>
      <c r="BX70" s="954"/>
      <c r="BY70" s="954"/>
      <c r="BZ70" s="954"/>
      <c r="CA70" s="954"/>
      <c r="CB70" s="954"/>
      <c r="CC70" s="954"/>
      <c r="CD70" s="954"/>
      <c r="CE70" s="954"/>
      <c r="CF70" s="954"/>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0"/>
      <c r="DW70" s="941"/>
      <c r="DX70" s="941"/>
      <c r="DY70" s="941"/>
      <c r="DZ70" s="942"/>
      <c r="EA70" s="199"/>
    </row>
    <row r="71" spans="1:131" s="200" customFormat="1" ht="26.25" customHeight="1" x14ac:dyDescent="0.15">
      <c r="A71" s="214">
        <v>4</v>
      </c>
      <c r="B71" s="973" t="s">
        <v>542</v>
      </c>
      <c r="C71" s="974"/>
      <c r="D71" s="974"/>
      <c r="E71" s="974"/>
      <c r="F71" s="974"/>
      <c r="G71" s="974"/>
      <c r="H71" s="974"/>
      <c r="I71" s="974"/>
      <c r="J71" s="974"/>
      <c r="K71" s="974"/>
      <c r="L71" s="974"/>
      <c r="M71" s="974"/>
      <c r="N71" s="974"/>
      <c r="O71" s="974"/>
      <c r="P71" s="975"/>
      <c r="Q71" s="976">
        <v>111</v>
      </c>
      <c r="R71" s="970"/>
      <c r="S71" s="970"/>
      <c r="T71" s="970"/>
      <c r="U71" s="970"/>
      <c r="V71" s="970">
        <v>81</v>
      </c>
      <c r="W71" s="970"/>
      <c r="X71" s="970"/>
      <c r="Y71" s="970"/>
      <c r="Z71" s="970"/>
      <c r="AA71" s="970">
        <v>30</v>
      </c>
      <c r="AB71" s="970"/>
      <c r="AC71" s="970"/>
      <c r="AD71" s="970"/>
      <c r="AE71" s="970"/>
      <c r="AF71" s="970">
        <v>30</v>
      </c>
      <c r="AG71" s="970"/>
      <c r="AH71" s="970"/>
      <c r="AI71" s="970"/>
      <c r="AJ71" s="970"/>
      <c r="AK71" s="981" t="s">
        <v>538</v>
      </c>
      <c r="AL71" s="981"/>
      <c r="AM71" s="981"/>
      <c r="AN71" s="981"/>
      <c r="AO71" s="981"/>
      <c r="AP71" s="981" t="s">
        <v>538</v>
      </c>
      <c r="AQ71" s="981"/>
      <c r="AR71" s="981"/>
      <c r="AS71" s="981"/>
      <c r="AT71" s="981"/>
      <c r="AU71" s="981" t="s">
        <v>538</v>
      </c>
      <c r="AV71" s="981"/>
      <c r="AW71" s="981"/>
      <c r="AX71" s="981"/>
      <c r="AY71" s="981"/>
      <c r="AZ71" s="971"/>
      <c r="BA71" s="971"/>
      <c r="BB71" s="971"/>
      <c r="BC71" s="971"/>
      <c r="BD71" s="972"/>
      <c r="BE71" s="218"/>
      <c r="BF71" s="218"/>
      <c r="BG71" s="218"/>
      <c r="BH71" s="218"/>
      <c r="BI71" s="218"/>
      <c r="BJ71" s="218"/>
      <c r="BK71" s="218"/>
      <c r="BL71" s="218"/>
      <c r="BM71" s="218"/>
      <c r="BN71" s="218"/>
      <c r="BO71" s="218"/>
      <c r="BP71" s="218"/>
      <c r="BQ71" s="215">
        <v>65</v>
      </c>
      <c r="BR71" s="220"/>
      <c r="BS71" s="953"/>
      <c r="BT71" s="954"/>
      <c r="BU71" s="954"/>
      <c r="BV71" s="954"/>
      <c r="BW71" s="954"/>
      <c r="BX71" s="954"/>
      <c r="BY71" s="954"/>
      <c r="BZ71" s="954"/>
      <c r="CA71" s="954"/>
      <c r="CB71" s="954"/>
      <c r="CC71" s="954"/>
      <c r="CD71" s="954"/>
      <c r="CE71" s="954"/>
      <c r="CF71" s="954"/>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0"/>
      <c r="DW71" s="941"/>
      <c r="DX71" s="941"/>
      <c r="DY71" s="941"/>
      <c r="DZ71" s="942"/>
      <c r="EA71" s="199"/>
    </row>
    <row r="72" spans="1:131" s="200" customFormat="1" ht="26.25" customHeight="1" x14ac:dyDescent="0.15">
      <c r="A72" s="214">
        <v>5</v>
      </c>
      <c r="B72" s="973" t="s">
        <v>543</v>
      </c>
      <c r="C72" s="974"/>
      <c r="D72" s="974"/>
      <c r="E72" s="974"/>
      <c r="F72" s="974"/>
      <c r="G72" s="974"/>
      <c r="H72" s="974"/>
      <c r="I72" s="974"/>
      <c r="J72" s="974"/>
      <c r="K72" s="974"/>
      <c r="L72" s="974"/>
      <c r="M72" s="974"/>
      <c r="N72" s="974"/>
      <c r="O72" s="974"/>
      <c r="P72" s="975"/>
      <c r="Q72" s="976">
        <v>2076</v>
      </c>
      <c r="R72" s="970"/>
      <c r="S72" s="970"/>
      <c r="T72" s="970"/>
      <c r="U72" s="970"/>
      <c r="V72" s="970">
        <v>1822</v>
      </c>
      <c r="W72" s="970"/>
      <c r="X72" s="970"/>
      <c r="Y72" s="970"/>
      <c r="Z72" s="970"/>
      <c r="AA72" s="970">
        <v>254</v>
      </c>
      <c r="AB72" s="970"/>
      <c r="AC72" s="970"/>
      <c r="AD72" s="970"/>
      <c r="AE72" s="970"/>
      <c r="AF72" s="970">
        <v>254</v>
      </c>
      <c r="AG72" s="970"/>
      <c r="AH72" s="970"/>
      <c r="AI72" s="970"/>
      <c r="AJ72" s="970"/>
      <c r="AK72" s="970">
        <v>73</v>
      </c>
      <c r="AL72" s="970"/>
      <c r="AM72" s="970"/>
      <c r="AN72" s="970"/>
      <c r="AO72" s="970"/>
      <c r="AP72" s="981" t="s">
        <v>538</v>
      </c>
      <c r="AQ72" s="981"/>
      <c r="AR72" s="981"/>
      <c r="AS72" s="981"/>
      <c r="AT72" s="981"/>
      <c r="AU72" s="981" t="s">
        <v>538</v>
      </c>
      <c r="AV72" s="981"/>
      <c r="AW72" s="981"/>
      <c r="AX72" s="981"/>
      <c r="AY72" s="981"/>
      <c r="AZ72" s="971"/>
      <c r="BA72" s="971"/>
      <c r="BB72" s="971"/>
      <c r="BC72" s="971"/>
      <c r="BD72" s="972"/>
      <c r="BE72" s="218"/>
      <c r="BF72" s="218"/>
      <c r="BG72" s="218"/>
      <c r="BH72" s="218"/>
      <c r="BI72" s="218"/>
      <c r="BJ72" s="218"/>
      <c r="BK72" s="218"/>
      <c r="BL72" s="218"/>
      <c r="BM72" s="218"/>
      <c r="BN72" s="218"/>
      <c r="BO72" s="218"/>
      <c r="BP72" s="218"/>
      <c r="BQ72" s="215">
        <v>66</v>
      </c>
      <c r="BR72" s="220"/>
      <c r="BS72" s="953"/>
      <c r="BT72" s="954"/>
      <c r="BU72" s="954"/>
      <c r="BV72" s="954"/>
      <c r="BW72" s="954"/>
      <c r="BX72" s="954"/>
      <c r="BY72" s="954"/>
      <c r="BZ72" s="954"/>
      <c r="CA72" s="954"/>
      <c r="CB72" s="954"/>
      <c r="CC72" s="954"/>
      <c r="CD72" s="954"/>
      <c r="CE72" s="954"/>
      <c r="CF72" s="954"/>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0"/>
      <c r="DW72" s="941"/>
      <c r="DX72" s="941"/>
      <c r="DY72" s="941"/>
      <c r="DZ72" s="942"/>
      <c r="EA72" s="199"/>
    </row>
    <row r="73" spans="1:131" s="200" customFormat="1" ht="26.25" customHeight="1" x14ac:dyDescent="0.15">
      <c r="A73" s="214">
        <v>6</v>
      </c>
      <c r="B73" s="973" t="s">
        <v>544</v>
      </c>
      <c r="C73" s="974"/>
      <c r="D73" s="974"/>
      <c r="E73" s="974"/>
      <c r="F73" s="974"/>
      <c r="G73" s="974"/>
      <c r="H73" s="974"/>
      <c r="I73" s="974"/>
      <c r="J73" s="974"/>
      <c r="K73" s="974"/>
      <c r="L73" s="974"/>
      <c r="M73" s="974"/>
      <c r="N73" s="974"/>
      <c r="O73" s="974"/>
      <c r="P73" s="975"/>
      <c r="Q73" s="976">
        <v>565538</v>
      </c>
      <c r="R73" s="970"/>
      <c r="S73" s="970"/>
      <c r="T73" s="970"/>
      <c r="U73" s="970"/>
      <c r="V73" s="970">
        <v>552543</v>
      </c>
      <c r="W73" s="970"/>
      <c r="X73" s="970"/>
      <c r="Y73" s="970"/>
      <c r="Z73" s="970"/>
      <c r="AA73" s="970">
        <v>12995</v>
      </c>
      <c r="AB73" s="970"/>
      <c r="AC73" s="970"/>
      <c r="AD73" s="970"/>
      <c r="AE73" s="970"/>
      <c r="AF73" s="970">
        <v>12995</v>
      </c>
      <c r="AG73" s="970"/>
      <c r="AH73" s="970"/>
      <c r="AI73" s="970"/>
      <c r="AJ73" s="970"/>
      <c r="AK73" s="970">
        <v>3497</v>
      </c>
      <c r="AL73" s="970"/>
      <c r="AM73" s="970"/>
      <c r="AN73" s="970"/>
      <c r="AO73" s="970"/>
      <c r="AP73" s="981" t="s">
        <v>538</v>
      </c>
      <c r="AQ73" s="981"/>
      <c r="AR73" s="981"/>
      <c r="AS73" s="981"/>
      <c r="AT73" s="981"/>
      <c r="AU73" s="981" t="s">
        <v>538</v>
      </c>
      <c r="AV73" s="981"/>
      <c r="AW73" s="981"/>
      <c r="AX73" s="981"/>
      <c r="AY73" s="981"/>
      <c r="AZ73" s="971"/>
      <c r="BA73" s="971"/>
      <c r="BB73" s="971"/>
      <c r="BC73" s="971"/>
      <c r="BD73" s="972"/>
      <c r="BE73" s="218"/>
      <c r="BF73" s="218"/>
      <c r="BG73" s="218"/>
      <c r="BH73" s="218"/>
      <c r="BI73" s="218"/>
      <c r="BJ73" s="218"/>
      <c r="BK73" s="218"/>
      <c r="BL73" s="218"/>
      <c r="BM73" s="218"/>
      <c r="BN73" s="218"/>
      <c r="BO73" s="218"/>
      <c r="BP73" s="218"/>
      <c r="BQ73" s="215">
        <v>67</v>
      </c>
      <c r="BR73" s="220"/>
      <c r="BS73" s="953"/>
      <c r="BT73" s="954"/>
      <c r="BU73" s="954"/>
      <c r="BV73" s="954"/>
      <c r="BW73" s="954"/>
      <c r="BX73" s="954"/>
      <c r="BY73" s="954"/>
      <c r="BZ73" s="954"/>
      <c r="CA73" s="954"/>
      <c r="CB73" s="954"/>
      <c r="CC73" s="954"/>
      <c r="CD73" s="954"/>
      <c r="CE73" s="954"/>
      <c r="CF73" s="954"/>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0"/>
      <c r="DW73" s="941"/>
      <c r="DX73" s="941"/>
      <c r="DY73" s="941"/>
      <c r="DZ73" s="942"/>
      <c r="EA73" s="199"/>
    </row>
    <row r="74" spans="1:131" s="200" customFormat="1" ht="26.25" customHeight="1" x14ac:dyDescent="0.15">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3"/>
      <c r="BT74" s="954"/>
      <c r="BU74" s="954"/>
      <c r="BV74" s="954"/>
      <c r="BW74" s="954"/>
      <c r="BX74" s="954"/>
      <c r="BY74" s="954"/>
      <c r="BZ74" s="954"/>
      <c r="CA74" s="954"/>
      <c r="CB74" s="954"/>
      <c r="CC74" s="954"/>
      <c r="CD74" s="954"/>
      <c r="CE74" s="954"/>
      <c r="CF74" s="954"/>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0"/>
      <c r="DW74" s="941"/>
      <c r="DX74" s="941"/>
      <c r="DY74" s="941"/>
      <c r="DZ74" s="942"/>
      <c r="EA74" s="199"/>
    </row>
    <row r="75" spans="1:131" s="200" customFormat="1" ht="26.25" customHeight="1" x14ac:dyDescent="0.15">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3"/>
      <c r="BT75" s="954"/>
      <c r="BU75" s="954"/>
      <c r="BV75" s="954"/>
      <c r="BW75" s="954"/>
      <c r="BX75" s="954"/>
      <c r="BY75" s="954"/>
      <c r="BZ75" s="954"/>
      <c r="CA75" s="954"/>
      <c r="CB75" s="954"/>
      <c r="CC75" s="954"/>
      <c r="CD75" s="954"/>
      <c r="CE75" s="954"/>
      <c r="CF75" s="954"/>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3"/>
      <c r="BT76" s="954"/>
      <c r="BU76" s="954"/>
      <c r="BV76" s="954"/>
      <c r="BW76" s="954"/>
      <c r="BX76" s="954"/>
      <c r="BY76" s="954"/>
      <c r="BZ76" s="954"/>
      <c r="CA76" s="954"/>
      <c r="CB76" s="954"/>
      <c r="CC76" s="954"/>
      <c r="CD76" s="954"/>
      <c r="CE76" s="954"/>
      <c r="CF76" s="954"/>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3"/>
      <c r="BT77" s="954"/>
      <c r="BU77" s="954"/>
      <c r="BV77" s="954"/>
      <c r="BW77" s="954"/>
      <c r="BX77" s="954"/>
      <c r="BY77" s="954"/>
      <c r="BZ77" s="954"/>
      <c r="CA77" s="954"/>
      <c r="CB77" s="954"/>
      <c r="CC77" s="954"/>
      <c r="CD77" s="954"/>
      <c r="CE77" s="954"/>
      <c r="CF77" s="954"/>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3"/>
      <c r="BT78" s="954"/>
      <c r="BU78" s="954"/>
      <c r="BV78" s="954"/>
      <c r="BW78" s="954"/>
      <c r="BX78" s="954"/>
      <c r="BY78" s="954"/>
      <c r="BZ78" s="954"/>
      <c r="CA78" s="954"/>
      <c r="CB78" s="954"/>
      <c r="CC78" s="954"/>
      <c r="CD78" s="954"/>
      <c r="CE78" s="954"/>
      <c r="CF78" s="954"/>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3"/>
      <c r="BT79" s="954"/>
      <c r="BU79" s="954"/>
      <c r="BV79" s="954"/>
      <c r="BW79" s="954"/>
      <c r="BX79" s="954"/>
      <c r="BY79" s="954"/>
      <c r="BZ79" s="954"/>
      <c r="CA79" s="954"/>
      <c r="CB79" s="954"/>
      <c r="CC79" s="954"/>
      <c r="CD79" s="954"/>
      <c r="CE79" s="954"/>
      <c r="CF79" s="954"/>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3"/>
      <c r="BT80" s="954"/>
      <c r="BU80" s="954"/>
      <c r="BV80" s="954"/>
      <c r="BW80" s="954"/>
      <c r="BX80" s="954"/>
      <c r="BY80" s="954"/>
      <c r="BZ80" s="954"/>
      <c r="CA80" s="954"/>
      <c r="CB80" s="954"/>
      <c r="CC80" s="954"/>
      <c r="CD80" s="954"/>
      <c r="CE80" s="954"/>
      <c r="CF80" s="954"/>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3"/>
      <c r="BT81" s="954"/>
      <c r="BU81" s="954"/>
      <c r="BV81" s="954"/>
      <c r="BW81" s="954"/>
      <c r="BX81" s="954"/>
      <c r="BY81" s="954"/>
      <c r="BZ81" s="954"/>
      <c r="CA81" s="954"/>
      <c r="CB81" s="954"/>
      <c r="CC81" s="954"/>
      <c r="CD81" s="954"/>
      <c r="CE81" s="954"/>
      <c r="CF81" s="954"/>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3"/>
      <c r="BT82" s="954"/>
      <c r="BU82" s="954"/>
      <c r="BV82" s="954"/>
      <c r="BW82" s="954"/>
      <c r="BX82" s="954"/>
      <c r="BY82" s="954"/>
      <c r="BZ82" s="954"/>
      <c r="CA82" s="954"/>
      <c r="CB82" s="954"/>
      <c r="CC82" s="954"/>
      <c r="CD82" s="954"/>
      <c r="CE82" s="954"/>
      <c r="CF82" s="954"/>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3"/>
      <c r="BT83" s="954"/>
      <c r="BU83" s="954"/>
      <c r="BV83" s="954"/>
      <c r="BW83" s="954"/>
      <c r="BX83" s="954"/>
      <c r="BY83" s="954"/>
      <c r="BZ83" s="954"/>
      <c r="CA83" s="954"/>
      <c r="CB83" s="954"/>
      <c r="CC83" s="954"/>
      <c r="CD83" s="954"/>
      <c r="CE83" s="954"/>
      <c r="CF83" s="954"/>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3"/>
      <c r="BT84" s="954"/>
      <c r="BU84" s="954"/>
      <c r="BV84" s="954"/>
      <c r="BW84" s="954"/>
      <c r="BX84" s="954"/>
      <c r="BY84" s="954"/>
      <c r="BZ84" s="954"/>
      <c r="CA84" s="954"/>
      <c r="CB84" s="954"/>
      <c r="CC84" s="954"/>
      <c r="CD84" s="954"/>
      <c r="CE84" s="954"/>
      <c r="CF84" s="954"/>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3"/>
      <c r="BT85" s="954"/>
      <c r="BU85" s="954"/>
      <c r="BV85" s="954"/>
      <c r="BW85" s="954"/>
      <c r="BX85" s="954"/>
      <c r="BY85" s="954"/>
      <c r="BZ85" s="954"/>
      <c r="CA85" s="954"/>
      <c r="CB85" s="954"/>
      <c r="CC85" s="954"/>
      <c r="CD85" s="954"/>
      <c r="CE85" s="954"/>
      <c r="CF85" s="954"/>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3"/>
      <c r="BT86" s="954"/>
      <c r="BU86" s="954"/>
      <c r="BV86" s="954"/>
      <c r="BW86" s="954"/>
      <c r="BX86" s="954"/>
      <c r="BY86" s="954"/>
      <c r="BZ86" s="954"/>
      <c r="CA86" s="954"/>
      <c r="CB86" s="954"/>
      <c r="CC86" s="954"/>
      <c r="CD86" s="954"/>
      <c r="CE86" s="954"/>
      <c r="CF86" s="954"/>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3"/>
      <c r="BT87" s="954"/>
      <c r="BU87" s="954"/>
      <c r="BV87" s="954"/>
      <c r="BW87" s="954"/>
      <c r="BX87" s="954"/>
      <c r="BY87" s="954"/>
      <c r="BZ87" s="954"/>
      <c r="CA87" s="954"/>
      <c r="CB87" s="954"/>
      <c r="CC87" s="954"/>
      <c r="CD87" s="954"/>
      <c r="CE87" s="954"/>
      <c r="CF87" s="954"/>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0"/>
      <c r="DW87" s="941"/>
      <c r="DX87" s="941"/>
      <c r="DY87" s="941"/>
      <c r="DZ87" s="942"/>
      <c r="EA87" s="199"/>
    </row>
    <row r="88" spans="1:131" s="200" customFormat="1" ht="26.25" customHeight="1" thickBot="1" x14ac:dyDescent="0.2">
      <c r="A88" s="217" t="s">
        <v>370</v>
      </c>
      <c r="B88" s="943" t="s">
        <v>393</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2">
        <v>13801</v>
      </c>
      <c r="AG88" s="952"/>
      <c r="AH88" s="952"/>
      <c r="AI88" s="952"/>
      <c r="AJ88" s="952"/>
      <c r="AK88" s="962"/>
      <c r="AL88" s="962"/>
      <c r="AM88" s="962"/>
      <c r="AN88" s="962"/>
      <c r="AO88" s="962"/>
      <c r="AP88" s="952" t="s">
        <v>545</v>
      </c>
      <c r="AQ88" s="952"/>
      <c r="AR88" s="952"/>
      <c r="AS88" s="952"/>
      <c r="AT88" s="952"/>
      <c r="AU88" s="952" t="s">
        <v>546</v>
      </c>
      <c r="AV88" s="952"/>
      <c r="AW88" s="952"/>
      <c r="AX88" s="952"/>
      <c r="AY88" s="952"/>
      <c r="AZ88" s="959"/>
      <c r="BA88" s="959"/>
      <c r="BB88" s="959"/>
      <c r="BC88" s="959"/>
      <c r="BD88" s="960"/>
      <c r="BE88" s="218"/>
      <c r="BF88" s="218"/>
      <c r="BG88" s="218"/>
      <c r="BH88" s="218"/>
      <c r="BI88" s="218"/>
      <c r="BJ88" s="218"/>
      <c r="BK88" s="218"/>
      <c r="BL88" s="218"/>
      <c r="BM88" s="218"/>
      <c r="BN88" s="218"/>
      <c r="BO88" s="218"/>
      <c r="BP88" s="218"/>
      <c r="BQ88" s="215">
        <v>82</v>
      </c>
      <c r="BR88" s="220"/>
      <c r="BS88" s="953"/>
      <c r="BT88" s="954"/>
      <c r="BU88" s="954"/>
      <c r="BV88" s="954"/>
      <c r="BW88" s="954"/>
      <c r="BX88" s="954"/>
      <c r="BY88" s="954"/>
      <c r="BZ88" s="954"/>
      <c r="CA88" s="954"/>
      <c r="CB88" s="954"/>
      <c r="CC88" s="954"/>
      <c r="CD88" s="954"/>
      <c r="CE88" s="954"/>
      <c r="CF88" s="954"/>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3"/>
      <c r="BT89" s="954"/>
      <c r="BU89" s="954"/>
      <c r="BV89" s="954"/>
      <c r="BW89" s="954"/>
      <c r="BX89" s="954"/>
      <c r="BY89" s="954"/>
      <c r="BZ89" s="954"/>
      <c r="CA89" s="954"/>
      <c r="CB89" s="954"/>
      <c r="CC89" s="954"/>
      <c r="CD89" s="954"/>
      <c r="CE89" s="954"/>
      <c r="CF89" s="954"/>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3"/>
      <c r="BT90" s="954"/>
      <c r="BU90" s="954"/>
      <c r="BV90" s="954"/>
      <c r="BW90" s="954"/>
      <c r="BX90" s="954"/>
      <c r="BY90" s="954"/>
      <c r="BZ90" s="954"/>
      <c r="CA90" s="954"/>
      <c r="CB90" s="954"/>
      <c r="CC90" s="954"/>
      <c r="CD90" s="954"/>
      <c r="CE90" s="954"/>
      <c r="CF90" s="954"/>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3"/>
      <c r="BT91" s="954"/>
      <c r="BU91" s="954"/>
      <c r="BV91" s="954"/>
      <c r="BW91" s="954"/>
      <c r="BX91" s="954"/>
      <c r="BY91" s="954"/>
      <c r="BZ91" s="954"/>
      <c r="CA91" s="954"/>
      <c r="CB91" s="954"/>
      <c r="CC91" s="954"/>
      <c r="CD91" s="954"/>
      <c r="CE91" s="954"/>
      <c r="CF91" s="954"/>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3"/>
      <c r="BT92" s="954"/>
      <c r="BU92" s="954"/>
      <c r="BV92" s="954"/>
      <c r="BW92" s="954"/>
      <c r="BX92" s="954"/>
      <c r="BY92" s="954"/>
      <c r="BZ92" s="954"/>
      <c r="CA92" s="954"/>
      <c r="CB92" s="954"/>
      <c r="CC92" s="954"/>
      <c r="CD92" s="954"/>
      <c r="CE92" s="954"/>
      <c r="CF92" s="954"/>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3"/>
      <c r="BT93" s="954"/>
      <c r="BU93" s="954"/>
      <c r="BV93" s="954"/>
      <c r="BW93" s="954"/>
      <c r="BX93" s="954"/>
      <c r="BY93" s="954"/>
      <c r="BZ93" s="954"/>
      <c r="CA93" s="954"/>
      <c r="CB93" s="954"/>
      <c r="CC93" s="954"/>
      <c r="CD93" s="954"/>
      <c r="CE93" s="954"/>
      <c r="CF93" s="954"/>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3"/>
      <c r="BT94" s="954"/>
      <c r="BU94" s="954"/>
      <c r="BV94" s="954"/>
      <c r="BW94" s="954"/>
      <c r="BX94" s="954"/>
      <c r="BY94" s="954"/>
      <c r="BZ94" s="954"/>
      <c r="CA94" s="954"/>
      <c r="CB94" s="954"/>
      <c r="CC94" s="954"/>
      <c r="CD94" s="954"/>
      <c r="CE94" s="954"/>
      <c r="CF94" s="954"/>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3"/>
      <c r="BT95" s="954"/>
      <c r="BU95" s="954"/>
      <c r="BV95" s="954"/>
      <c r="BW95" s="954"/>
      <c r="BX95" s="954"/>
      <c r="BY95" s="954"/>
      <c r="BZ95" s="954"/>
      <c r="CA95" s="954"/>
      <c r="CB95" s="954"/>
      <c r="CC95" s="954"/>
      <c r="CD95" s="954"/>
      <c r="CE95" s="954"/>
      <c r="CF95" s="954"/>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3"/>
      <c r="BT96" s="954"/>
      <c r="BU96" s="954"/>
      <c r="BV96" s="954"/>
      <c r="BW96" s="954"/>
      <c r="BX96" s="954"/>
      <c r="BY96" s="954"/>
      <c r="BZ96" s="954"/>
      <c r="CA96" s="954"/>
      <c r="CB96" s="954"/>
      <c r="CC96" s="954"/>
      <c r="CD96" s="954"/>
      <c r="CE96" s="954"/>
      <c r="CF96" s="954"/>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3"/>
      <c r="BT97" s="954"/>
      <c r="BU97" s="954"/>
      <c r="BV97" s="954"/>
      <c r="BW97" s="954"/>
      <c r="BX97" s="954"/>
      <c r="BY97" s="954"/>
      <c r="BZ97" s="954"/>
      <c r="CA97" s="954"/>
      <c r="CB97" s="954"/>
      <c r="CC97" s="954"/>
      <c r="CD97" s="954"/>
      <c r="CE97" s="954"/>
      <c r="CF97" s="954"/>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3"/>
      <c r="BT98" s="954"/>
      <c r="BU98" s="954"/>
      <c r="BV98" s="954"/>
      <c r="BW98" s="954"/>
      <c r="BX98" s="954"/>
      <c r="BY98" s="954"/>
      <c r="BZ98" s="954"/>
      <c r="CA98" s="954"/>
      <c r="CB98" s="954"/>
      <c r="CC98" s="954"/>
      <c r="CD98" s="954"/>
      <c r="CE98" s="954"/>
      <c r="CF98" s="954"/>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3"/>
      <c r="BT99" s="954"/>
      <c r="BU99" s="954"/>
      <c r="BV99" s="954"/>
      <c r="BW99" s="954"/>
      <c r="BX99" s="954"/>
      <c r="BY99" s="954"/>
      <c r="BZ99" s="954"/>
      <c r="CA99" s="954"/>
      <c r="CB99" s="954"/>
      <c r="CC99" s="954"/>
      <c r="CD99" s="954"/>
      <c r="CE99" s="954"/>
      <c r="CF99" s="954"/>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3"/>
      <c r="BT100" s="954"/>
      <c r="BU100" s="954"/>
      <c r="BV100" s="954"/>
      <c r="BW100" s="954"/>
      <c r="BX100" s="954"/>
      <c r="BY100" s="954"/>
      <c r="BZ100" s="954"/>
      <c r="CA100" s="954"/>
      <c r="CB100" s="954"/>
      <c r="CC100" s="954"/>
      <c r="CD100" s="954"/>
      <c r="CE100" s="954"/>
      <c r="CF100" s="954"/>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3"/>
      <c r="BT101" s="954"/>
      <c r="BU101" s="954"/>
      <c r="BV101" s="954"/>
      <c r="BW101" s="954"/>
      <c r="BX101" s="954"/>
      <c r="BY101" s="954"/>
      <c r="BZ101" s="954"/>
      <c r="CA101" s="954"/>
      <c r="CB101" s="954"/>
      <c r="CC101" s="954"/>
      <c r="CD101" s="954"/>
      <c r="CE101" s="954"/>
      <c r="CF101" s="954"/>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43" t="s">
        <v>394</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40</v>
      </c>
      <c r="CS102" s="950"/>
      <c r="CT102" s="950"/>
      <c r="CU102" s="950"/>
      <c r="CV102" s="951"/>
      <c r="CW102" s="952" t="s">
        <v>545</v>
      </c>
      <c r="CX102" s="952"/>
      <c r="CY102" s="952"/>
      <c r="CZ102" s="952"/>
      <c r="DA102" s="952"/>
      <c r="DB102" s="952" t="s">
        <v>545</v>
      </c>
      <c r="DC102" s="952"/>
      <c r="DD102" s="952"/>
      <c r="DE102" s="952"/>
      <c r="DF102" s="952"/>
      <c r="DG102" s="949">
        <v>700</v>
      </c>
      <c r="DH102" s="950"/>
      <c r="DI102" s="950"/>
      <c r="DJ102" s="950"/>
      <c r="DK102" s="951"/>
      <c r="DL102" s="952" t="s">
        <v>545</v>
      </c>
      <c r="DM102" s="952"/>
      <c r="DN102" s="952"/>
      <c r="DO102" s="952"/>
      <c r="DP102" s="952"/>
      <c r="DQ102" s="952" t="s">
        <v>545</v>
      </c>
      <c r="DR102" s="952"/>
      <c r="DS102" s="952"/>
      <c r="DT102" s="952"/>
      <c r="DU102" s="952"/>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395</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396</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399</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400</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402</v>
      </c>
      <c r="AB109" s="893"/>
      <c r="AC109" s="893"/>
      <c r="AD109" s="893"/>
      <c r="AE109" s="894"/>
      <c r="AF109" s="895" t="s">
        <v>289</v>
      </c>
      <c r="AG109" s="893"/>
      <c r="AH109" s="893"/>
      <c r="AI109" s="893"/>
      <c r="AJ109" s="894"/>
      <c r="AK109" s="895" t="s">
        <v>288</v>
      </c>
      <c r="AL109" s="893"/>
      <c r="AM109" s="893"/>
      <c r="AN109" s="893"/>
      <c r="AO109" s="894"/>
      <c r="AP109" s="895" t="s">
        <v>403</v>
      </c>
      <c r="AQ109" s="893"/>
      <c r="AR109" s="893"/>
      <c r="AS109" s="893"/>
      <c r="AT109" s="924"/>
      <c r="AU109" s="892" t="s">
        <v>401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402</v>
      </c>
      <c r="BR109" s="893"/>
      <c r="BS109" s="893"/>
      <c r="BT109" s="893"/>
      <c r="BU109" s="894"/>
      <c r="BV109" s="895" t="s">
        <v>289</v>
      </c>
      <c r="BW109" s="893"/>
      <c r="BX109" s="893"/>
      <c r="BY109" s="893"/>
      <c r="BZ109" s="894"/>
      <c r="CA109" s="895" t="s">
        <v>288</v>
      </c>
      <c r="CB109" s="893"/>
      <c r="CC109" s="893"/>
      <c r="CD109" s="893"/>
      <c r="CE109" s="894"/>
      <c r="CF109" s="931" t="s">
        <v>403</v>
      </c>
      <c r="CG109" s="931"/>
      <c r="CH109" s="931"/>
      <c r="CI109" s="931"/>
      <c r="CJ109" s="931"/>
      <c r="CK109" s="895" t="s">
        <v>404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402</v>
      </c>
      <c r="DH109" s="893"/>
      <c r="DI109" s="893"/>
      <c r="DJ109" s="893"/>
      <c r="DK109" s="894"/>
      <c r="DL109" s="895" t="s">
        <v>289</v>
      </c>
      <c r="DM109" s="893"/>
      <c r="DN109" s="893"/>
      <c r="DO109" s="893"/>
      <c r="DP109" s="894"/>
      <c r="DQ109" s="895" t="s">
        <v>288</v>
      </c>
      <c r="DR109" s="893"/>
      <c r="DS109" s="893"/>
      <c r="DT109" s="893"/>
      <c r="DU109" s="894"/>
      <c r="DV109" s="895" t="s">
        <v>403</v>
      </c>
      <c r="DW109" s="893"/>
      <c r="DX109" s="893"/>
      <c r="DY109" s="893"/>
      <c r="DZ109" s="924"/>
    </row>
    <row r="110" spans="1:131" s="199" customFormat="1" ht="26.25" customHeight="1" x14ac:dyDescent="0.15">
      <c r="A110" s="795" t="s">
        <v>405</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3196103</v>
      </c>
      <c r="AB110" s="886"/>
      <c r="AC110" s="886"/>
      <c r="AD110" s="886"/>
      <c r="AE110" s="887"/>
      <c r="AF110" s="888">
        <v>2988299</v>
      </c>
      <c r="AG110" s="886"/>
      <c r="AH110" s="886"/>
      <c r="AI110" s="886"/>
      <c r="AJ110" s="887"/>
      <c r="AK110" s="888">
        <v>3020292</v>
      </c>
      <c r="AL110" s="886"/>
      <c r="AM110" s="886"/>
      <c r="AN110" s="886"/>
      <c r="AO110" s="887"/>
      <c r="AP110" s="889">
        <v>7.3</v>
      </c>
      <c r="AQ110" s="890"/>
      <c r="AR110" s="890"/>
      <c r="AS110" s="890"/>
      <c r="AT110" s="891"/>
      <c r="AU110" s="925" t="s">
        <v>62</v>
      </c>
      <c r="AV110" s="926"/>
      <c r="AW110" s="926"/>
      <c r="AX110" s="926"/>
      <c r="AY110" s="926"/>
      <c r="AZ110" s="851" t="s">
        <v>406</v>
      </c>
      <c r="BA110" s="796"/>
      <c r="BB110" s="796"/>
      <c r="BC110" s="796"/>
      <c r="BD110" s="796"/>
      <c r="BE110" s="796"/>
      <c r="BF110" s="796"/>
      <c r="BG110" s="796"/>
      <c r="BH110" s="796"/>
      <c r="BI110" s="796"/>
      <c r="BJ110" s="796"/>
      <c r="BK110" s="796"/>
      <c r="BL110" s="796"/>
      <c r="BM110" s="796"/>
      <c r="BN110" s="796"/>
      <c r="BO110" s="796"/>
      <c r="BP110" s="797"/>
      <c r="BQ110" s="852">
        <v>17589788</v>
      </c>
      <c r="BR110" s="833"/>
      <c r="BS110" s="833"/>
      <c r="BT110" s="833"/>
      <c r="BU110" s="833"/>
      <c r="BV110" s="833">
        <v>19598051</v>
      </c>
      <c r="BW110" s="833"/>
      <c r="BX110" s="833"/>
      <c r="BY110" s="833"/>
      <c r="BZ110" s="833"/>
      <c r="CA110" s="833">
        <v>24238420</v>
      </c>
      <c r="CB110" s="833"/>
      <c r="CC110" s="833"/>
      <c r="CD110" s="833"/>
      <c r="CE110" s="833"/>
      <c r="CF110" s="857">
        <v>58.2</v>
      </c>
      <c r="CG110" s="858"/>
      <c r="CH110" s="858"/>
      <c r="CI110" s="858"/>
      <c r="CJ110" s="858"/>
      <c r="CK110" s="921" t="s">
        <v>407</v>
      </c>
      <c r="CL110" s="807"/>
      <c r="CM110" s="882" t="s">
        <v>408</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v>2980077</v>
      </c>
      <c r="DH110" s="833"/>
      <c r="DI110" s="833"/>
      <c r="DJ110" s="833"/>
      <c r="DK110" s="833"/>
      <c r="DL110" s="833">
        <v>2690322</v>
      </c>
      <c r="DM110" s="833"/>
      <c r="DN110" s="833"/>
      <c r="DO110" s="833"/>
      <c r="DP110" s="833"/>
      <c r="DQ110" s="833">
        <v>2390967</v>
      </c>
      <c r="DR110" s="833"/>
      <c r="DS110" s="833"/>
      <c r="DT110" s="833"/>
      <c r="DU110" s="833"/>
      <c r="DV110" s="834">
        <v>5.7</v>
      </c>
      <c r="DW110" s="834"/>
      <c r="DX110" s="834"/>
      <c r="DY110" s="834"/>
      <c r="DZ110" s="835"/>
    </row>
    <row r="111" spans="1:131" s="199" customFormat="1" ht="26.25" customHeight="1" x14ac:dyDescent="0.15">
      <c r="A111" s="762" t="s">
        <v>409</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113</v>
      </c>
      <c r="AB111" s="914"/>
      <c r="AC111" s="914"/>
      <c r="AD111" s="914"/>
      <c r="AE111" s="915"/>
      <c r="AF111" s="916" t="s">
        <v>113</v>
      </c>
      <c r="AG111" s="914"/>
      <c r="AH111" s="914"/>
      <c r="AI111" s="914"/>
      <c r="AJ111" s="915"/>
      <c r="AK111" s="916" t="s">
        <v>113</v>
      </c>
      <c r="AL111" s="914"/>
      <c r="AM111" s="914"/>
      <c r="AN111" s="914"/>
      <c r="AO111" s="915"/>
      <c r="AP111" s="917" t="s">
        <v>113</v>
      </c>
      <c r="AQ111" s="918"/>
      <c r="AR111" s="918"/>
      <c r="AS111" s="918"/>
      <c r="AT111" s="919"/>
      <c r="AU111" s="927"/>
      <c r="AV111" s="928"/>
      <c r="AW111" s="928"/>
      <c r="AX111" s="928"/>
      <c r="AY111" s="928"/>
      <c r="AZ111" s="803" t="s">
        <v>410</v>
      </c>
      <c r="BA111" s="738"/>
      <c r="BB111" s="738"/>
      <c r="BC111" s="738"/>
      <c r="BD111" s="738"/>
      <c r="BE111" s="738"/>
      <c r="BF111" s="738"/>
      <c r="BG111" s="738"/>
      <c r="BH111" s="738"/>
      <c r="BI111" s="738"/>
      <c r="BJ111" s="738"/>
      <c r="BK111" s="738"/>
      <c r="BL111" s="738"/>
      <c r="BM111" s="738"/>
      <c r="BN111" s="738"/>
      <c r="BO111" s="738"/>
      <c r="BP111" s="739"/>
      <c r="BQ111" s="804">
        <v>4923245</v>
      </c>
      <c r="BR111" s="805"/>
      <c r="BS111" s="805"/>
      <c r="BT111" s="805"/>
      <c r="BU111" s="805"/>
      <c r="BV111" s="805">
        <v>4484265</v>
      </c>
      <c r="BW111" s="805"/>
      <c r="BX111" s="805"/>
      <c r="BY111" s="805"/>
      <c r="BZ111" s="805"/>
      <c r="CA111" s="805">
        <v>4029148</v>
      </c>
      <c r="CB111" s="805"/>
      <c r="CC111" s="805"/>
      <c r="CD111" s="805"/>
      <c r="CE111" s="805"/>
      <c r="CF111" s="866">
        <v>9.6999999999999993</v>
      </c>
      <c r="CG111" s="867"/>
      <c r="CH111" s="867"/>
      <c r="CI111" s="867"/>
      <c r="CJ111" s="867"/>
      <c r="CK111" s="922"/>
      <c r="CL111" s="809"/>
      <c r="CM111" s="812" t="s">
        <v>411</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v>1132736</v>
      </c>
      <c r="DH111" s="805"/>
      <c r="DI111" s="805"/>
      <c r="DJ111" s="805"/>
      <c r="DK111" s="805"/>
      <c r="DL111" s="805">
        <v>993070</v>
      </c>
      <c r="DM111" s="805"/>
      <c r="DN111" s="805"/>
      <c r="DO111" s="805"/>
      <c r="DP111" s="805"/>
      <c r="DQ111" s="805">
        <v>846866</v>
      </c>
      <c r="DR111" s="805"/>
      <c r="DS111" s="805"/>
      <c r="DT111" s="805"/>
      <c r="DU111" s="805"/>
      <c r="DV111" s="782">
        <v>2</v>
      </c>
      <c r="DW111" s="782"/>
      <c r="DX111" s="782"/>
      <c r="DY111" s="782"/>
      <c r="DZ111" s="783"/>
    </row>
    <row r="112" spans="1:131" s="199" customFormat="1" ht="26.25" customHeight="1" x14ac:dyDescent="0.15">
      <c r="A112" s="907" t="s">
        <v>412</v>
      </c>
      <c r="B112" s="908"/>
      <c r="C112" s="738" t="s">
        <v>413</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v>10000</v>
      </c>
      <c r="AB112" s="768"/>
      <c r="AC112" s="768"/>
      <c r="AD112" s="768"/>
      <c r="AE112" s="769"/>
      <c r="AF112" s="770" t="s">
        <v>414</v>
      </c>
      <c r="AG112" s="768"/>
      <c r="AH112" s="768"/>
      <c r="AI112" s="768"/>
      <c r="AJ112" s="769"/>
      <c r="AK112" s="770" t="s">
        <v>414</v>
      </c>
      <c r="AL112" s="768"/>
      <c r="AM112" s="768"/>
      <c r="AN112" s="768"/>
      <c r="AO112" s="769"/>
      <c r="AP112" s="815" t="s">
        <v>414</v>
      </c>
      <c r="AQ112" s="816"/>
      <c r="AR112" s="816"/>
      <c r="AS112" s="816"/>
      <c r="AT112" s="817"/>
      <c r="AU112" s="927"/>
      <c r="AV112" s="928"/>
      <c r="AW112" s="928"/>
      <c r="AX112" s="928"/>
      <c r="AY112" s="928"/>
      <c r="AZ112" s="803" t="s">
        <v>415</v>
      </c>
      <c r="BA112" s="738"/>
      <c r="BB112" s="738"/>
      <c r="BC112" s="738"/>
      <c r="BD112" s="738"/>
      <c r="BE112" s="738"/>
      <c r="BF112" s="738"/>
      <c r="BG112" s="738"/>
      <c r="BH112" s="738"/>
      <c r="BI112" s="738"/>
      <c r="BJ112" s="738"/>
      <c r="BK112" s="738"/>
      <c r="BL112" s="738"/>
      <c r="BM112" s="738"/>
      <c r="BN112" s="738"/>
      <c r="BO112" s="738"/>
      <c r="BP112" s="739"/>
      <c r="BQ112" s="804">
        <v>5066399</v>
      </c>
      <c r="BR112" s="805"/>
      <c r="BS112" s="805"/>
      <c r="BT112" s="805"/>
      <c r="BU112" s="805"/>
      <c r="BV112" s="805">
        <v>4823245</v>
      </c>
      <c r="BW112" s="805"/>
      <c r="BX112" s="805"/>
      <c r="BY112" s="805"/>
      <c r="BZ112" s="805"/>
      <c r="CA112" s="805">
        <v>5080152</v>
      </c>
      <c r="CB112" s="805"/>
      <c r="CC112" s="805"/>
      <c r="CD112" s="805"/>
      <c r="CE112" s="805"/>
      <c r="CF112" s="866">
        <v>12.2</v>
      </c>
      <c r="CG112" s="867"/>
      <c r="CH112" s="867"/>
      <c r="CI112" s="867"/>
      <c r="CJ112" s="867"/>
      <c r="CK112" s="922"/>
      <c r="CL112" s="809"/>
      <c r="CM112" s="812" t="s">
        <v>416</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414</v>
      </c>
      <c r="DH112" s="805"/>
      <c r="DI112" s="805"/>
      <c r="DJ112" s="805"/>
      <c r="DK112" s="805"/>
      <c r="DL112" s="805" t="s">
        <v>414</v>
      </c>
      <c r="DM112" s="805"/>
      <c r="DN112" s="805"/>
      <c r="DO112" s="805"/>
      <c r="DP112" s="805"/>
      <c r="DQ112" s="805" t="s">
        <v>414</v>
      </c>
      <c r="DR112" s="805"/>
      <c r="DS112" s="805"/>
      <c r="DT112" s="805"/>
      <c r="DU112" s="805"/>
      <c r="DV112" s="782" t="s">
        <v>414</v>
      </c>
      <c r="DW112" s="782"/>
      <c r="DX112" s="782"/>
      <c r="DY112" s="782"/>
      <c r="DZ112" s="783"/>
    </row>
    <row r="113" spans="1:130" s="199" customFormat="1" ht="26.25" customHeight="1" x14ac:dyDescent="0.15">
      <c r="A113" s="909"/>
      <c r="B113" s="910"/>
      <c r="C113" s="738" t="s">
        <v>417</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591881</v>
      </c>
      <c r="AB113" s="914"/>
      <c r="AC113" s="914"/>
      <c r="AD113" s="914"/>
      <c r="AE113" s="915"/>
      <c r="AF113" s="916">
        <v>584927</v>
      </c>
      <c r="AG113" s="914"/>
      <c r="AH113" s="914"/>
      <c r="AI113" s="914"/>
      <c r="AJ113" s="915"/>
      <c r="AK113" s="916">
        <v>688271</v>
      </c>
      <c r="AL113" s="914"/>
      <c r="AM113" s="914"/>
      <c r="AN113" s="914"/>
      <c r="AO113" s="915"/>
      <c r="AP113" s="917">
        <v>1.7</v>
      </c>
      <c r="AQ113" s="918"/>
      <c r="AR113" s="918"/>
      <c r="AS113" s="918"/>
      <c r="AT113" s="919"/>
      <c r="AU113" s="927"/>
      <c r="AV113" s="928"/>
      <c r="AW113" s="928"/>
      <c r="AX113" s="928"/>
      <c r="AY113" s="928"/>
      <c r="AZ113" s="803" t="s">
        <v>418</v>
      </c>
      <c r="BA113" s="738"/>
      <c r="BB113" s="738"/>
      <c r="BC113" s="738"/>
      <c r="BD113" s="738"/>
      <c r="BE113" s="738"/>
      <c r="BF113" s="738"/>
      <c r="BG113" s="738"/>
      <c r="BH113" s="738"/>
      <c r="BI113" s="738"/>
      <c r="BJ113" s="738"/>
      <c r="BK113" s="738"/>
      <c r="BL113" s="738"/>
      <c r="BM113" s="738"/>
      <c r="BN113" s="738"/>
      <c r="BO113" s="738"/>
      <c r="BP113" s="739"/>
      <c r="BQ113" s="804" t="s">
        <v>414</v>
      </c>
      <c r="BR113" s="805"/>
      <c r="BS113" s="805"/>
      <c r="BT113" s="805"/>
      <c r="BU113" s="805"/>
      <c r="BV113" s="805" t="s">
        <v>414</v>
      </c>
      <c r="BW113" s="805"/>
      <c r="BX113" s="805"/>
      <c r="BY113" s="805"/>
      <c r="BZ113" s="805"/>
      <c r="CA113" s="805" t="s">
        <v>414</v>
      </c>
      <c r="CB113" s="805"/>
      <c r="CC113" s="805"/>
      <c r="CD113" s="805"/>
      <c r="CE113" s="805"/>
      <c r="CF113" s="866" t="s">
        <v>414</v>
      </c>
      <c r="CG113" s="867"/>
      <c r="CH113" s="867"/>
      <c r="CI113" s="867"/>
      <c r="CJ113" s="867"/>
      <c r="CK113" s="922"/>
      <c r="CL113" s="809"/>
      <c r="CM113" s="812" t="s">
        <v>419</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414</v>
      </c>
      <c r="DH113" s="768"/>
      <c r="DI113" s="768"/>
      <c r="DJ113" s="768"/>
      <c r="DK113" s="769"/>
      <c r="DL113" s="770" t="s">
        <v>414</v>
      </c>
      <c r="DM113" s="768"/>
      <c r="DN113" s="768"/>
      <c r="DO113" s="768"/>
      <c r="DP113" s="769"/>
      <c r="DQ113" s="770" t="s">
        <v>414</v>
      </c>
      <c r="DR113" s="768"/>
      <c r="DS113" s="768"/>
      <c r="DT113" s="768"/>
      <c r="DU113" s="769"/>
      <c r="DV113" s="815" t="s">
        <v>414</v>
      </c>
      <c r="DW113" s="816"/>
      <c r="DX113" s="816"/>
      <c r="DY113" s="816"/>
      <c r="DZ113" s="817"/>
    </row>
    <row r="114" spans="1:130" s="199" customFormat="1" ht="26.25" customHeight="1" x14ac:dyDescent="0.15">
      <c r="A114" s="909"/>
      <c r="B114" s="910"/>
      <c r="C114" s="738" t="s">
        <v>420</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t="s">
        <v>414</v>
      </c>
      <c r="AB114" s="768"/>
      <c r="AC114" s="768"/>
      <c r="AD114" s="768"/>
      <c r="AE114" s="769"/>
      <c r="AF114" s="770" t="s">
        <v>414</v>
      </c>
      <c r="AG114" s="768"/>
      <c r="AH114" s="768"/>
      <c r="AI114" s="768"/>
      <c r="AJ114" s="769"/>
      <c r="AK114" s="770" t="s">
        <v>414</v>
      </c>
      <c r="AL114" s="768"/>
      <c r="AM114" s="768"/>
      <c r="AN114" s="768"/>
      <c r="AO114" s="769"/>
      <c r="AP114" s="815" t="s">
        <v>414</v>
      </c>
      <c r="AQ114" s="816"/>
      <c r="AR114" s="816"/>
      <c r="AS114" s="816"/>
      <c r="AT114" s="817"/>
      <c r="AU114" s="927"/>
      <c r="AV114" s="928"/>
      <c r="AW114" s="928"/>
      <c r="AX114" s="928"/>
      <c r="AY114" s="928"/>
      <c r="AZ114" s="803" t="s">
        <v>421</v>
      </c>
      <c r="BA114" s="738"/>
      <c r="BB114" s="738"/>
      <c r="BC114" s="738"/>
      <c r="BD114" s="738"/>
      <c r="BE114" s="738"/>
      <c r="BF114" s="738"/>
      <c r="BG114" s="738"/>
      <c r="BH114" s="738"/>
      <c r="BI114" s="738"/>
      <c r="BJ114" s="738"/>
      <c r="BK114" s="738"/>
      <c r="BL114" s="738"/>
      <c r="BM114" s="738"/>
      <c r="BN114" s="738"/>
      <c r="BO114" s="738"/>
      <c r="BP114" s="739"/>
      <c r="BQ114" s="804">
        <v>4988151</v>
      </c>
      <c r="BR114" s="805"/>
      <c r="BS114" s="805"/>
      <c r="BT114" s="805"/>
      <c r="BU114" s="805"/>
      <c r="BV114" s="805">
        <v>5387997</v>
      </c>
      <c r="BW114" s="805"/>
      <c r="BX114" s="805"/>
      <c r="BY114" s="805"/>
      <c r="BZ114" s="805"/>
      <c r="CA114" s="805">
        <v>6491098</v>
      </c>
      <c r="CB114" s="805"/>
      <c r="CC114" s="805"/>
      <c r="CD114" s="805"/>
      <c r="CE114" s="805"/>
      <c r="CF114" s="866">
        <v>15.6</v>
      </c>
      <c r="CG114" s="867"/>
      <c r="CH114" s="867"/>
      <c r="CI114" s="867"/>
      <c r="CJ114" s="867"/>
      <c r="CK114" s="922"/>
      <c r="CL114" s="809"/>
      <c r="CM114" s="812" t="s">
        <v>422</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414</v>
      </c>
      <c r="DH114" s="768"/>
      <c r="DI114" s="768"/>
      <c r="DJ114" s="768"/>
      <c r="DK114" s="769"/>
      <c r="DL114" s="770" t="s">
        <v>414</v>
      </c>
      <c r="DM114" s="768"/>
      <c r="DN114" s="768"/>
      <c r="DO114" s="768"/>
      <c r="DP114" s="769"/>
      <c r="DQ114" s="770" t="s">
        <v>414</v>
      </c>
      <c r="DR114" s="768"/>
      <c r="DS114" s="768"/>
      <c r="DT114" s="768"/>
      <c r="DU114" s="769"/>
      <c r="DV114" s="815" t="s">
        <v>414</v>
      </c>
      <c r="DW114" s="816"/>
      <c r="DX114" s="816"/>
      <c r="DY114" s="816"/>
      <c r="DZ114" s="817"/>
    </row>
    <row r="115" spans="1:130" s="199" customFormat="1" ht="26.25" customHeight="1" x14ac:dyDescent="0.15">
      <c r="A115" s="909"/>
      <c r="B115" s="910"/>
      <c r="C115" s="738" t="s">
        <v>423</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582485</v>
      </c>
      <c r="AB115" s="914"/>
      <c r="AC115" s="914"/>
      <c r="AD115" s="914"/>
      <c r="AE115" s="915"/>
      <c r="AF115" s="916">
        <v>775452</v>
      </c>
      <c r="AG115" s="914"/>
      <c r="AH115" s="914"/>
      <c r="AI115" s="914"/>
      <c r="AJ115" s="915"/>
      <c r="AK115" s="916">
        <v>1104262</v>
      </c>
      <c r="AL115" s="914"/>
      <c r="AM115" s="914"/>
      <c r="AN115" s="914"/>
      <c r="AO115" s="915"/>
      <c r="AP115" s="917">
        <v>2.7</v>
      </c>
      <c r="AQ115" s="918"/>
      <c r="AR115" s="918"/>
      <c r="AS115" s="918"/>
      <c r="AT115" s="919"/>
      <c r="AU115" s="927"/>
      <c r="AV115" s="928"/>
      <c r="AW115" s="928"/>
      <c r="AX115" s="928"/>
      <c r="AY115" s="928"/>
      <c r="AZ115" s="803" t="s">
        <v>424</v>
      </c>
      <c r="BA115" s="738"/>
      <c r="BB115" s="738"/>
      <c r="BC115" s="738"/>
      <c r="BD115" s="738"/>
      <c r="BE115" s="738"/>
      <c r="BF115" s="738"/>
      <c r="BG115" s="738"/>
      <c r="BH115" s="738"/>
      <c r="BI115" s="738"/>
      <c r="BJ115" s="738"/>
      <c r="BK115" s="738"/>
      <c r="BL115" s="738"/>
      <c r="BM115" s="738"/>
      <c r="BN115" s="738"/>
      <c r="BO115" s="738"/>
      <c r="BP115" s="739"/>
      <c r="BQ115" s="804" t="s">
        <v>414</v>
      </c>
      <c r="BR115" s="805"/>
      <c r="BS115" s="805"/>
      <c r="BT115" s="805"/>
      <c r="BU115" s="805"/>
      <c r="BV115" s="805" t="s">
        <v>414</v>
      </c>
      <c r="BW115" s="805"/>
      <c r="BX115" s="805"/>
      <c r="BY115" s="805"/>
      <c r="BZ115" s="805"/>
      <c r="CA115" s="805" t="s">
        <v>414</v>
      </c>
      <c r="CB115" s="805"/>
      <c r="CC115" s="805"/>
      <c r="CD115" s="805"/>
      <c r="CE115" s="805"/>
      <c r="CF115" s="866" t="s">
        <v>414</v>
      </c>
      <c r="CG115" s="867"/>
      <c r="CH115" s="867"/>
      <c r="CI115" s="867"/>
      <c r="CJ115" s="867"/>
      <c r="CK115" s="922"/>
      <c r="CL115" s="809"/>
      <c r="CM115" s="803" t="s">
        <v>425</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v>791315</v>
      </c>
      <c r="DH115" s="768"/>
      <c r="DI115" s="768"/>
      <c r="DJ115" s="768"/>
      <c r="DK115" s="769"/>
      <c r="DL115" s="770">
        <v>791315</v>
      </c>
      <c r="DM115" s="768"/>
      <c r="DN115" s="768"/>
      <c r="DO115" s="768"/>
      <c r="DP115" s="769"/>
      <c r="DQ115" s="770">
        <v>791315</v>
      </c>
      <c r="DR115" s="768"/>
      <c r="DS115" s="768"/>
      <c r="DT115" s="768"/>
      <c r="DU115" s="769"/>
      <c r="DV115" s="815">
        <v>1.9</v>
      </c>
      <c r="DW115" s="816"/>
      <c r="DX115" s="816"/>
      <c r="DY115" s="816"/>
      <c r="DZ115" s="817"/>
    </row>
    <row r="116" spans="1:130" s="199" customFormat="1" ht="26.25" customHeight="1" x14ac:dyDescent="0.15">
      <c r="A116" s="911"/>
      <c r="B116" s="912"/>
      <c r="C116" s="871" t="s">
        <v>426</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414</v>
      </c>
      <c r="AB116" s="768"/>
      <c r="AC116" s="768"/>
      <c r="AD116" s="768"/>
      <c r="AE116" s="769"/>
      <c r="AF116" s="770" t="s">
        <v>414</v>
      </c>
      <c r="AG116" s="768"/>
      <c r="AH116" s="768"/>
      <c r="AI116" s="768"/>
      <c r="AJ116" s="769"/>
      <c r="AK116" s="770" t="s">
        <v>414</v>
      </c>
      <c r="AL116" s="768"/>
      <c r="AM116" s="768"/>
      <c r="AN116" s="768"/>
      <c r="AO116" s="769"/>
      <c r="AP116" s="815" t="s">
        <v>414</v>
      </c>
      <c r="AQ116" s="816"/>
      <c r="AR116" s="816"/>
      <c r="AS116" s="816"/>
      <c r="AT116" s="817"/>
      <c r="AU116" s="927"/>
      <c r="AV116" s="928"/>
      <c r="AW116" s="928"/>
      <c r="AX116" s="928"/>
      <c r="AY116" s="928"/>
      <c r="AZ116" s="854" t="s">
        <v>427</v>
      </c>
      <c r="BA116" s="855"/>
      <c r="BB116" s="855"/>
      <c r="BC116" s="855"/>
      <c r="BD116" s="855"/>
      <c r="BE116" s="855"/>
      <c r="BF116" s="855"/>
      <c r="BG116" s="855"/>
      <c r="BH116" s="855"/>
      <c r="BI116" s="855"/>
      <c r="BJ116" s="855"/>
      <c r="BK116" s="855"/>
      <c r="BL116" s="855"/>
      <c r="BM116" s="855"/>
      <c r="BN116" s="855"/>
      <c r="BO116" s="855"/>
      <c r="BP116" s="856"/>
      <c r="BQ116" s="804" t="s">
        <v>414</v>
      </c>
      <c r="BR116" s="805"/>
      <c r="BS116" s="805"/>
      <c r="BT116" s="805"/>
      <c r="BU116" s="805"/>
      <c r="BV116" s="805" t="s">
        <v>414</v>
      </c>
      <c r="BW116" s="805"/>
      <c r="BX116" s="805"/>
      <c r="BY116" s="805"/>
      <c r="BZ116" s="805"/>
      <c r="CA116" s="805" t="s">
        <v>414</v>
      </c>
      <c r="CB116" s="805"/>
      <c r="CC116" s="805"/>
      <c r="CD116" s="805"/>
      <c r="CE116" s="805"/>
      <c r="CF116" s="866" t="s">
        <v>414</v>
      </c>
      <c r="CG116" s="867"/>
      <c r="CH116" s="867"/>
      <c r="CI116" s="867"/>
      <c r="CJ116" s="867"/>
      <c r="CK116" s="922"/>
      <c r="CL116" s="809"/>
      <c r="CM116" s="812" t="s">
        <v>428</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19116</v>
      </c>
      <c r="DH116" s="768"/>
      <c r="DI116" s="768"/>
      <c r="DJ116" s="768"/>
      <c r="DK116" s="769"/>
      <c r="DL116" s="770">
        <v>9558</v>
      </c>
      <c r="DM116" s="768"/>
      <c r="DN116" s="768"/>
      <c r="DO116" s="768"/>
      <c r="DP116" s="769"/>
      <c r="DQ116" s="770" t="s">
        <v>414</v>
      </c>
      <c r="DR116" s="768"/>
      <c r="DS116" s="768"/>
      <c r="DT116" s="768"/>
      <c r="DU116" s="769"/>
      <c r="DV116" s="815" t="s">
        <v>414</v>
      </c>
      <c r="DW116" s="816"/>
      <c r="DX116" s="816"/>
      <c r="DY116" s="816"/>
      <c r="DZ116" s="817"/>
    </row>
    <row r="117" spans="1:130" s="199" customFormat="1" ht="26.25" customHeight="1" x14ac:dyDescent="0.15">
      <c r="A117" s="892" t="s">
        <v>172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429</v>
      </c>
      <c r="Z117" s="894"/>
      <c r="AA117" s="899">
        <v>4380469</v>
      </c>
      <c r="AB117" s="900"/>
      <c r="AC117" s="900"/>
      <c r="AD117" s="900"/>
      <c r="AE117" s="901"/>
      <c r="AF117" s="902">
        <v>4348678</v>
      </c>
      <c r="AG117" s="900"/>
      <c r="AH117" s="900"/>
      <c r="AI117" s="900"/>
      <c r="AJ117" s="901"/>
      <c r="AK117" s="902">
        <v>4812825</v>
      </c>
      <c r="AL117" s="900"/>
      <c r="AM117" s="900"/>
      <c r="AN117" s="900"/>
      <c r="AO117" s="901"/>
      <c r="AP117" s="903"/>
      <c r="AQ117" s="904"/>
      <c r="AR117" s="904"/>
      <c r="AS117" s="904"/>
      <c r="AT117" s="905"/>
      <c r="AU117" s="927"/>
      <c r="AV117" s="928"/>
      <c r="AW117" s="928"/>
      <c r="AX117" s="928"/>
      <c r="AY117" s="928"/>
      <c r="AZ117" s="854" t="s">
        <v>430</v>
      </c>
      <c r="BA117" s="855"/>
      <c r="BB117" s="855"/>
      <c r="BC117" s="855"/>
      <c r="BD117" s="855"/>
      <c r="BE117" s="855"/>
      <c r="BF117" s="855"/>
      <c r="BG117" s="855"/>
      <c r="BH117" s="855"/>
      <c r="BI117" s="855"/>
      <c r="BJ117" s="855"/>
      <c r="BK117" s="855"/>
      <c r="BL117" s="855"/>
      <c r="BM117" s="855"/>
      <c r="BN117" s="855"/>
      <c r="BO117" s="855"/>
      <c r="BP117" s="856"/>
      <c r="BQ117" s="804" t="s">
        <v>414</v>
      </c>
      <c r="BR117" s="805"/>
      <c r="BS117" s="805"/>
      <c r="BT117" s="805"/>
      <c r="BU117" s="805"/>
      <c r="BV117" s="805" t="s">
        <v>414</v>
      </c>
      <c r="BW117" s="805"/>
      <c r="BX117" s="805"/>
      <c r="BY117" s="805"/>
      <c r="BZ117" s="805"/>
      <c r="CA117" s="805" t="s">
        <v>414</v>
      </c>
      <c r="CB117" s="805"/>
      <c r="CC117" s="805"/>
      <c r="CD117" s="805"/>
      <c r="CE117" s="805"/>
      <c r="CF117" s="866" t="s">
        <v>414</v>
      </c>
      <c r="CG117" s="867"/>
      <c r="CH117" s="867"/>
      <c r="CI117" s="867"/>
      <c r="CJ117" s="867"/>
      <c r="CK117" s="922"/>
      <c r="CL117" s="809"/>
      <c r="CM117" s="812" t="s">
        <v>431</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414</v>
      </c>
      <c r="DH117" s="768"/>
      <c r="DI117" s="768"/>
      <c r="DJ117" s="768"/>
      <c r="DK117" s="769"/>
      <c r="DL117" s="770" t="s">
        <v>414</v>
      </c>
      <c r="DM117" s="768"/>
      <c r="DN117" s="768"/>
      <c r="DO117" s="768"/>
      <c r="DP117" s="769"/>
      <c r="DQ117" s="770" t="s">
        <v>414</v>
      </c>
      <c r="DR117" s="768"/>
      <c r="DS117" s="768"/>
      <c r="DT117" s="768"/>
      <c r="DU117" s="769"/>
      <c r="DV117" s="815" t="s">
        <v>414</v>
      </c>
      <c r="DW117" s="816"/>
      <c r="DX117" s="816"/>
      <c r="DY117" s="816"/>
      <c r="DZ117" s="817"/>
    </row>
    <row r="118" spans="1:130" s="199" customFormat="1" ht="26.25" customHeight="1" x14ac:dyDescent="0.15">
      <c r="A118" s="892" t="s">
        <v>404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402</v>
      </c>
      <c r="AB118" s="893"/>
      <c r="AC118" s="893"/>
      <c r="AD118" s="893"/>
      <c r="AE118" s="894"/>
      <c r="AF118" s="895" t="s">
        <v>289</v>
      </c>
      <c r="AG118" s="893"/>
      <c r="AH118" s="893"/>
      <c r="AI118" s="893"/>
      <c r="AJ118" s="894"/>
      <c r="AK118" s="895" t="s">
        <v>288</v>
      </c>
      <c r="AL118" s="893"/>
      <c r="AM118" s="893"/>
      <c r="AN118" s="893"/>
      <c r="AO118" s="894"/>
      <c r="AP118" s="896" t="s">
        <v>403</v>
      </c>
      <c r="AQ118" s="897"/>
      <c r="AR118" s="897"/>
      <c r="AS118" s="897"/>
      <c r="AT118" s="898"/>
      <c r="AU118" s="927"/>
      <c r="AV118" s="928"/>
      <c r="AW118" s="928"/>
      <c r="AX118" s="928"/>
      <c r="AY118" s="928"/>
      <c r="AZ118" s="870" t="s">
        <v>432</v>
      </c>
      <c r="BA118" s="871"/>
      <c r="BB118" s="871"/>
      <c r="BC118" s="871"/>
      <c r="BD118" s="871"/>
      <c r="BE118" s="871"/>
      <c r="BF118" s="871"/>
      <c r="BG118" s="871"/>
      <c r="BH118" s="871"/>
      <c r="BI118" s="871"/>
      <c r="BJ118" s="871"/>
      <c r="BK118" s="871"/>
      <c r="BL118" s="871"/>
      <c r="BM118" s="871"/>
      <c r="BN118" s="871"/>
      <c r="BO118" s="871"/>
      <c r="BP118" s="872"/>
      <c r="BQ118" s="873" t="s">
        <v>113</v>
      </c>
      <c r="BR118" s="836"/>
      <c r="BS118" s="836"/>
      <c r="BT118" s="836"/>
      <c r="BU118" s="836"/>
      <c r="BV118" s="836" t="s">
        <v>113</v>
      </c>
      <c r="BW118" s="836"/>
      <c r="BX118" s="836"/>
      <c r="BY118" s="836"/>
      <c r="BZ118" s="836"/>
      <c r="CA118" s="836" t="s">
        <v>113</v>
      </c>
      <c r="CB118" s="836"/>
      <c r="CC118" s="836"/>
      <c r="CD118" s="836"/>
      <c r="CE118" s="836"/>
      <c r="CF118" s="866" t="s">
        <v>113</v>
      </c>
      <c r="CG118" s="867"/>
      <c r="CH118" s="867"/>
      <c r="CI118" s="867"/>
      <c r="CJ118" s="867"/>
      <c r="CK118" s="922"/>
      <c r="CL118" s="809"/>
      <c r="CM118" s="812" t="s">
        <v>433</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113</v>
      </c>
      <c r="DH118" s="768"/>
      <c r="DI118" s="768"/>
      <c r="DJ118" s="768"/>
      <c r="DK118" s="769"/>
      <c r="DL118" s="770" t="s">
        <v>113</v>
      </c>
      <c r="DM118" s="768"/>
      <c r="DN118" s="768"/>
      <c r="DO118" s="768"/>
      <c r="DP118" s="769"/>
      <c r="DQ118" s="770" t="s">
        <v>113</v>
      </c>
      <c r="DR118" s="768"/>
      <c r="DS118" s="768"/>
      <c r="DT118" s="768"/>
      <c r="DU118" s="769"/>
      <c r="DV118" s="815" t="s">
        <v>113</v>
      </c>
      <c r="DW118" s="816"/>
      <c r="DX118" s="816"/>
      <c r="DY118" s="816"/>
      <c r="DZ118" s="817"/>
    </row>
    <row r="119" spans="1:130" s="199" customFormat="1" ht="26.25" customHeight="1" x14ac:dyDescent="0.15">
      <c r="A119" s="806" t="s">
        <v>407</v>
      </c>
      <c r="B119" s="807"/>
      <c r="C119" s="882" t="s">
        <v>408</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v>380225</v>
      </c>
      <c r="AB119" s="886"/>
      <c r="AC119" s="886"/>
      <c r="AD119" s="886"/>
      <c r="AE119" s="887"/>
      <c r="AF119" s="888">
        <v>376377</v>
      </c>
      <c r="AG119" s="886"/>
      <c r="AH119" s="886"/>
      <c r="AI119" s="886"/>
      <c r="AJ119" s="887"/>
      <c r="AK119" s="888">
        <v>376834</v>
      </c>
      <c r="AL119" s="886"/>
      <c r="AM119" s="886"/>
      <c r="AN119" s="886"/>
      <c r="AO119" s="887"/>
      <c r="AP119" s="889">
        <v>0.9</v>
      </c>
      <c r="AQ119" s="890"/>
      <c r="AR119" s="890"/>
      <c r="AS119" s="890"/>
      <c r="AT119" s="891"/>
      <c r="AU119" s="929"/>
      <c r="AV119" s="930"/>
      <c r="AW119" s="930"/>
      <c r="AX119" s="930"/>
      <c r="AY119" s="930"/>
      <c r="AZ119" s="230" t="s">
        <v>172</v>
      </c>
      <c r="BA119" s="230"/>
      <c r="BB119" s="230"/>
      <c r="BC119" s="230"/>
      <c r="BD119" s="230"/>
      <c r="BE119" s="230"/>
      <c r="BF119" s="230"/>
      <c r="BG119" s="230"/>
      <c r="BH119" s="230"/>
      <c r="BI119" s="230"/>
      <c r="BJ119" s="230"/>
      <c r="BK119" s="230"/>
      <c r="BL119" s="230"/>
      <c r="BM119" s="230"/>
      <c r="BN119" s="230"/>
      <c r="BO119" s="868" t="s">
        <v>434</v>
      </c>
      <c r="BP119" s="869"/>
      <c r="BQ119" s="873">
        <v>32567583</v>
      </c>
      <c r="BR119" s="836"/>
      <c r="BS119" s="836"/>
      <c r="BT119" s="836"/>
      <c r="BU119" s="836"/>
      <c r="BV119" s="836">
        <v>34293558</v>
      </c>
      <c r="BW119" s="836"/>
      <c r="BX119" s="836"/>
      <c r="BY119" s="836"/>
      <c r="BZ119" s="836"/>
      <c r="CA119" s="836">
        <v>39838818</v>
      </c>
      <c r="CB119" s="836"/>
      <c r="CC119" s="836"/>
      <c r="CD119" s="836"/>
      <c r="CE119" s="836"/>
      <c r="CF119" s="734"/>
      <c r="CG119" s="735"/>
      <c r="CH119" s="735"/>
      <c r="CI119" s="735"/>
      <c r="CJ119" s="825"/>
      <c r="CK119" s="923"/>
      <c r="CL119" s="811"/>
      <c r="CM119" s="829" t="s">
        <v>435</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113</v>
      </c>
      <c r="DH119" s="751"/>
      <c r="DI119" s="751"/>
      <c r="DJ119" s="751"/>
      <c r="DK119" s="752"/>
      <c r="DL119" s="753" t="s">
        <v>113</v>
      </c>
      <c r="DM119" s="751"/>
      <c r="DN119" s="751"/>
      <c r="DO119" s="751"/>
      <c r="DP119" s="752"/>
      <c r="DQ119" s="753" t="s">
        <v>113</v>
      </c>
      <c r="DR119" s="751"/>
      <c r="DS119" s="751"/>
      <c r="DT119" s="751"/>
      <c r="DU119" s="752"/>
      <c r="DV119" s="839" t="s">
        <v>113</v>
      </c>
      <c r="DW119" s="840"/>
      <c r="DX119" s="840"/>
      <c r="DY119" s="840"/>
      <c r="DZ119" s="841"/>
    </row>
    <row r="120" spans="1:130" s="199" customFormat="1" ht="26.25" customHeight="1" x14ac:dyDescent="0.15">
      <c r="A120" s="808"/>
      <c r="B120" s="809"/>
      <c r="C120" s="812" t="s">
        <v>411</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v>188712</v>
      </c>
      <c r="AB120" s="768"/>
      <c r="AC120" s="768"/>
      <c r="AD120" s="768"/>
      <c r="AE120" s="769"/>
      <c r="AF120" s="770">
        <v>188835</v>
      </c>
      <c r="AG120" s="768"/>
      <c r="AH120" s="768"/>
      <c r="AI120" s="768"/>
      <c r="AJ120" s="769"/>
      <c r="AK120" s="770">
        <v>188963</v>
      </c>
      <c r="AL120" s="768"/>
      <c r="AM120" s="768"/>
      <c r="AN120" s="768"/>
      <c r="AO120" s="769"/>
      <c r="AP120" s="815">
        <v>0.5</v>
      </c>
      <c r="AQ120" s="816"/>
      <c r="AR120" s="816"/>
      <c r="AS120" s="816"/>
      <c r="AT120" s="817"/>
      <c r="AU120" s="874" t="s">
        <v>436</v>
      </c>
      <c r="AV120" s="875"/>
      <c r="AW120" s="875"/>
      <c r="AX120" s="875"/>
      <c r="AY120" s="876"/>
      <c r="AZ120" s="851" t="s">
        <v>437</v>
      </c>
      <c r="BA120" s="796"/>
      <c r="BB120" s="796"/>
      <c r="BC120" s="796"/>
      <c r="BD120" s="796"/>
      <c r="BE120" s="796"/>
      <c r="BF120" s="796"/>
      <c r="BG120" s="796"/>
      <c r="BH120" s="796"/>
      <c r="BI120" s="796"/>
      <c r="BJ120" s="796"/>
      <c r="BK120" s="796"/>
      <c r="BL120" s="796"/>
      <c r="BM120" s="796"/>
      <c r="BN120" s="796"/>
      <c r="BO120" s="796"/>
      <c r="BP120" s="797"/>
      <c r="BQ120" s="852">
        <v>29154877</v>
      </c>
      <c r="BR120" s="833"/>
      <c r="BS120" s="833"/>
      <c r="BT120" s="833"/>
      <c r="BU120" s="833"/>
      <c r="BV120" s="833">
        <v>19585167</v>
      </c>
      <c r="BW120" s="833"/>
      <c r="BX120" s="833"/>
      <c r="BY120" s="833"/>
      <c r="BZ120" s="833"/>
      <c r="CA120" s="833">
        <v>16816249</v>
      </c>
      <c r="CB120" s="833"/>
      <c r="CC120" s="833"/>
      <c r="CD120" s="833"/>
      <c r="CE120" s="833"/>
      <c r="CF120" s="857">
        <v>40.4</v>
      </c>
      <c r="CG120" s="858"/>
      <c r="CH120" s="858"/>
      <c r="CI120" s="858"/>
      <c r="CJ120" s="858"/>
      <c r="CK120" s="859" t="s">
        <v>438</v>
      </c>
      <c r="CL120" s="843"/>
      <c r="CM120" s="843"/>
      <c r="CN120" s="843"/>
      <c r="CO120" s="844"/>
      <c r="CP120" s="863" t="s">
        <v>386</v>
      </c>
      <c r="CQ120" s="864"/>
      <c r="CR120" s="864"/>
      <c r="CS120" s="864"/>
      <c r="CT120" s="864"/>
      <c r="CU120" s="864"/>
      <c r="CV120" s="864"/>
      <c r="CW120" s="864"/>
      <c r="CX120" s="864"/>
      <c r="CY120" s="864"/>
      <c r="CZ120" s="864"/>
      <c r="DA120" s="864"/>
      <c r="DB120" s="864"/>
      <c r="DC120" s="864"/>
      <c r="DD120" s="864"/>
      <c r="DE120" s="864"/>
      <c r="DF120" s="865"/>
      <c r="DG120" s="852">
        <v>4717657</v>
      </c>
      <c r="DH120" s="833"/>
      <c r="DI120" s="833"/>
      <c r="DJ120" s="833"/>
      <c r="DK120" s="833"/>
      <c r="DL120" s="833">
        <v>4538115</v>
      </c>
      <c r="DM120" s="833"/>
      <c r="DN120" s="833"/>
      <c r="DO120" s="833"/>
      <c r="DP120" s="833"/>
      <c r="DQ120" s="833">
        <v>4873578</v>
      </c>
      <c r="DR120" s="833"/>
      <c r="DS120" s="833"/>
      <c r="DT120" s="833"/>
      <c r="DU120" s="833"/>
      <c r="DV120" s="834">
        <v>11.7</v>
      </c>
      <c r="DW120" s="834"/>
      <c r="DX120" s="834"/>
      <c r="DY120" s="834"/>
      <c r="DZ120" s="835"/>
    </row>
    <row r="121" spans="1:130" s="199" customFormat="1" ht="26.25" customHeight="1" x14ac:dyDescent="0.15">
      <c r="A121" s="808"/>
      <c r="B121" s="809"/>
      <c r="C121" s="854" t="s">
        <v>439</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113</v>
      </c>
      <c r="AB121" s="768"/>
      <c r="AC121" s="768"/>
      <c r="AD121" s="768"/>
      <c r="AE121" s="769"/>
      <c r="AF121" s="770" t="s">
        <v>113</v>
      </c>
      <c r="AG121" s="768"/>
      <c r="AH121" s="768"/>
      <c r="AI121" s="768"/>
      <c r="AJ121" s="769"/>
      <c r="AK121" s="770" t="s">
        <v>113</v>
      </c>
      <c r="AL121" s="768"/>
      <c r="AM121" s="768"/>
      <c r="AN121" s="768"/>
      <c r="AO121" s="769"/>
      <c r="AP121" s="815" t="s">
        <v>113</v>
      </c>
      <c r="AQ121" s="816"/>
      <c r="AR121" s="816"/>
      <c r="AS121" s="816"/>
      <c r="AT121" s="817"/>
      <c r="AU121" s="877"/>
      <c r="AV121" s="878"/>
      <c r="AW121" s="878"/>
      <c r="AX121" s="878"/>
      <c r="AY121" s="879"/>
      <c r="AZ121" s="803" t="s">
        <v>440</v>
      </c>
      <c r="BA121" s="738"/>
      <c r="BB121" s="738"/>
      <c r="BC121" s="738"/>
      <c r="BD121" s="738"/>
      <c r="BE121" s="738"/>
      <c r="BF121" s="738"/>
      <c r="BG121" s="738"/>
      <c r="BH121" s="738"/>
      <c r="BI121" s="738"/>
      <c r="BJ121" s="738"/>
      <c r="BK121" s="738"/>
      <c r="BL121" s="738"/>
      <c r="BM121" s="738"/>
      <c r="BN121" s="738"/>
      <c r="BO121" s="738"/>
      <c r="BP121" s="739"/>
      <c r="BQ121" s="804" t="s">
        <v>113</v>
      </c>
      <c r="BR121" s="805"/>
      <c r="BS121" s="805"/>
      <c r="BT121" s="805"/>
      <c r="BU121" s="805"/>
      <c r="BV121" s="805" t="s">
        <v>113</v>
      </c>
      <c r="BW121" s="805"/>
      <c r="BX121" s="805"/>
      <c r="BY121" s="805"/>
      <c r="BZ121" s="805"/>
      <c r="CA121" s="805" t="s">
        <v>113</v>
      </c>
      <c r="CB121" s="805"/>
      <c r="CC121" s="805"/>
      <c r="CD121" s="805"/>
      <c r="CE121" s="805"/>
      <c r="CF121" s="866" t="s">
        <v>113</v>
      </c>
      <c r="CG121" s="867"/>
      <c r="CH121" s="867"/>
      <c r="CI121" s="867"/>
      <c r="CJ121" s="867"/>
      <c r="CK121" s="860"/>
      <c r="CL121" s="846"/>
      <c r="CM121" s="846"/>
      <c r="CN121" s="846"/>
      <c r="CO121" s="847"/>
      <c r="CP121" s="826" t="s">
        <v>384</v>
      </c>
      <c r="CQ121" s="827"/>
      <c r="CR121" s="827"/>
      <c r="CS121" s="827"/>
      <c r="CT121" s="827"/>
      <c r="CU121" s="827"/>
      <c r="CV121" s="827"/>
      <c r="CW121" s="827"/>
      <c r="CX121" s="827"/>
      <c r="CY121" s="827"/>
      <c r="CZ121" s="827"/>
      <c r="DA121" s="827"/>
      <c r="DB121" s="827"/>
      <c r="DC121" s="827"/>
      <c r="DD121" s="827"/>
      <c r="DE121" s="827"/>
      <c r="DF121" s="828"/>
      <c r="DG121" s="804">
        <v>348742</v>
      </c>
      <c r="DH121" s="805"/>
      <c r="DI121" s="805"/>
      <c r="DJ121" s="805"/>
      <c r="DK121" s="805"/>
      <c r="DL121" s="805">
        <v>285130</v>
      </c>
      <c r="DM121" s="805"/>
      <c r="DN121" s="805"/>
      <c r="DO121" s="805"/>
      <c r="DP121" s="805"/>
      <c r="DQ121" s="805">
        <v>206574</v>
      </c>
      <c r="DR121" s="805"/>
      <c r="DS121" s="805"/>
      <c r="DT121" s="805"/>
      <c r="DU121" s="805"/>
      <c r="DV121" s="782">
        <v>0.5</v>
      </c>
      <c r="DW121" s="782"/>
      <c r="DX121" s="782"/>
      <c r="DY121" s="782"/>
      <c r="DZ121" s="783"/>
    </row>
    <row r="122" spans="1:130" s="199" customFormat="1" ht="26.25" customHeight="1" x14ac:dyDescent="0.15">
      <c r="A122" s="808"/>
      <c r="B122" s="809"/>
      <c r="C122" s="812" t="s">
        <v>422</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113</v>
      </c>
      <c r="AB122" s="768"/>
      <c r="AC122" s="768"/>
      <c r="AD122" s="768"/>
      <c r="AE122" s="769"/>
      <c r="AF122" s="770" t="s">
        <v>113</v>
      </c>
      <c r="AG122" s="768"/>
      <c r="AH122" s="768"/>
      <c r="AI122" s="768"/>
      <c r="AJ122" s="769"/>
      <c r="AK122" s="770" t="s">
        <v>113</v>
      </c>
      <c r="AL122" s="768"/>
      <c r="AM122" s="768"/>
      <c r="AN122" s="768"/>
      <c r="AO122" s="769"/>
      <c r="AP122" s="815" t="s">
        <v>113</v>
      </c>
      <c r="AQ122" s="816"/>
      <c r="AR122" s="816"/>
      <c r="AS122" s="816"/>
      <c r="AT122" s="817"/>
      <c r="AU122" s="877"/>
      <c r="AV122" s="878"/>
      <c r="AW122" s="878"/>
      <c r="AX122" s="878"/>
      <c r="AY122" s="879"/>
      <c r="AZ122" s="870" t="s">
        <v>441</v>
      </c>
      <c r="BA122" s="871"/>
      <c r="BB122" s="871"/>
      <c r="BC122" s="871"/>
      <c r="BD122" s="871"/>
      <c r="BE122" s="871"/>
      <c r="BF122" s="871"/>
      <c r="BG122" s="871"/>
      <c r="BH122" s="871"/>
      <c r="BI122" s="871"/>
      <c r="BJ122" s="871"/>
      <c r="BK122" s="871"/>
      <c r="BL122" s="871"/>
      <c r="BM122" s="871"/>
      <c r="BN122" s="871"/>
      <c r="BO122" s="871"/>
      <c r="BP122" s="872"/>
      <c r="BQ122" s="873">
        <v>21621688</v>
      </c>
      <c r="BR122" s="836"/>
      <c r="BS122" s="836"/>
      <c r="BT122" s="836"/>
      <c r="BU122" s="836"/>
      <c r="BV122" s="836">
        <v>20183132</v>
      </c>
      <c r="BW122" s="836"/>
      <c r="BX122" s="836"/>
      <c r="BY122" s="836"/>
      <c r="BZ122" s="836"/>
      <c r="CA122" s="836">
        <v>17632851</v>
      </c>
      <c r="CB122" s="836"/>
      <c r="CC122" s="836"/>
      <c r="CD122" s="836"/>
      <c r="CE122" s="836"/>
      <c r="CF122" s="837">
        <v>42.4</v>
      </c>
      <c r="CG122" s="838"/>
      <c r="CH122" s="838"/>
      <c r="CI122" s="838"/>
      <c r="CJ122" s="838"/>
      <c r="CK122" s="860"/>
      <c r="CL122" s="846"/>
      <c r="CM122" s="846"/>
      <c r="CN122" s="846"/>
      <c r="CO122" s="847"/>
      <c r="CP122" s="826" t="s">
        <v>383</v>
      </c>
      <c r="CQ122" s="827"/>
      <c r="CR122" s="827"/>
      <c r="CS122" s="827"/>
      <c r="CT122" s="827"/>
      <c r="CU122" s="827"/>
      <c r="CV122" s="827"/>
      <c r="CW122" s="827"/>
      <c r="CX122" s="827"/>
      <c r="CY122" s="827"/>
      <c r="CZ122" s="827"/>
      <c r="DA122" s="827"/>
      <c r="DB122" s="827"/>
      <c r="DC122" s="827"/>
      <c r="DD122" s="827"/>
      <c r="DE122" s="827"/>
      <c r="DF122" s="828"/>
      <c r="DG122" s="804" t="s">
        <v>113</v>
      </c>
      <c r="DH122" s="805"/>
      <c r="DI122" s="805"/>
      <c r="DJ122" s="805"/>
      <c r="DK122" s="805"/>
      <c r="DL122" s="805" t="s">
        <v>113</v>
      </c>
      <c r="DM122" s="805"/>
      <c r="DN122" s="805"/>
      <c r="DO122" s="805"/>
      <c r="DP122" s="805"/>
      <c r="DQ122" s="805" t="s">
        <v>113</v>
      </c>
      <c r="DR122" s="805"/>
      <c r="DS122" s="805"/>
      <c r="DT122" s="805"/>
      <c r="DU122" s="805"/>
      <c r="DV122" s="782" t="s">
        <v>113</v>
      </c>
      <c r="DW122" s="782"/>
      <c r="DX122" s="782"/>
      <c r="DY122" s="782"/>
      <c r="DZ122" s="783"/>
    </row>
    <row r="123" spans="1:130" s="199" customFormat="1" ht="26.25" customHeight="1" x14ac:dyDescent="0.15">
      <c r="A123" s="808"/>
      <c r="B123" s="809"/>
      <c r="C123" s="812" t="s">
        <v>428</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113</v>
      </c>
      <c r="AB123" s="768"/>
      <c r="AC123" s="768"/>
      <c r="AD123" s="768"/>
      <c r="AE123" s="769"/>
      <c r="AF123" s="770" t="s">
        <v>113</v>
      </c>
      <c r="AG123" s="768"/>
      <c r="AH123" s="768"/>
      <c r="AI123" s="768"/>
      <c r="AJ123" s="769"/>
      <c r="AK123" s="770" t="s">
        <v>113</v>
      </c>
      <c r="AL123" s="768"/>
      <c r="AM123" s="768"/>
      <c r="AN123" s="768"/>
      <c r="AO123" s="769"/>
      <c r="AP123" s="815" t="s">
        <v>113</v>
      </c>
      <c r="AQ123" s="816"/>
      <c r="AR123" s="816"/>
      <c r="AS123" s="816"/>
      <c r="AT123" s="817"/>
      <c r="AU123" s="880"/>
      <c r="AV123" s="881"/>
      <c r="AW123" s="881"/>
      <c r="AX123" s="881"/>
      <c r="AY123" s="881"/>
      <c r="AZ123" s="230" t="s">
        <v>172</v>
      </c>
      <c r="BA123" s="230"/>
      <c r="BB123" s="230"/>
      <c r="BC123" s="230"/>
      <c r="BD123" s="230"/>
      <c r="BE123" s="230"/>
      <c r="BF123" s="230"/>
      <c r="BG123" s="230"/>
      <c r="BH123" s="230"/>
      <c r="BI123" s="230"/>
      <c r="BJ123" s="230"/>
      <c r="BK123" s="230"/>
      <c r="BL123" s="230"/>
      <c r="BM123" s="230"/>
      <c r="BN123" s="230"/>
      <c r="BO123" s="868" t="s">
        <v>442</v>
      </c>
      <c r="BP123" s="869"/>
      <c r="BQ123" s="823">
        <v>50776565</v>
      </c>
      <c r="BR123" s="824"/>
      <c r="BS123" s="824"/>
      <c r="BT123" s="824"/>
      <c r="BU123" s="824"/>
      <c r="BV123" s="824">
        <v>39768299</v>
      </c>
      <c r="BW123" s="824"/>
      <c r="BX123" s="824"/>
      <c r="BY123" s="824"/>
      <c r="BZ123" s="824"/>
      <c r="CA123" s="824">
        <v>34449100</v>
      </c>
      <c r="CB123" s="824"/>
      <c r="CC123" s="824"/>
      <c r="CD123" s="824"/>
      <c r="CE123" s="824"/>
      <c r="CF123" s="734"/>
      <c r="CG123" s="735"/>
      <c r="CH123" s="735"/>
      <c r="CI123" s="735"/>
      <c r="CJ123" s="825"/>
      <c r="CK123" s="860"/>
      <c r="CL123" s="846"/>
      <c r="CM123" s="846"/>
      <c r="CN123" s="846"/>
      <c r="CO123" s="847"/>
      <c r="CP123" s="826" t="s">
        <v>385</v>
      </c>
      <c r="CQ123" s="827"/>
      <c r="CR123" s="827"/>
      <c r="CS123" s="827"/>
      <c r="CT123" s="827"/>
      <c r="CU123" s="827"/>
      <c r="CV123" s="827"/>
      <c r="CW123" s="827"/>
      <c r="CX123" s="827"/>
      <c r="CY123" s="827"/>
      <c r="CZ123" s="827"/>
      <c r="DA123" s="827"/>
      <c r="DB123" s="827"/>
      <c r="DC123" s="827"/>
      <c r="DD123" s="827"/>
      <c r="DE123" s="827"/>
      <c r="DF123" s="828"/>
      <c r="DG123" s="767" t="s">
        <v>113</v>
      </c>
      <c r="DH123" s="768"/>
      <c r="DI123" s="768"/>
      <c r="DJ123" s="768"/>
      <c r="DK123" s="769"/>
      <c r="DL123" s="770" t="s">
        <v>113</v>
      </c>
      <c r="DM123" s="768"/>
      <c r="DN123" s="768"/>
      <c r="DO123" s="768"/>
      <c r="DP123" s="769"/>
      <c r="DQ123" s="770" t="s">
        <v>113</v>
      </c>
      <c r="DR123" s="768"/>
      <c r="DS123" s="768"/>
      <c r="DT123" s="768"/>
      <c r="DU123" s="769"/>
      <c r="DV123" s="815" t="s">
        <v>113</v>
      </c>
      <c r="DW123" s="816"/>
      <c r="DX123" s="816"/>
      <c r="DY123" s="816"/>
      <c r="DZ123" s="817"/>
    </row>
    <row r="124" spans="1:130" s="199" customFormat="1" ht="26.25" customHeight="1" thickBot="1" x14ac:dyDescent="0.2">
      <c r="A124" s="808"/>
      <c r="B124" s="809"/>
      <c r="C124" s="812" t="s">
        <v>431</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113</v>
      </c>
      <c r="AB124" s="768"/>
      <c r="AC124" s="768"/>
      <c r="AD124" s="768"/>
      <c r="AE124" s="769"/>
      <c r="AF124" s="770" t="s">
        <v>113</v>
      </c>
      <c r="AG124" s="768"/>
      <c r="AH124" s="768"/>
      <c r="AI124" s="768"/>
      <c r="AJ124" s="769"/>
      <c r="AK124" s="770" t="s">
        <v>113</v>
      </c>
      <c r="AL124" s="768"/>
      <c r="AM124" s="768"/>
      <c r="AN124" s="768"/>
      <c r="AO124" s="769"/>
      <c r="AP124" s="815" t="s">
        <v>113</v>
      </c>
      <c r="AQ124" s="816"/>
      <c r="AR124" s="816"/>
      <c r="AS124" s="816"/>
      <c r="AT124" s="817"/>
      <c r="AU124" s="818" t="s">
        <v>443</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113</v>
      </c>
      <c r="BR124" s="822"/>
      <c r="BS124" s="822"/>
      <c r="BT124" s="822"/>
      <c r="BU124" s="822"/>
      <c r="BV124" s="822" t="s">
        <v>113</v>
      </c>
      <c r="BW124" s="822"/>
      <c r="BX124" s="822"/>
      <c r="BY124" s="822"/>
      <c r="BZ124" s="822"/>
      <c r="CA124" s="822">
        <v>12.9</v>
      </c>
      <c r="CB124" s="822"/>
      <c r="CC124" s="822"/>
      <c r="CD124" s="822"/>
      <c r="CE124" s="822"/>
      <c r="CF124" s="712"/>
      <c r="CG124" s="713"/>
      <c r="CH124" s="713"/>
      <c r="CI124" s="713"/>
      <c r="CJ124" s="853"/>
      <c r="CK124" s="861"/>
      <c r="CL124" s="861"/>
      <c r="CM124" s="861"/>
      <c r="CN124" s="861"/>
      <c r="CO124" s="862"/>
      <c r="CP124" s="826" t="s">
        <v>444</v>
      </c>
      <c r="CQ124" s="827"/>
      <c r="CR124" s="827"/>
      <c r="CS124" s="827"/>
      <c r="CT124" s="827"/>
      <c r="CU124" s="827"/>
      <c r="CV124" s="827"/>
      <c r="CW124" s="827"/>
      <c r="CX124" s="827"/>
      <c r="CY124" s="827"/>
      <c r="CZ124" s="827"/>
      <c r="DA124" s="827"/>
      <c r="DB124" s="827"/>
      <c r="DC124" s="827"/>
      <c r="DD124" s="827"/>
      <c r="DE124" s="827"/>
      <c r="DF124" s="828"/>
      <c r="DG124" s="750" t="s">
        <v>113</v>
      </c>
      <c r="DH124" s="751"/>
      <c r="DI124" s="751"/>
      <c r="DJ124" s="751"/>
      <c r="DK124" s="752"/>
      <c r="DL124" s="753" t="s">
        <v>113</v>
      </c>
      <c r="DM124" s="751"/>
      <c r="DN124" s="751"/>
      <c r="DO124" s="751"/>
      <c r="DP124" s="752"/>
      <c r="DQ124" s="753" t="s">
        <v>113</v>
      </c>
      <c r="DR124" s="751"/>
      <c r="DS124" s="751"/>
      <c r="DT124" s="751"/>
      <c r="DU124" s="752"/>
      <c r="DV124" s="839" t="s">
        <v>113</v>
      </c>
      <c r="DW124" s="840"/>
      <c r="DX124" s="840"/>
      <c r="DY124" s="840"/>
      <c r="DZ124" s="841"/>
    </row>
    <row r="125" spans="1:130" s="199" customFormat="1" ht="26.25" customHeight="1" x14ac:dyDescent="0.15">
      <c r="A125" s="808"/>
      <c r="B125" s="809"/>
      <c r="C125" s="812" t="s">
        <v>433</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113</v>
      </c>
      <c r="AB125" s="768"/>
      <c r="AC125" s="768"/>
      <c r="AD125" s="768"/>
      <c r="AE125" s="769"/>
      <c r="AF125" s="770" t="s">
        <v>113</v>
      </c>
      <c r="AG125" s="768"/>
      <c r="AH125" s="768"/>
      <c r="AI125" s="768"/>
      <c r="AJ125" s="769"/>
      <c r="AK125" s="770" t="s">
        <v>113</v>
      </c>
      <c r="AL125" s="768"/>
      <c r="AM125" s="768"/>
      <c r="AN125" s="768"/>
      <c r="AO125" s="769"/>
      <c r="AP125" s="815" t="s">
        <v>113</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445</v>
      </c>
      <c r="CL125" s="843"/>
      <c r="CM125" s="843"/>
      <c r="CN125" s="843"/>
      <c r="CO125" s="844"/>
      <c r="CP125" s="851" t="s">
        <v>446</v>
      </c>
      <c r="CQ125" s="796"/>
      <c r="CR125" s="796"/>
      <c r="CS125" s="796"/>
      <c r="CT125" s="796"/>
      <c r="CU125" s="796"/>
      <c r="CV125" s="796"/>
      <c r="CW125" s="796"/>
      <c r="CX125" s="796"/>
      <c r="CY125" s="796"/>
      <c r="CZ125" s="796"/>
      <c r="DA125" s="796"/>
      <c r="DB125" s="796"/>
      <c r="DC125" s="796"/>
      <c r="DD125" s="796"/>
      <c r="DE125" s="796"/>
      <c r="DF125" s="797"/>
      <c r="DG125" s="852" t="s">
        <v>113</v>
      </c>
      <c r="DH125" s="833"/>
      <c r="DI125" s="833"/>
      <c r="DJ125" s="833"/>
      <c r="DK125" s="833"/>
      <c r="DL125" s="833" t="s">
        <v>113</v>
      </c>
      <c r="DM125" s="833"/>
      <c r="DN125" s="833"/>
      <c r="DO125" s="833"/>
      <c r="DP125" s="833"/>
      <c r="DQ125" s="833" t="s">
        <v>113</v>
      </c>
      <c r="DR125" s="833"/>
      <c r="DS125" s="833"/>
      <c r="DT125" s="833"/>
      <c r="DU125" s="833"/>
      <c r="DV125" s="834" t="s">
        <v>113</v>
      </c>
      <c r="DW125" s="834"/>
      <c r="DX125" s="834"/>
      <c r="DY125" s="834"/>
      <c r="DZ125" s="835"/>
    </row>
    <row r="126" spans="1:130" s="199" customFormat="1" ht="26.25" customHeight="1" thickBot="1" x14ac:dyDescent="0.2">
      <c r="A126" s="808"/>
      <c r="B126" s="809"/>
      <c r="C126" s="812" t="s">
        <v>435</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13548</v>
      </c>
      <c r="AB126" s="768"/>
      <c r="AC126" s="768"/>
      <c r="AD126" s="768"/>
      <c r="AE126" s="769"/>
      <c r="AF126" s="770">
        <v>210240</v>
      </c>
      <c r="AG126" s="768"/>
      <c r="AH126" s="768"/>
      <c r="AI126" s="768"/>
      <c r="AJ126" s="769"/>
      <c r="AK126" s="770">
        <v>538465</v>
      </c>
      <c r="AL126" s="768"/>
      <c r="AM126" s="768"/>
      <c r="AN126" s="768"/>
      <c r="AO126" s="769"/>
      <c r="AP126" s="815">
        <v>1.3</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447</v>
      </c>
      <c r="CQ126" s="738"/>
      <c r="CR126" s="738"/>
      <c r="CS126" s="738"/>
      <c r="CT126" s="738"/>
      <c r="CU126" s="738"/>
      <c r="CV126" s="738"/>
      <c r="CW126" s="738"/>
      <c r="CX126" s="738"/>
      <c r="CY126" s="738"/>
      <c r="CZ126" s="738"/>
      <c r="DA126" s="738"/>
      <c r="DB126" s="738"/>
      <c r="DC126" s="738"/>
      <c r="DD126" s="738"/>
      <c r="DE126" s="738"/>
      <c r="DF126" s="739"/>
      <c r="DG126" s="804" t="s">
        <v>113</v>
      </c>
      <c r="DH126" s="805"/>
      <c r="DI126" s="805"/>
      <c r="DJ126" s="805"/>
      <c r="DK126" s="805"/>
      <c r="DL126" s="805" t="s">
        <v>113</v>
      </c>
      <c r="DM126" s="805"/>
      <c r="DN126" s="805"/>
      <c r="DO126" s="805"/>
      <c r="DP126" s="805"/>
      <c r="DQ126" s="805" t="s">
        <v>113</v>
      </c>
      <c r="DR126" s="805"/>
      <c r="DS126" s="805"/>
      <c r="DT126" s="805"/>
      <c r="DU126" s="805"/>
      <c r="DV126" s="782" t="s">
        <v>113</v>
      </c>
      <c r="DW126" s="782"/>
      <c r="DX126" s="782"/>
      <c r="DY126" s="782"/>
      <c r="DZ126" s="783"/>
    </row>
    <row r="127" spans="1:130" s="199" customFormat="1" ht="26.25" customHeight="1" x14ac:dyDescent="0.15">
      <c r="A127" s="810"/>
      <c r="B127" s="811"/>
      <c r="C127" s="829" t="s">
        <v>448</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113</v>
      </c>
      <c r="AB127" s="768"/>
      <c r="AC127" s="768"/>
      <c r="AD127" s="768"/>
      <c r="AE127" s="769"/>
      <c r="AF127" s="770" t="s">
        <v>113</v>
      </c>
      <c r="AG127" s="768"/>
      <c r="AH127" s="768"/>
      <c r="AI127" s="768"/>
      <c r="AJ127" s="769"/>
      <c r="AK127" s="770" t="s">
        <v>113</v>
      </c>
      <c r="AL127" s="768"/>
      <c r="AM127" s="768"/>
      <c r="AN127" s="768"/>
      <c r="AO127" s="769"/>
      <c r="AP127" s="815" t="s">
        <v>113</v>
      </c>
      <c r="AQ127" s="816"/>
      <c r="AR127" s="816"/>
      <c r="AS127" s="816"/>
      <c r="AT127" s="817"/>
      <c r="AU127" s="235"/>
      <c r="AV127" s="235"/>
      <c r="AW127" s="235"/>
      <c r="AX127" s="832" t="s">
        <v>449</v>
      </c>
      <c r="AY127" s="800"/>
      <c r="AZ127" s="800"/>
      <c r="BA127" s="800"/>
      <c r="BB127" s="800"/>
      <c r="BC127" s="800"/>
      <c r="BD127" s="800"/>
      <c r="BE127" s="801"/>
      <c r="BF127" s="799" t="s">
        <v>450</v>
      </c>
      <c r="BG127" s="800"/>
      <c r="BH127" s="800"/>
      <c r="BI127" s="800"/>
      <c r="BJ127" s="800"/>
      <c r="BK127" s="800"/>
      <c r="BL127" s="801"/>
      <c r="BM127" s="799" t="s">
        <v>451</v>
      </c>
      <c r="BN127" s="800"/>
      <c r="BO127" s="800"/>
      <c r="BP127" s="800"/>
      <c r="BQ127" s="800"/>
      <c r="BR127" s="800"/>
      <c r="BS127" s="801"/>
      <c r="BT127" s="799" t="s">
        <v>452</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453</v>
      </c>
      <c r="CQ127" s="738"/>
      <c r="CR127" s="738"/>
      <c r="CS127" s="738"/>
      <c r="CT127" s="738"/>
      <c r="CU127" s="738"/>
      <c r="CV127" s="738"/>
      <c r="CW127" s="738"/>
      <c r="CX127" s="738"/>
      <c r="CY127" s="738"/>
      <c r="CZ127" s="738"/>
      <c r="DA127" s="738"/>
      <c r="DB127" s="738"/>
      <c r="DC127" s="738"/>
      <c r="DD127" s="738"/>
      <c r="DE127" s="738"/>
      <c r="DF127" s="739"/>
      <c r="DG127" s="804" t="s">
        <v>113</v>
      </c>
      <c r="DH127" s="805"/>
      <c r="DI127" s="805"/>
      <c r="DJ127" s="805"/>
      <c r="DK127" s="805"/>
      <c r="DL127" s="805" t="s">
        <v>113</v>
      </c>
      <c r="DM127" s="805"/>
      <c r="DN127" s="805"/>
      <c r="DO127" s="805"/>
      <c r="DP127" s="805"/>
      <c r="DQ127" s="805" t="s">
        <v>113</v>
      </c>
      <c r="DR127" s="805"/>
      <c r="DS127" s="805"/>
      <c r="DT127" s="805"/>
      <c r="DU127" s="805"/>
      <c r="DV127" s="782" t="s">
        <v>113</v>
      </c>
      <c r="DW127" s="782"/>
      <c r="DX127" s="782"/>
      <c r="DY127" s="782"/>
      <c r="DZ127" s="783"/>
    </row>
    <row r="128" spans="1:130" s="199" customFormat="1" ht="26.25" customHeight="1" thickBot="1" x14ac:dyDescent="0.2">
      <c r="A128" s="784" t="s">
        <v>454</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455</v>
      </c>
      <c r="X128" s="786"/>
      <c r="Y128" s="786"/>
      <c r="Z128" s="787"/>
      <c r="AA128" s="788" t="s">
        <v>113</v>
      </c>
      <c r="AB128" s="789"/>
      <c r="AC128" s="789"/>
      <c r="AD128" s="789"/>
      <c r="AE128" s="790"/>
      <c r="AF128" s="791" t="s">
        <v>113</v>
      </c>
      <c r="AG128" s="789"/>
      <c r="AH128" s="789"/>
      <c r="AI128" s="789"/>
      <c r="AJ128" s="790"/>
      <c r="AK128" s="791" t="s">
        <v>113</v>
      </c>
      <c r="AL128" s="789"/>
      <c r="AM128" s="789"/>
      <c r="AN128" s="789"/>
      <c r="AO128" s="790"/>
      <c r="AP128" s="792"/>
      <c r="AQ128" s="793"/>
      <c r="AR128" s="793"/>
      <c r="AS128" s="793"/>
      <c r="AT128" s="794"/>
      <c r="AU128" s="235"/>
      <c r="AV128" s="235"/>
      <c r="AW128" s="235"/>
      <c r="AX128" s="795" t="s">
        <v>456</v>
      </c>
      <c r="AY128" s="796"/>
      <c r="AZ128" s="796"/>
      <c r="BA128" s="796"/>
      <c r="BB128" s="796"/>
      <c r="BC128" s="796"/>
      <c r="BD128" s="796"/>
      <c r="BE128" s="797"/>
      <c r="BF128" s="774" t="s">
        <v>414</v>
      </c>
      <c r="BG128" s="775"/>
      <c r="BH128" s="775"/>
      <c r="BI128" s="775"/>
      <c r="BJ128" s="775"/>
      <c r="BK128" s="775"/>
      <c r="BL128" s="798"/>
      <c r="BM128" s="774">
        <v>11.37</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457</v>
      </c>
      <c r="CQ128" s="716"/>
      <c r="CR128" s="716"/>
      <c r="CS128" s="716"/>
      <c r="CT128" s="716"/>
      <c r="CU128" s="716"/>
      <c r="CV128" s="716"/>
      <c r="CW128" s="716"/>
      <c r="CX128" s="716"/>
      <c r="CY128" s="716"/>
      <c r="CZ128" s="716"/>
      <c r="DA128" s="716"/>
      <c r="DB128" s="716"/>
      <c r="DC128" s="716"/>
      <c r="DD128" s="716"/>
      <c r="DE128" s="716"/>
      <c r="DF128" s="717"/>
      <c r="DG128" s="778" t="s">
        <v>414</v>
      </c>
      <c r="DH128" s="779"/>
      <c r="DI128" s="779"/>
      <c r="DJ128" s="779"/>
      <c r="DK128" s="779"/>
      <c r="DL128" s="779" t="s">
        <v>414</v>
      </c>
      <c r="DM128" s="779"/>
      <c r="DN128" s="779"/>
      <c r="DO128" s="779"/>
      <c r="DP128" s="779"/>
      <c r="DQ128" s="779" t="s">
        <v>414</v>
      </c>
      <c r="DR128" s="779"/>
      <c r="DS128" s="779"/>
      <c r="DT128" s="779"/>
      <c r="DU128" s="779"/>
      <c r="DV128" s="780" t="s">
        <v>414</v>
      </c>
      <c r="DW128" s="780"/>
      <c r="DX128" s="780"/>
      <c r="DY128" s="780"/>
      <c r="DZ128" s="781"/>
    </row>
    <row r="129" spans="1:131" s="199" customFormat="1" ht="26.25" customHeight="1" x14ac:dyDescent="0.15">
      <c r="A129" s="762" t="s">
        <v>93</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458</v>
      </c>
      <c r="X129" s="765"/>
      <c r="Y129" s="765"/>
      <c r="Z129" s="766"/>
      <c r="AA129" s="767">
        <v>43072669</v>
      </c>
      <c r="AB129" s="768"/>
      <c r="AC129" s="768"/>
      <c r="AD129" s="768"/>
      <c r="AE129" s="769"/>
      <c r="AF129" s="770">
        <v>44409964</v>
      </c>
      <c r="AG129" s="768"/>
      <c r="AH129" s="768"/>
      <c r="AI129" s="768"/>
      <c r="AJ129" s="769"/>
      <c r="AK129" s="770">
        <v>43826839</v>
      </c>
      <c r="AL129" s="768"/>
      <c r="AM129" s="768"/>
      <c r="AN129" s="768"/>
      <c r="AO129" s="769"/>
      <c r="AP129" s="771"/>
      <c r="AQ129" s="772"/>
      <c r="AR129" s="772"/>
      <c r="AS129" s="772"/>
      <c r="AT129" s="773"/>
      <c r="AU129" s="237"/>
      <c r="AV129" s="237"/>
      <c r="AW129" s="237"/>
      <c r="AX129" s="737" t="s">
        <v>459</v>
      </c>
      <c r="AY129" s="738"/>
      <c r="AZ129" s="738"/>
      <c r="BA129" s="738"/>
      <c r="BB129" s="738"/>
      <c r="BC129" s="738"/>
      <c r="BD129" s="738"/>
      <c r="BE129" s="739"/>
      <c r="BF129" s="757" t="s">
        <v>113</v>
      </c>
      <c r="BG129" s="758"/>
      <c r="BH129" s="758"/>
      <c r="BI129" s="758"/>
      <c r="BJ129" s="758"/>
      <c r="BK129" s="758"/>
      <c r="BL129" s="759"/>
      <c r="BM129" s="757">
        <v>16.37</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460</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461</v>
      </c>
      <c r="X130" s="765"/>
      <c r="Y130" s="765"/>
      <c r="Z130" s="766"/>
      <c r="AA130" s="767">
        <v>2607562</v>
      </c>
      <c r="AB130" s="768"/>
      <c r="AC130" s="768"/>
      <c r="AD130" s="768"/>
      <c r="AE130" s="769"/>
      <c r="AF130" s="770">
        <v>2221780</v>
      </c>
      <c r="AG130" s="768"/>
      <c r="AH130" s="768"/>
      <c r="AI130" s="768"/>
      <c r="AJ130" s="769"/>
      <c r="AK130" s="770">
        <v>2212714</v>
      </c>
      <c r="AL130" s="768"/>
      <c r="AM130" s="768"/>
      <c r="AN130" s="768"/>
      <c r="AO130" s="769"/>
      <c r="AP130" s="771"/>
      <c r="AQ130" s="772"/>
      <c r="AR130" s="772"/>
      <c r="AS130" s="772"/>
      <c r="AT130" s="773"/>
      <c r="AU130" s="237"/>
      <c r="AV130" s="237"/>
      <c r="AW130" s="237"/>
      <c r="AX130" s="737" t="s">
        <v>462</v>
      </c>
      <c r="AY130" s="738"/>
      <c r="AZ130" s="738"/>
      <c r="BA130" s="738"/>
      <c r="BB130" s="738"/>
      <c r="BC130" s="738"/>
      <c r="BD130" s="738"/>
      <c r="BE130" s="739"/>
      <c r="BF130" s="740">
        <v>5.2</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463</v>
      </c>
      <c r="X131" s="748"/>
      <c r="Y131" s="748"/>
      <c r="Z131" s="749"/>
      <c r="AA131" s="750">
        <v>40465107</v>
      </c>
      <c r="AB131" s="751"/>
      <c r="AC131" s="751"/>
      <c r="AD131" s="751"/>
      <c r="AE131" s="752"/>
      <c r="AF131" s="753">
        <v>42188184</v>
      </c>
      <c r="AG131" s="751"/>
      <c r="AH131" s="751"/>
      <c r="AI131" s="751"/>
      <c r="AJ131" s="752"/>
      <c r="AK131" s="753">
        <v>41614125</v>
      </c>
      <c r="AL131" s="751"/>
      <c r="AM131" s="751"/>
      <c r="AN131" s="751"/>
      <c r="AO131" s="752"/>
      <c r="AP131" s="754"/>
      <c r="AQ131" s="755"/>
      <c r="AR131" s="755"/>
      <c r="AS131" s="755"/>
      <c r="AT131" s="756"/>
      <c r="AU131" s="237"/>
      <c r="AV131" s="237"/>
      <c r="AW131" s="237"/>
      <c r="AX131" s="715" t="s">
        <v>464</v>
      </c>
      <c r="AY131" s="716"/>
      <c r="AZ131" s="716"/>
      <c r="BA131" s="716"/>
      <c r="BB131" s="716"/>
      <c r="BC131" s="716"/>
      <c r="BD131" s="716"/>
      <c r="BE131" s="717"/>
      <c r="BF131" s="718">
        <v>12.9</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465</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466</v>
      </c>
      <c r="W132" s="728"/>
      <c r="X132" s="728"/>
      <c r="Y132" s="728"/>
      <c r="Z132" s="729"/>
      <c r="AA132" s="730">
        <v>4.3813229009999999</v>
      </c>
      <c r="AB132" s="731"/>
      <c r="AC132" s="731"/>
      <c r="AD132" s="731"/>
      <c r="AE132" s="732"/>
      <c r="AF132" s="733">
        <v>5.0414542610000002</v>
      </c>
      <c r="AG132" s="731"/>
      <c r="AH132" s="731"/>
      <c r="AI132" s="731"/>
      <c r="AJ132" s="732"/>
      <c r="AK132" s="733">
        <v>6.248145311</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467</v>
      </c>
      <c r="W133" s="707"/>
      <c r="X133" s="707"/>
      <c r="Y133" s="707"/>
      <c r="Z133" s="708"/>
      <c r="AA133" s="709">
        <v>5.5</v>
      </c>
      <c r="AB133" s="710"/>
      <c r="AC133" s="710"/>
      <c r="AD133" s="710"/>
      <c r="AE133" s="711"/>
      <c r="AF133" s="709">
        <v>5</v>
      </c>
      <c r="AG133" s="710"/>
      <c r="AH133" s="710"/>
      <c r="AI133" s="710"/>
      <c r="AJ133" s="711"/>
      <c r="AK133" s="709">
        <v>5.2</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E1"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22" t="s">
        <v>470</v>
      </c>
      <c r="L7" s="256"/>
      <c r="M7" s="257" t="s">
        <v>471</v>
      </c>
      <c r="N7" s="258"/>
    </row>
    <row r="8" spans="1:16" x14ac:dyDescent="0.15">
      <c r="A8" s="250"/>
      <c r="B8" s="246"/>
      <c r="C8" s="246"/>
      <c r="D8" s="246"/>
      <c r="E8" s="246"/>
      <c r="F8" s="246"/>
      <c r="G8" s="259"/>
      <c r="H8" s="260"/>
      <c r="I8" s="260"/>
      <c r="J8" s="261"/>
      <c r="K8" s="1123"/>
      <c r="L8" s="262" t="s">
        <v>472</v>
      </c>
      <c r="M8" s="263" t="s">
        <v>473</v>
      </c>
      <c r="N8" s="264" t="s">
        <v>474</v>
      </c>
    </row>
    <row r="9" spans="1:16" x14ac:dyDescent="0.15">
      <c r="A9" s="250"/>
      <c r="B9" s="246"/>
      <c r="C9" s="246"/>
      <c r="D9" s="246"/>
      <c r="E9" s="246"/>
      <c r="F9" s="246"/>
      <c r="G9" s="1136" t="s">
        <v>475</v>
      </c>
      <c r="H9" s="1137"/>
      <c r="I9" s="1137"/>
      <c r="J9" s="1138"/>
      <c r="K9" s="265">
        <v>10864358</v>
      </c>
      <c r="L9" s="266">
        <v>65231</v>
      </c>
      <c r="M9" s="267">
        <v>56186</v>
      </c>
      <c r="N9" s="268">
        <v>16.100000000000001</v>
      </c>
    </row>
    <row r="10" spans="1:16" x14ac:dyDescent="0.15">
      <c r="A10" s="250"/>
      <c r="B10" s="246"/>
      <c r="C10" s="246"/>
      <c r="D10" s="246"/>
      <c r="E10" s="246"/>
      <c r="F10" s="246"/>
      <c r="G10" s="1136" t="s">
        <v>476</v>
      </c>
      <c r="H10" s="1137"/>
      <c r="I10" s="1137"/>
      <c r="J10" s="1138"/>
      <c r="K10" s="269">
        <v>1897401</v>
      </c>
      <c r="L10" s="270">
        <v>11392</v>
      </c>
      <c r="M10" s="271">
        <v>3767</v>
      </c>
      <c r="N10" s="272">
        <v>202.4</v>
      </c>
    </row>
    <row r="11" spans="1:16" ht="13.5" customHeight="1" x14ac:dyDescent="0.15">
      <c r="A11" s="250"/>
      <c r="B11" s="246"/>
      <c r="C11" s="246"/>
      <c r="D11" s="246"/>
      <c r="E11" s="246"/>
      <c r="F11" s="246"/>
      <c r="G11" s="1136" t="s">
        <v>477</v>
      </c>
      <c r="H11" s="1137"/>
      <c r="I11" s="1137"/>
      <c r="J11" s="1138"/>
      <c r="K11" s="269">
        <v>6743</v>
      </c>
      <c r="L11" s="270">
        <v>40</v>
      </c>
      <c r="M11" s="271">
        <v>1509</v>
      </c>
      <c r="N11" s="272">
        <v>-97.3</v>
      </c>
    </row>
    <row r="12" spans="1:16" ht="13.5" customHeight="1" x14ac:dyDescent="0.15">
      <c r="A12" s="250"/>
      <c r="B12" s="246"/>
      <c r="C12" s="246"/>
      <c r="D12" s="246"/>
      <c r="E12" s="246"/>
      <c r="F12" s="246"/>
      <c r="G12" s="1136" t="s">
        <v>478</v>
      </c>
      <c r="H12" s="1137"/>
      <c r="I12" s="1137"/>
      <c r="J12" s="1138"/>
      <c r="K12" s="269" t="s">
        <v>479</v>
      </c>
      <c r="L12" s="270" t="s">
        <v>479</v>
      </c>
      <c r="M12" s="271">
        <v>918</v>
      </c>
      <c r="N12" s="272" t="s">
        <v>479</v>
      </c>
    </row>
    <row r="13" spans="1:16" ht="13.5" customHeight="1" x14ac:dyDescent="0.15">
      <c r="A13" s="250"/>
      <c r="B13" s="246"/>
      <c r="C13" s="246"/>
      <c r="D13" s="246"/>
      <c r="E13" s="246"/>
      <c r="F13" s="246"/>
      <c r="G13" s="1136" t="s">
        <v>480</v>
      </c>
      <c r="H13" s="1137"/>
      <c r="I13" s="1137"/>
      <c r="J13" s="1138"/>
      <c r="K13" s="269" t="s">
        <v>479</v>
      </c>
      <c r="L13" s="270" t="s">
        <v>479</v>
      </c>
      <c r="M13" s="271">
        <v>18</v>
      </c>
      <c r="N13" s="272" t="s">
        <v>479</v>
      </c>
    </row>
    <row r="14" spans="1:16" ht="13.5" customHeight="1" x14ac:dyDescent="0.15">
      <c r="A14" s="250"/>
      <c r="B14" s="246"/>
      <c r="C14" s="246"/>
      <c r="D14" s="246"/>
      <c r="E14" s="246"/>
      <c r="F14" s="246"/>
      <c r="G14" s="1136" t="s">
        <v>481</v>
      </c>
      <c r="H14" s="1137"/>
      <c r="I14" s="1137"/>
      <c r="J14" s="1138"/>
      <c r="K14" s="269">
        <v>454958</v>
      </c>
      <c r="L14" s="270">
        <v>2732</v>
      </c>
      <c r="M14" s="271">
        <v>2305</v>
      </c>
      <c r="N14" s="272">
        <v>18.5</v>
      </c>
    </row>
    <row r="15" spans="1:16" ht="13.5" customHeight="1" x14ac:dyDescent="0.15">
      <c r="A15" s="250"/>
      <c r="B15" s="246"/>
      <c r="C15" s="246"/>
      <c r="D15" s="246"/>
      <c r="E15" s="246"/>
      <c r="F15" s="246"/>
      <c r="G15" s="1136" t="s">
        <v>482</v>
      </c>
      <c r="H15" s="1137"/>
      <c r="I15" s="1137"/>
      <c r="J15" s="1138"/>
      <c r="K15" s="269">
        <v>379168</v>
      </c>
      <c r="L15" s="270">
        <v>2277</v>
      </c>
      <c r="M15" s="271">
        <v>1282</v>
      </c>
      <c r="N15" s="272">
        <v>77.599999999999994</v>
      </c>
    </row>
    <row r="16" spans="1:16" x14ac:dyDescent="0.15">
      <c r="A16" s="250"/>
      <c r="B16" s="246"/>
      <c r="C16" s="246"/>
      <c r="D16" s="246"/>
      <c r="E16" s="246"/>
      <c r="F16" s="246"/>
      <c r="G16" s="1139" t="s">
        <v>483</v>
      </c>
      <c r="H16" s="1140"/>
      <c r="I16" s="1140"/>
      <c r="J16" s="1141"/>
      <c r="K16" s="270" t="s">
        <v>479</v>
      </c>
      <c r="L16" s="270" t="s">
        <v>479</v>
      </c>
      <c r="M16" s="271">
        <v>-4349</v>
      </c>
      <c r="N16" s="272" t="s">
        <v>479</v>
      </c>
    </row>
    <row r="17" spans="1:16" x14ac:dyDescent="0.15">
      <c r="A17" s="250"/>
      <c r="B17" s="246"/>
      <c r="C17" s="246"/>
      <c r="D17" s="246"/>
      <c r="E17" s="246"/>
      <c r="F17" s="246"/>
      <c r="G17" s="1139" t="s">
        <v>172</v>
      </c>
      <c r="H17" s="1140"/>
      <c r="I17" s="1140"/>
      <c r="J17" s="1141"/>
      <c r="K17" s="270">
        <v>13602628</v>
      </c>
      <c r="L17" s="270">
        <v>81672</v>
      </c>
      <c r="M17" s="271">
        <v>61636</v>
      </c>
      <c r="N17" s="272">
        <v>32.5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33" t="s">
        <v>488</v>
      </c>
      <c r="H21" s="1134"/>
      <c r="I21" s="1134"/>
      <c r="J21" s="1135"/>
      <c r="K21" s="282">
        <v>7.79</v>
      </c>
      <c r="L21" s="283">
        <v>6.07</v>
      </c>
      <c r="M21" s="284">
        <v>1.72</v>
      </c>
      <c r="N21" s="251"/>
      <c r="O21" s="285"/>
      <c r="P21" s="281"/>
    </row>
    <row r="22" spans="1:16" s="286" customFormat="1" x14ac:dyDescent="0.15">
      <c r="A22" s="281"/>
      <c r="B22" s="251"/>
      <c r="C22" s="251"/>
      <c r="D22" s="251"/>
      <c r="E22" s="251"/>
      <c r="F22" s="251"/>
      <c r="G22" s="1133" t="s">
        <v>489</v>
      </c>
      <c r="H22" s="1134"/>
      <c r="I22" s="1134"/>
      <c r="J22" s="1135"/>
      <c r="K22" s="287">
        <v>100.5</v>
      </c>
      <c r="L22" s="288">
        <v>100.6</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22" t="s">
        <v>470</v>
      </c>
      <c r="L30" s="256"/>
      <c r="M30" s="257" t="s">
        <v>471</v>
      </c>
      <c r="N30" s="258"/>
    </row>
    <row r="31" spans="1:16" x14ac:dyDescent="0.15">
      <c r="A31" s="250"/>
      <c r="B31" s="246"/>
      <c r="C31" s="246"/>
      <c r="D31" s="246"/>
      <c r="E31" s="246"/>
      <c r="F31" s="246"/>
      <c r="G31" s="259"/>
      <c r="H31" s="260"/>
      <c r="I31" s="260"/>
      <c r="J31" s="261"/>
      <c r="K31" s="1123"/>
      <c r="L31" s="262" t="s">
        <v>472</v>
      </c>
      <c r="M31" s="263" t="s">
        <v>473</v>
      </c>
      <c r="N31" s="264" t="s">
        <v>474</v>
      </c>
    </row>
    <row r="32" spans="1:16" ht="27" customHeight="1" x14ac:dyDescent="0.15">
      <c r="A32" s="250"/>
      <c r="B32" s="246"/>
      <c r="C32" s="246"/>
      <c r="D32" s="246"/>
      <c r="E32" s="246"/>
      <c r="F32" s="246"/>
      <c r="G32" s="1124" t="s">
        <v>493</v>
      </c>
      <c r="H32" s="1125"/>
      <c r="I32" s="1125"/>
      <c r="J32" s="1126"/>
      <c r="K32" s="296">
        <v>3020292</v>
      </c>
      <c r="L32" s="296">
        <v>18134</v>
      </c>
      <c r="M32" s="297">
        <v>26755</v>
      </c>
      <c r="N32" s="298">
        <v>-32.200000000000003</v>
      </c>
    </row>
    <row r="33" spans="1:16" ht="13.5" customHeight="1" x14ac:dyDescent="0.15">
      <c r="A33" s="250"/>
      <c r="B33" s="246"/>
      <c r="C33" s="246"/>
      <c r="D33" s="246"/>
      <c r="E33" s="246"/>
      <c r="F33" s="246"/>
      <c r="G33" s="1124" t="s">
        <v>494</v>
      </c>
      <c r="H33" s="1125"/>
      <c r="I33" s="1125"/>
      <c r="J33" s="1126"/>
      <c r="K33" s="296" t="s">
        <v>479</v>
      </c>
      <c r="L33" s="296" t="s">
        <v>479</v>
      </c>
      <c r="M33" s="297" t="s">
        <v>479</v>
      </c>
      <c r="N33" s="298" t="s">
        <v>479</v>
      </c>
    </row>
    <row r="34" spans="1:16" ht="27" customHeight="1" x14ac:dyDescent="0.15">
      <c r="A34" s="250"/>
      <c r="B34" s="246"/>
      <c r="C34" s="246"/>
      <c r="D34" s="246"/>
      <c r="E34" s="246"/>
      <c r="F34" s="246"/>
      <c r="G34" s="1124" t="s">
        <v>495</v>
      </c>
      <c r="H34" s="1125"/>
      <c r="I34" s="1125"/>
      <c r="J34" s="1126"/>
      <c r="K34" s="296" t="s">
        <v>479</v>
      </c>
      <c r="L34" s="296" t="s">
        <v>479</v>
      </c>
      <c r="M34" s="297">
        <v>35</v>
      </c>
      <c r="N34" s="298" t="s">
        <v>479</v>
      </c>
    </row>
    <row r="35" spans="1:16" ht="27" customHeight="1" x14ac:dyDescent="0.15">
      <c r="A35" s="250"/>
      <c r="B35" s="246"/>
      <c r="C35" s="246"/>
      <c r="D35" s="246"/>
      <c r="E35" s="246"/>
      <c r="F35" s="246"/>
      <c r="G35" s="1124" t="s">
        <v>496</v>
      </c>
      <c r="H35" s="1125"/>
      <c r="I35" s="1125"/>
      <c r="J35" s="1126"/>
      <c r="K35" s="296">
        <v>688271</v>
      </c>
      <c r="L35" s="296">
        <v>4132</v>
      </c>
      <c r="M35" s="297">
        <v>6876</v>
      </c>
      <c r="N35" s="298">
        <v>-39.9</v>
      </c>
    </row>
    <row r="36" spans="1:16" ht="27" customHeight="1" x14ac:dyDescent="0.15">
      <c r="A36" s="250"/>
      <c r="B36" s="246"/>
      <c r="C36" s="246"/>
      <c r="D36" s="246"/>
      <c r="E36" s="246"/>
      <c r="F36" s="246"/>
      <c r="G36" s="1124" t="s">
        <v>497</v>
      </c>
      <c r="H36" s="1125"/>
      <c r="I36" s="1125"/>
      <c r="J36" s="1126"/>
      <c r="K36" s="296" t="s">
        <v>479</v>
      </c>
      <c r="L36" s="296" t="s">
        <v>479</v>
      </c>
      <c r="M36" s="297">
        <v>711</v>
      </c>
      <c r="N36" s="298" t="s">
        <v>479</v>
      </c>
    </row>
    <row r="37" spans="1:16" ht="13.5" customHeight="1" x14ac:dyDescent="0.15">
      <c r="A37" s="250"/>
      <c r="B37" s="246"/>
      <c r="C37" s="246"/>
      <c r="D37" s="246"/>
      <c r="E37" s="246"/>
      <c r="F37" s="246"/>
      <c r="G37" s="1124" t="s">
        <v>498</v>
      </c>
      <c r="H37" s="1125"/>
      <c r="I37" s="1125"/>
      <c r="J37" s="1126"/>
      <c r="K37" s="296">
        <v>1104262</v>
      </c>
      <c r="L37" s="296">
        <v>6630</v>
      </c>
      <c r="M37" s="297">
        <v>1771</v>
      </c>
      <c r="N37" s="298">
        <v>274.39999999999998</v>
      </c>
    </row>
    <row r="38" spans="1:16" ht="27" customHeight="1" x14ac:dyDescent="0.15">
      <c r="A38" s="250"/>
      <c r="B38" s="246"/>
      <c r="C38" s="246"/>
      <c r="D38" s="246"/>
      <c r="E38" s="246"/>
      <c r="F38" s="246"/>
      <c r="G38" s="1127" t="s">
        <v>499</v>
      </c>
      <c r="H38" s="1128"/>
      <c r="I38" s="1128"/>
      <c r="J38" s="1129"/>
      <c r="K38" s="299" t="s">
        <v>479</v>
      </c>
      <c r="L38" s="299" t="s">
        <v>479</v>
      </c>
      <c r="M38" s="300">
        <v>0</v>
      </c>
      <c r="N38" s="301" t="s">
        <v>479</v>
      </c>
      <c r="O38" s="295"/>
    </row>
    <row r="39" spans="1:16" x14ac:dyDescent="0.15">
      <c r="A39" s="250"/>
      <c r="B39" s="246"/>
      <c r="C39" s="246"/>
      <c r="D39" s="246"/>
      <c r="E39" s="246"/>
      <c r="F39" s="246"/>
      <c r="G39" s="1127" t="s">
        <v>500</v>
      </c>
      <c r="H39" s="1128"/>
      <c r="I39" s="1128"/>
      <c r="J39" s="1129"/>
      <c r="K39" s="302" t="s">
        <v>479</v>
      </c>
      <c r="L39" s="302" t="s">
        <v>479</v>
      </c>
      <c r="M39" s="303">
        <v>-7763</v>
      </c>
      <c r="N39" s="304" t="s">
        <v>479</v>
      </c>
      <c r="O39" s="295"/>
    </row>
    <row r="40" spans="1:16" ht="27" customHeight="1" x14ac:dyDescent="0.15">
      <c r="A40" s="250"/>
      <c r="B40" s="246"/>
      <c r="C40" s="246"/>
      <c r="D40" s="246"/>
      <c r="E40" s="246"/>
      <c r="F40" s="246"/>
      <c r="G40" s="1124" t="s">
        <v>501</v>
      </c>
      <c r="H40" s="1125"/>
      <c r="I40" s="1125"/>
      <c r="J40" s="1126"/>
      <c r="K40" s="302">
        <v>-2212714</v>
      </c>
      <c r="L40" s="302">
        <v>-13286</v>
      </c>
      <c r="M40" s="303">
        <v>-22050</v>
      </c>
      <c r="N40" s="304">
        <v>-39.700000000000003</v>
      </c>
      <c r="O40" s="295"/>
    </row>
    <row r="41" spans="1:16" x14ac:dyDescent="0.15">
      <c r="A41" s="250"/>
      <c r="B41" s="246"/>
      <c r="C41" s="246"/>
      <c r="D41" s="246"/>
      <c r="E41" s="246"/>
      <c r="F41" s="246"/>
      <c r="G41" s="1130" t="s">
        <v>283</v>
      </c>
      <c r="H41" s="1131"/>
      <c r="I41" s="1131"/>
      <c r="J41" s="1132"/>
      <c r="K41" s="296">
        <v>2600111</v>
      </c>
      <c r="L41" s="302">
        <v>15612</v>
      </c>
      <c r="M41" s="303">
        <v>6336</v>
      </c>
      <c r="N41" s="304">
        <v>146.4</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17" t="s">
        <v>470</v>
      </c>
      <c r="J49" s="1119" t="s">
        <v>505</v>
      </c>
      <c r="K49" s="1120"/>
      <c r="L49" s="1120"/>
      <c r="M49" s="1120"/>
      <c r="N49" s="1121"/>
    </row>
    <row r="50" spans="1:14" x14ac:dyDescent="0.15">
      <c r="A50" s="250"/>
      <c r="B50" s="246"/>
      <c r="C50" s="246"/>
      <c r="D50" s="246"/>
      <c r="E50" s="246"/>
      <c r="F50" s="246"/>
      <c r="G50" s="314"/>
      <c r="H50" s="315"/>
      <c r="I50" s="1118"/>
      <c r="J50" s="316" t="s">
        <v>506</v>
      </c>
      <c r="K50" s="317" t="s">
        <v>507</v>
      </c>
      <c r="L50" s="318" t="s">
        <v>508</v>
      </c>
      <c r="M50" s="319" t="s">
        <v>509</v>
      </c>
      <c r="N50" s="320" t="s">
        <v>510</v>
      </c>
    </row>
    <row r="51" spans="1:14" x14ac:dyDescent="0.15">
      <c r="A51" s="250"/>
      <c r="B51" s="246"/>
      <c r="C51" s="246"/>
      <c r="D51" s="246"/>
      <c r="E51" s="246"/>
      <c r="F51" s="246"/>
      <c r="G51" s="312" t="s">
        <v>511</v>
      </c>
      <c r="H51" s="313"/>
      <c r="I51" s="321">
        <v>6182603</v>
      </c>
      <c r="J51" s="322">
        <v>38128</v>
      </c>
      <c r="K51" s="323">
        <v>30.2</v>
      </c>
      <c r="L51" s="324">
        <v>39425</v>
      </c>
      <c r="M51" s="325">
        <v>2.1</v>
      </c>
      <c r="N51" s="326">
        <v>28.1</v>
      </c>
    </row>
    <row r="52" spans="1:14" x14ac:dyDescent="0.15">
      <c r="A52" s="250"/>
      <c r="B52" s="246"/>
      <c r="C52" s="246"/>
      <c r="D52" s="246"/>
      <c r="E52" s="246"/>
      <c r="F52" s="246"/>
      <c r="G52" s="327"/>
      <c r="H52" s="328" t="s">
        <v>512</v>
      </c>
      <c r="I52" s="329">
        <v>5890448</v>
      </c>
      <c r="J52" s="330">
        <v>36326</v>
      </c>
      <c r="K52" s="331">
        <v>74.7</v>
      </c>
      <c r="L52" s="332">
        <v>22414</v>
      </c>
      <c r="M52" s="333">
        <v>-0.1</v>
      </c>
      <c r="N52" s="334">
        <v>74.8</v>
      </c>
    </row>
    <row r="53" spans="1:14" x14ac:dyDescent="0.15">
      <c r="A53" s="250"/>
      <c r="B53" s="246"/>
      <c r="C53" s="246"/>
      <c r="D53" s="246"/>
      <c r="E53" s="246"/>
      <c r="F53" s="246"/>
      <c r="G53" s="312" t="s">
        <v>513</v>
      </c>
      <c r="H53" s="313"/>
      <c r="I53" s="321">
        <v>4952868</v>
      </c>
      <c r="J53" s="322">
        <v>30502</v>
      </c>
      <c r="K53" s="323">
        <v>-20</v>
      </c>
      <c r="L53" s="324">
        <v>43141</v>
      </c>
      <c r="M53" s="325">
        <v>9.4</v>
      </c>
      <c r="N53" s="326">
        <v>-29.4</v>
      </c>
    </row>
    <row r="54" spans="1:14" x14ac:dyDescent="0.15">
      <c r="A54" s="250"/>
      <c r="B54" s="246"/>
      <c r="C54" s="246"/>
      <c r="D54" s="246"/>
      <c r="E54" s="246"/>
      <c r="F54" s="246"/>
      <c r="G54" s="327"/>
      <c r="H54" s="328" t="s">
        <v>512</v>
      </c>
      <c r="I54" s="329">
        <v>3537169</v>
      </c>
      <c r="J54" s="330">
        <v>21784</v>
      </c>
      <c r="K54" s="331">
        <v>-40</v>
      </c>
      <c r="L54" s="332">
        <v>21887</v>
      </c>
      <c r="M54" s="333">
        <v>-2.4</v>
      </c>
      <c r="N54" s="334">
        <v>-37.6</v>
      </c>
    </row>
    <row r="55" spans="1:14" x14ac:dyDescent="0.15">
      <c r="A55" s="250"/>
      <c r="B55" s="246"/>
      <c r="C55" s="246"/>
      <c r="D55" s="246"/>
      <c r="E55" s="246"/>
      <c r="F55" s="246"/>
      <c r="G55" s="312" t="s">
        <v>514</v>
      </c>
      <c r="H55" s="313"/>
      <c r="I55" s="321">
        <v>12511439</v>
      </c>
      <c r="J55" s="322">
        <v>76798</v>
      </c>
      <c r="K55" s="323">
        <v>151.80000000000001</v>
      </c>
      <c r="L55" s="324">
        <v>45117</v>
      </c>
      <c r="M55" s="325">
        <v>4.5999999999999996</v>
      </c>
      <c r="N55" s="326">
        <v>147.19999999999999</v>
      </c>
    </row>
    <row r="56" spans="1:14" x14ac:dyDescent="0.15">
      <c r="A56" s="250"/>
      <c r="B56" s="246"/>
      <c r="C56" s="246"/>
      <c r="D56" s="246"/>
      <c r="E56" s="246"/>
      <c r="F56" s="246"/>
      <c r="G56" s="327"/>
      <c r="H56" s="328" t="s">
        <v>512</v>
      </c>
      <c r="I56" s="329">
        <v>10659694</v>
      </c>
      <c r="J56" s="330">
        <v>65431</v>
      </c>
      <c r="K56" s="331">
        <v>200.4</v>
      </c>
      <c r="L56" s="332">
        <v>25589</v>
      </c>
      <c r="M56" s="333">
        <v>16.899999999999999</v>
      </c>
      <c r="N56" s="334">
        <v>183.5</v>
      </c>
    </row>
    <row r="57" spans="1:14" x14ac:dyDescent="0.15">
      <c r="A57" s="250"/>
      <c r="B57" s="246"/>
      <c r="C57" s="246"/>
      <c r="D57" s="246"/>
      <c r="E57" s="246"/>
      <c r="F57" s="246"/>
      <c r="G57" s="312" t="s">
        <v>515</v>
      </c>
      <c r="H57" s="313"/>
      <c r="I57" s="321">
        <v>9987782</v>
      </c>
      <c r="J57" s="322">
        <v>60888</v>
      </c>
      <c r="K57" s="323">
        <v>-20.7</v>
      </c>
      <c r="L57" s="324">
        <v>39951</v>
      </c>
      <c r="M57" s="325">
        <v>-11.5</v>
      </c>
      <c r="N57" s="326">
        <v>-9.1999999999999993</v>
      </c>
    </row>
    <row r="58" spans="1:14" x14ac:dyDescent="0.15">
      <c r="A58" s="250"/>
      <c r="B58" s="246"/>
      <c r="C58" s="246"/>
      <c r="D58" s="246"/>
      <c r="E58" s="246"/>
      <c r="F58" s="246"/>
      <c r="G58" s="327"/>
      <c r="H58" s="328" t="s">
        <v>512</v>
      </c>
      <c r="I58" s="329">
        <v>9437730</v>
      </c>
      <c r="J58" s="330">
        <v>57535</v>
      </c>
      <c r="K58" s="331">
        <v>-12.1</v>
      </c>
      <c r="L58" s="332">
        <v>22555</v>
      </c>
      <c r="M58" s="333">
        <v>-11.9</v>
      </c>
      <c r="N58" s="334">
        <v>-0.2</v>
      </c>
    </row>
    <row r="59" spans="1:14" x14ac:dyDescent="0.15">
      <c r="A59" s="250"/>
      <c r="B59" s="246"/>
      <c r="C59" s="246"/>
      <c r="D59" s="246"/>
      <c r="E59" s="246"/>
      <c r="F59" s="246"/>
      <c r="G59" s="312" t="s">
        <v>516</v>
      </c>
      <c r="H59" s="313"/>
      <c r="I59" s="321">
        <v>17181347</v>
      </c>
      <c r="J59" s="322">
        <v>103160</v>
      </c>
      <c r="K59" s="323">
        <v>69.400000000000006</v>
      </c>
      <c r="L59" s="324">
        <v>39893</v>
      </c>
      <c r="M59" s="325">
        <v>-0.1</v>
      </c>
      <c r="N59" s="326">
        <v>69.5</v>
      </c>
    </row>
    <row r="60" spans="1:14" x14ac:dyDescent="0.15">
      <c r="A60" s="250"/>
      <c r="B60" s="246"/>
      <c r="C60" s="246"/>
      <c r="D60" s="246"/>
      <c r="E60" s="246"/>
      <c r="F60" s="246"/>
      <c r="G60" s="327"/>
      <c r="H60" s="328" t="s">
        <v>512</v>
      </c>
      <c r="I60" s="335">
        <v>16638119</v>
      </c>
      <c r="J60" s="330">
        <v>99898</v>
      </c>
      <c r="K60" s="331">
        <v>73.599999999999994</v>
      </c>
      <c r="L60" s="332">
        <v>26170</v>
      </c>
      <c r="M60" s="333">
        <v>16</v>
      </c>
      <c r="N60" s="334">
        <v>57.6</v>
      </c>
    </row>
    <row r="61" spans="1:14" x14ac:dyDescent="0.15">
      <c r="A61" s="250"/>
      <c r="B61" s="246"/>
      <c r="C61" s="246"/>
      <c r="D61" s="246"/>
      <c r="E61" s="246"/>
      <c r="F61" s="246"/>
      <c r="G61" s="312" t="s">
        <v>517</v>
      </c>
      <c r="H61" s="336"/>
      <c r="I61" s="337">
        <v>10163208</v>
      </c>
      <c r="J61" s="338">
        <v>61895</v>
      </c>
      <c r="K61" s="339">
        <v>42.1</v>
      </c>
      <c r="L61" s="340">
        <v>41505</v>
      </c>
      <c r="M61" s="341">
        <v>0.9</v>
      </c>
      <c r="N61" s="326">
        <v>41.2</v>
      </c>
    </row>
    <row r="62" spans="1:14" x14ac:dyDescent="0.15">
      <c r="A62" s="250"/>
      <c r="B62" s="246"/>
      <c r="C62" s="246"/>
      <c r="D62" s="246"/>
      <c r="E62" s="246"/>
      <c r="F62" s="246"/>
      <c r="G62" s="327"/>
      <c r="H62" s="328" t="s">
        <v>512</v>
      </c>
      <c r="I62" s="329">
        <v>9232632</v>
      </c>
      <c r="J62" s="330">
        <v>56195</v>
      </c>
      <c r="K62" s="331">
        <v>59.3</v>
      </c>
      <c r="L62" s="332">
        <v>23723</v>
      </c>
      <c r="M62" s="333">
        <v>3.7</v>
      </c>
      <c r="N62" s="334">
        <v>55.6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42" t="s">
        <v>3</v>
      </c>
      <c r="D47" s="1142"/>
      <c r="E47" s="1143"/>
      <c r="F47" s="11">
        <v>35.950000000000003</v>
      </c>
      <c r="G47" s="12">
        <v>44.49</v>
      </c>
      <c r="H47" s="12">
        <v>33.340000000000003</v>
      </c>
      <c r="I47" s="12">
        <v>27</v>
      </c>
      <c r="J47" s="13">
        <v>24.96</v>
      </c>
    </row>
    <row r="48" spans="2:10" ht="57.75" customHeight="1" x14ac:dyDescent="0.15">
      <c r="B48" s="14"/>
      <c r="C48" s="1144" t="s">
        <v>4</v>
      </c>
      <c r="D48" s="1144"/>
      <c r="E48" s="1145"/>
      <c r="F48" s="15">
        <v>4.9800000000000004</v>
      </c>
      <c r="G48" s="16">
        <v>4</v>
      </c>
      <c r="H48" s="16">
        <v>2.97</v>
      </c>
      <c r="I48" s="16">
        <v>5.48</v>
      </c>
      <c r="J48" s="17">
        <v>14.35</v>
      </c>
    </row>
    <row r="49" spans="2:10" ht="57.75" customHeight="1" thickBot="1" x14ac:dyDescent="0.2">
      <c r="B49" s="18"/>
      <c r="C49" s="1146" t="s">
        <v>5</v>
      </c>
      <c r="D49" s="1146"/>
      <c r="E49" s="1147"/>
      <c r="F49" s="19" t="s">
        <v>524</v>
      </c>
      <c r="G49" s="20">
        <v>5.39</v>
      </c>
      <c r="H49" s="20" t="s">
        <v>525</v>
      </c>
      <c r="I49" s="20" t="s">
        <v>526</v>
      </c>
      <c r="J49" s="21">
        <v>3.61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大久保弘毅</cp:lastModifiedBy>
  <dcterms:modified xsi:type="dcterms:W3CDTF">2018-04-06T01:37:59Z</dcterms:modified>
</cp:coreProperties>
</file>