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6510" windowWidth="28710" windowHeight="62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s="1"/>
  <c r="BW34" i="9" l="1"/>
  <c r="BW35" i="9" s="1"/>
  <c r="BW36" i="9" s="1"/>
  <c r="BW37" i="9" s="1"/>
  <c r="BW38" i="9" s="1"/>
  <c r="BW39" i="9" s="1"/>
  <c r="CO34" i="9" l="1"/>
  <c r="CO35" i="9" s="1"/>
</calcChain>
</file>

<file path=xl/sharedStrings.xml><?xml version="1.0" encoding="utf-8"?>
<sst xmlns="http://schemas.openxmlformats.org/spreadsheetml/2006/main" count="1080" uniqueCount="559">
  <si>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</si>
  <si>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</si>
  <si>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</si>
  <si>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</si>
  <si>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</si>
  <si>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</si>
  <si>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</si>
  <si>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</si>
  <si>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</si>
  <si>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</si>
  <si>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</si>
  <si>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</si>
  <si>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</si>
  <si>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</si>
  <si>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</si>
  <si>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</si>
  <si>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</si>
  <si>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</si>
  <si>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</si>
  <si>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</si>
  <si>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</si>
  <si>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</si>
  <si>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</si>
  <si>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</si>
  <si>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</si>
  <si>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</si>
  <si>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</si>
  <si>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</si>
  <si>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</si>
  <si>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</si>
  <si>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</si>
  <si>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</si>
  <si>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</si>
  <si>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</si>
  <si>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</si>
  <si>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</si>
  <si>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</si>
  <si>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</si>
  <si>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</si>
  <si>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</si>
  <si>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</si>
  <si>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</si>
  <si>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</si>
  <si>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</si>
  <si>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</si>
  <si>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</si>
  <si>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</si>
  <si>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</si>
  <si>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</si>
  <si>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</si>
  <si>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</si>
  <si>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</si>
  <si>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</si>
  <si>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</si>
  <si>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</si>
  <si>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</si>
  <si>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</si>
  <si>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</si>
  <si>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</si>
  <si>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</si>
  <si>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</si>
  <si>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</si>
  <si>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</si>
  <si>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</si>
  <si>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</si>
  <si>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</si>
  <si>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</si>
  <si>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</si>
  <si>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</si>
  <si>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</si>
  <si>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</si>
  <si>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</si>
  <si>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</si>
  <si>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</si>
  <si>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</si>
  <si>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</si>
  <si>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</si>
  <si>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</si>
  <si>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</si>
  <si>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</si>
  <si>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</si>
  <si>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</si>
  <si>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</si>
  <si>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</si>
  <si>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</si>
  <si>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</si>
  <si>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</si>
  <si>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</si>
  <si>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</si>
  <si>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</si>
  <si>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</si>
  <si>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</si>
  <si>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</si>
  <si>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</si>
  <si>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</si>
  <si>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</si>
  <si>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</si>
  <si>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</si>
  <si>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</si>
  <si>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</si>
  <si>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</si>
  <si>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</si>
  <si>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</si>
  <si>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</si>
  <si>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</si>
  <si>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</si>
  <si>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</si>
  <si>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</si>
  <si>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</si>
  <si>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</si>
  <si>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</si>
  <si>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</si>
  <si>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</si>
  <si>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</si>
  <si>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</si>
  <si>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</si>
  <si>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</si>
  <si>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</si>
  <si>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</si>
  <si>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</si>
  <si>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</si>
  <si>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</si>
  <si>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</si>
  <si>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</si>
  <si>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</si>
  <si>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</si>
  <si>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</si>
  <si>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</si>
  <si>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</si>
  <si>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</si>
  <si>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</si>
  <si>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</si>
  <si>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</si>
  <si>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</si>
  <si>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</si>
  <si>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</si>
  <si>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</si>
  <si>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</si>
  <si>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</si>
  <si>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</si>
  <si>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</si>
  <si>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</si>
  <si>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</si>
  <si>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</si>
  <si>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</si>
  <si>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</si>
  <si>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</si>
  <si>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</si>
  <si>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</si>
  <si>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</si>
  <si>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</si>
  <si>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</si>
  <si>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</si>
  <si>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</si>
  <si>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</si>
  <si>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</si>
  <si>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</si>
  <si>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</si>
  <si>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</si>
  <si>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</si>
  <si>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</si>
  <si>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</si>
  <si>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</si>
  <si>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</si>
  <si>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</si>
  <si>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</si>
  <si>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</si>
  <si>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</si>
  <si>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</si>
  <si>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</si>
  <si>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</si>
  <si>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</si>
  <si>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</si>
  <si>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</si>
  <si>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</si>
  <si>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</si>
  <si>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</si>
  <si>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</si>
  <si>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</si>
  <si>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</si>
  <si>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</si>
  <si>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</si>
  <si>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</si>
  <si>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</si>
  <si>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</si>
  <si>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</si>
  <si>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</si>
  <si>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</si>
  <si>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</si>
  <si>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</si>
  <si>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</si>
  <si>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</si>
  <si>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</si>
  <si>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</si>
  <si>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</si>
  <si>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</si>
  <si>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</si>
  <si>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</si>
  <si>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千葉県浦安市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</si>
  <si>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</si>
  <si>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</si>
  <si>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</si>
  <si>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</si>
  <si>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</si>
  <si>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</si>
  <si>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</si>
  <si>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</si>
  <si>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</si>
  <si>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</si>
  <si>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</si>
  <si>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</si>
  <si>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</si>
  <si>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</si>
  <si>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</si>
  <si>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</si>
  <si>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</si>
  <si>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</si>
  <si>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</si>
  <si>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</si>
  <si>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</si>
  <si>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</si>
  <si>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</si>
  <si>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</si>
  <si>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</si>
  <si>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</si>
  <si>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</si>
  <si>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</si>
  <si>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</si>
  <si>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</si>
  <si>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</si>
  <si>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</si>
  <si>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</si>
  <si>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</si>
  <si>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</si>
  <si>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</si>
  <si>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</si>
  <si>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</si>
  <si>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</si>
  <si>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</si>
  <si>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</si>
  <si>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</si>
  <si>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</si>
  <si>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</si>
  <si>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</si>
  <si>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</si>
  <si>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</si>
  <si>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</si>
  <si>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</si>
  <si>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</si>
  <si>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</si>
  <si>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</si>
  <si>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</si>
  <si>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</si>
  <si>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</si>
  <si>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</si>
  <si>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</si>
  <si>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</si>
  <si>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</si>
  <si>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</si>
  <si>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</si>
  <si>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</si>
  <si>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</si>
  <si>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</si>
  <si>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</si>
  <si>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</si>
  <si>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</si>
  <si>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</si>
  <si>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</si>
  <si>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</si>
  <si>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</si>
  <si>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</si>
  <si>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</si>
  <si>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</si>
  <si>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</si>
  <si>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</si>
  <si>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</si>
  <si>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</si>
  <si>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</si>
  <si>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</si>
  <si>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</si>
  <si>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</si>
  <si>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</si>
  <si>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</si>
  <si>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</si>
  <si>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</si>
  <si>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</si>
  <si>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</si>
  <si>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</si>
  <si>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</si>
  <si>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</si>
  <si>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</si>
  <si>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</si>
  <si>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</si>
  <si>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</si>
  <si>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</si>
  <si>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</si>
  <si>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</si>
  <si>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</si>
  <si>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</si>
  <si>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</si>
  <si>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</si>
  <si>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</si>
  <si>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</si>
  <si>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</si>
  <si>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</si>
  <si>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</si>
  <si>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</si>
  <si>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</si>
  <si>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</si>
  <si>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</si>
  <si>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</si>
  <si>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</si>
  <si>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</si>
  <si>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</si>
  <si>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</si>
  <si>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</si>
  <si>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</si>
  <si>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</si>
  <si>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</si>
  <si>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</si>
  <si>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</si>
  <si>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</si>
  <si>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</si>
  <si>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</si>
  <si>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</si>
  <si>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</si>
  <si>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</si>
  <si>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</si>
  <si>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</si>
  <si>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</si>
  <si>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</si>
  <si>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</si>
  <si>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</si>
  <si>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</si>
  <si>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</si>
  <si>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</si>
  <si>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</si>
  <si>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</si>
  <si>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</si>
  <si>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</si>
  <si>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</si>
  <si>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</si>
  <si>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</si>
  <si>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</si>
  <si>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</si>
  <si>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</si>
  <si>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</si>
  <si>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千葉県浦安市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</si>
  <si>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</si>
  <si>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</si>
  <si>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</si>
  <si>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</si>
  <si>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</si>
  <si>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</si>
  <si>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</si>
  <si>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</si>
  <si>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</si>
  <si>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</si>
  <si>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</si>
  <si>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</si>
  <si>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</si>
  <si>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</si>
  <si>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</si>
  <si>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</si>
  <si>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</si>
  <si>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</si>
  <si>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</si>
  <si>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</si>
  <si>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</si>
  <si>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</si>
  <si>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</si>
  <si>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</si>
  <si>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</si>
  <si>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</si>
  <si>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</si>
  <si>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</si>
  <si>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</si>
  <si>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</si>
  <si>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</si>
  <si>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</si>
  <si>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</si>
  <si>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</si>
  <si>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</si>
  <si>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</si>
  <si>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</si>
  <si>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</si>
  <si>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</si>
  <si>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</si>
  <si>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</si>
  <si>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</si>
  <si>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</si>
  <si>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</si>
  <si>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</si>
  <si>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</si>
  <si>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</si>
  <si>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</si>
  <si>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</si>
  <si>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</si>
  <si>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</si>
  <si>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</si>
  <si>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</si>
  <si>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</si>
  <si>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</si>
  <si>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</si>
  <si>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</si>
  <si>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</si>
  <si>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</si>
  <si>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</si>
  <si>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</si>
  <si>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</si>
  <si>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</si>
  <si>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</si>
  <si>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</si>
  <si>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</si>
  <si>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</si>
  <si>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</si>
  <si>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</si>
  <si>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</si>
  <si>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</si>
  <si>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</si>
  <si>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</si>
  <si>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</si>
  <si>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</si>
  <si>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</si>
  <si>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</si>
  <si>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</si>
  <si>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</si>
  <si>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</si>
  <si>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</si>
  <si>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</si>
  <si>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</si>
  <si>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</si>
  <si>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</si>
  <si>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</si>
  <si>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</si>
  <si>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</si>
  <si>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</si>
  <si>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</si>
  <si>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</si>
  <si>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</si>
  <si>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</si>
  <si>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</si>
  <si>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</si>
  <si>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</si>
  <si>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</si>
  <si>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</si>
  <si>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</si>
  <si>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</si>
  <si>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</si>
  <si>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</si>
  <si>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</si>
  <si>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</si>
  <si>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</si>
  <si>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</si>
  <si>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</si>
  <si>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</si>
  <si>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</si>
  <si>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</si>
  <si>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</si>
  <si>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</si>
  <si>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</si>
  <si>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</si>
  <si>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</si>
  <si>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</si>
  <si>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</si>
  <si>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</si>
  <si>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</si>
  <si>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</si>
  <si>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</si>
  <si>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</si>
  <si>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</si>
  <si>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</si>
  <si>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</si>
  <si>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</si>
  <si>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</si>
  <si>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</si>
  <si>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</si>
  <si>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</si>
  <si>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</si>
  <si>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</si>
  <si>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</si>
  <si>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</si>
  <si>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</si>
  <si>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</si>
  <si>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</si>
  <si>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</si>
  <si>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</si>
  <si>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</si>
  <si>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</si>
  <si>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</si>
  <si>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</si>
  <si>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</si>
  <si>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</si>
  <si>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</si>
  <si>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</si>
  <si>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</si>
  <si>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</si>
  <si>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</si>
  <si>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</si>
  <si>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</si>
  <si>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</si>
  <si>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</si>
  <si>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</si>
  <si>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</si>
  <si>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</si>
  <si>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</si>
  <si>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</si>
  <si>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</si>
  <si>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</si>
  <si>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</si>
  <si>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</si>
  <si>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</si>
  <si>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</si>
  <si>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</si>
  <si>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</si>
  <si>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</si>
  <si>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</si>
  <si>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</si>
  <si>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</si>
  <si>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</si>
  <si>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</si>
  <si>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</si>
  <si>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</si>
  <si>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</si>
  <si>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</si>
  <si>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 12.95</t>
  </si>
  <si>
    <t>▲ 2.17</t>
  </si>
  <si>
    <t>一般会計</t>
  </si>
  <si>
    <t>浦安市国民健康保険特別会計</t>
  </si>
  <si>
    <t>浦安市介護保険特別会計（保険事業勘定）</t>
  </si>
  <si>
    <t>浦安市介護保険特別会計（介護サービス事業勘定）</t>
  </si>
  <si>
    <t>浦安市公共下水道事業特別会計</t>
  </si>
  <si>
    <t>浦安市墓地公園事業特別会計</t>
  </si>
  <si>
    <t>浦安市後期高齢者医療特別会計</t>
  </si>
  <si>
    <t>その他会計（赤字）</t>
  </si>
  <si>
    <t>その他会計（黒字）</t>
  </si>
  <si>
    <t>浦安市施設利用振興公社</t>
    <rPh sb="0" eb="3">
      <t>ウラヤスシ</t>
    </rPh>
    <rPh sb="3" eb="5">
      <t>シセツ</t>
    </rPh>
    <rPh sb="5" eb="7">
      <t>リヨウ</t>
    </rPh>
    <rPh sb="7" eb="9">
      <t>シンコウ</t>
    </rPh>
    <rPh sb="9" eb="11">
      <t>コウシャ</t>
    </rPh>
    <phoneticPr fontId="30"/>
  </si>
  <si>
    <t>浦安市土地開発公社</t>
    <rPh sb="3" eb="5">
      <t>トチ</t>
    </rPh>
    <rPh sb="5" eb="7">
      <t>カイハツ</t>
    </rPh>
    <phoneticPr fontId="30"/>
  </si>
  <si>
    <t>‐</t>
    <phoneticPr fontId="30"/>
  </si>
  <si>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</si>
  <si>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</si>
  <si>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</si>
  <si>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</si>
  <si>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</si>
  <si>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</si>
  <si>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</si>
  <si>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</si>
  <si>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</si>
  <si>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</si>
  <si>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</si>
  <si>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</si>
  <si>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</si>
  <si>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</si>
  <si>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</si>
  <si>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</si>
  <si>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</si>
  <si>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平成28年度では、</t>
    </r>
    <r>
      <rPr>
        <sz val="10"/>
        <rFont val="ＭＳ Ｐゴシック"/>
        <family val="3"/>
        <charset val="128"/>
      </rPr>
      <t>実質公債費比率は類似団体と比較して高いものの、将来負担比率は低くなっている。両指標ともに今後微増傾向にあると想定されるが、早期健全化基準以下であり、財政健全を堅持していると判断している。
　なお、「地方公共団体の財政の健全化に関する法律」（以下「財政健全化法」という。）では、早期健全化基準が規定されており、この基準以上である場合、「財政健全化計画」の策定等が義務付けられている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210.0％）を設けて、この基準以上となった場合、外部評価を実施し、その改善策を公表することとしている。公債費比率の適正化に取り組み、引き続き健全財政の堅持に努める。</t>
    </r>
    <rPh sb="1" eb="3">
      <t>ヘイセイ</t>
    </rPh>
    <rPh sb="5" eb="7">
      <t>ネンド</t>
    </rPh>
    <rPh sb="54" eb="56">
      <t>コンゴ</t>
    </rPh>
    <rPh sb="56" eb="58">
      <t>ビゾウ</t>
    </rPh>
    <rPh sb="58" eb="60">
      <t>ケイコウ</t>
    </rPh>
    <rPh sb="64" eb="66">
      <t>ソウテイ</t>
    </rPh>
    <rPh sb="71" eb="73">
      <t>ソウキ</t>
    </rPh>
    <rPh sb="73" eb="76">
      <t>ケンゼンカ</t>
    </rPh>
    <rPh sb="76" eb="78">
      <t>キジュン</t>
    </rPh>
    <rPh sb="78" eb="80">
      <t>イカ</t>
    </rPh>
    <rPh sb="84" eb="86">
      <t>ザイセイ</t>
    </rPh>
    <rPh sb="86" eb="88">
      <t>ケンゼン</t>
    </rPh>
    <rPh sb="89" eb="91">
      <t>ケンジ</t>
    </rPh>
    <rPh sb="96" eb="98">
      <t>ハンダン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</si>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</sst>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7604-4AF0-8379-53788C1443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38128</c:v>
                </c:pt>
                <c:pt idx="1">
                  <c:v>30502</c:v>
                </c:pt>
                <c:pt idx="2">
                  <c:v>76798</c:v>
                </c:pt>
                <c:pt idx="3">
                  <c:v>60888</c:v>
                </c:pt>
                <c:pt idx="4">
                  <c:v>103160</c:v>
                </c:pt>
              </c:numCache>
            </c:numRef>
          </c:val>
          <c:smooth val="0"/>
          <c:extLst xmlns:c16r2="http://schemas.microsoft.com/office/drawing/2015/06/chart">
            <c:ext xmlns:c16="http://schemas.microsoft.com/office/drawing/2014/chart" uri="{C3380CC4-5D6E-409C-BE32-E72D297353CC}">
              <c16:uniqueId val="{00000001-7604-4AF0-8379-53788C144333}"/>
            </c:ext>
          </c:extLst>
        </c:ser>
        <c:dLbls>
          <c:showLegendKey val="0"/>
          <c:showVal val="0"/>
          <c:showCatName val="0"/>
          <c:showSerName val="0"/>
          <c:showPercent val="0"/>
          <c:showBubbleSize val="0"/>
        </c:dLbls>
        <c:marker val="1"/>
        <c:smooth val="0"/>
        <c:axId val="131017344"/>
        <c:axId val="131023616"/>
      </c:lineChart>
      <c:catAx>
        <c:axId val="13101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23616"/>
        <c:crosses val="autoZero"/>
        <c:auto val="1"/>
        <c:lblAlgn val="ctr"/>
        <c:lblOffset val="100"/>
        <c:tickLblSkip val="1"/>
        <c:tickMarkSkip val="1"/>
        <c:noMultiLvlLbl val="0"/>
      </c:catAx>
      <c:valAx>
        <c:axId val="131023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1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4.9800000000000004</c:v>
                </c:pt>
                <c:pt idx="1">
                  <c:v>4</c:v>
                </c:pt>
                <c:pt idx="2">
                  <c:v>2.97</c:v>
                </c:pt>
                <c:pt idx="3">
                  <c:v>5.48</c:v>
                </c:pt>
                <c:pt idx="4">
                  <c:v>14.35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35.950000000000003</c:v>
                </c:pt>
                <c:pt idx="1">
                  <c:v>44.49</c:v>
                </c:pt>
                <c:pt idx="2">
                  <c:v>33.340000000000003</c:v>
                </c:pt>
                <c:pt idx="3">
                  <c:v>27</c:v>
                </c:pt>
                <c:pt idx="4">
                  <c:v>24.96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339648"/>
        <c:axId val="5334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-1.81</c:v>
                </c:pt>
                <c:pt idx="1">
                  <c:v>5.39</c:v>
                </c:pt>
                <c:pt idx="2">
                  <c:v>-12.95</c:v>
                </c:pt>
                <c:pt idx="3">
                  <c:v>-2.17</c:v>
                </c:pt>
                <c:pt idx="4">
                  <c:v>3.61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339648"/>
        <c:axId val="53341568"/>
      </c:lineChart>
      <c:catAx>
        <c:axId val="5333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341568"/>
        <c:crosses val="autoZero"/>
        <c:auto val="1"/>
        <c:lblAlgn val="ctr"/>
        <c:lblOffset val="100"/>
        <c:tickLblSkip val="1"/>
        <c:tickMarkSkip val="1"/>
        <c:noMultiLvlLbl val="0"/>
      </c:catAx>
      <c:valAx>
        <c:axId val="5334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3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浦安市後期高齢者医療特別会計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浦安市墓地公園事業特別会計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浦安市公共下水道事業特別会計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1.28</c:v>
                </c:pt>
                <c:pt idx="4">
                  <c:v>#N/A</c:v>
                </c:pt>
                <c:pt idx="5">
                  <c:v>0.12</c:v>
                </c:pt>
                <c:pt idx="6">
                  <c:v>#N/A</c:v>
                </c:pt>
                <c:pt idx="7">
                  <c:v>0.32</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0.1</c:v>
                </c:pt>
                <c:pt idx="4">
                  <c:v>#N/A</c:v>
                </c:pt>
                <c:pt idx="5">
                  <c:v>0.15</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浦安市介護保険特別会計（保険事業勘定）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0.26</c:v>
                </c:pt>
                <c:pt idx="4">
                  <c:v>#N/A</c:v>
                </c:pt>
                <c:pt idx="5">
                  <c:v>0.46</c:v>
                </c:pt>
                <c:pt idx="6">
                  <c:v>#N/A</c:v>
                </c:pt>
                <c:pt idx="7">
                  <c:v>0.52</c:v>
                </c:pt>
                <c:pt idx="8">
                  <c:v>#N/A</c:v>
                </c:pt>
                <c:pt idx="9">
                  <c:v>0.35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浦安市国民健康保険特別会計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2.66</c:v>
                </c:pt>
                <c:pt idx="2">
                  <c:v>#N/A</c:v>
                </c:pt>
                <c:pt idx="3">
                  <c:v>2.0499999999999998</c:v>
                </c:pt>
                <c:pt idx="4">
                  <c:v>#N/A</c:v>
                </c:pt>
                <c:pt idx="5">
                  <c:v>2.06</c:v>
                </c:pt>
                <c:pt idx="6">
                  <c:v>#N/A</c:v>
                </c:pt>
                <c:pt idx="7">
                  <c:v>0.98</c:v>
                </c:pt>
                <c:pt idx="8">
                  <c:v>#N/A</c:v>
                </c:pt>
                <c:pt idx="9">
                  <c:v>0.42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4.96</c:v>
                </c:pt>
                <c:pt idx="2">
                  <c:v>#N/A</c:v>
                </c:pt>
                <c:pt idx="3">
                  <c:v>3.98</c:v>
                </c:pt>
                <c:pt idx="4">
                  <c:v>#N/A</c:v>
                </c:pt>
                <c:pt idx="5">
                  <c:v>2.93</c:v>
                </c:pt>
                <c:pt idx="6">
                  <c:v>#N/A</c:v>
                </c:pt>
                <c:pt idx="7">
                  <c:v>5.46</c:v>
                </c:pt>
                <c:pt idx="8">
                  <c:v>#N/A</c:v>
                </c:pt>
                <c:pt idx="9">
                  <c:v>14.33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748416"/>
        <c:axId val="50762496"/>
      </c:barChart>
      <c:catAx>
        <c:axId val="507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62496"/>
        <c:crosses val="autoZero"/>
        <c:auto val="1"/>
        <c:lblAlgn val="ctr"/>
        <c:lblOffset val="100"/>
        <c:tickLblSkip val="1"/>
        <c:tickMarkSkip val="1"/>
        <c:noMultiLvlLbl val="0"/>
      </c:catAx>
      <c:valAx>
        <c:axId val="5076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4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2486</c:v>
                </c:pt>
                <c:pt idx="5">
                  <c:v>2570</c:v>
                </c:pt>
                <c:pt idx="8">
                  <c:v>2608</c:v>
                </c:pt>
                <c:pt idx="11">
                  <c:v>2222</c:v>
                </c:pt>
                <c:pt idx="14">
                  <c:v>2213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629</c:v>
                </c:pt>
                <c:pt idx="3">
                  <c:v>600</c:v>
                </c:pt>
                <c:pt idx="6">
                  <c:v>582</c:v>
                </c:pt>
                <c:pt idx="9">
                  <c:v>775</c:v>
                </c:pt>
                <c:pt idx="12">
                  <c:v>1104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472</c:v>
                </c:pt>
                <c:pt idx="3">
                  <c:v>626</c:v>
                </c:pt>
                <c:pt idx="6">
                  <c:v>592</c:v>
                </c:pt>
                <c:pt idx="9">
                  <c:v>585</c:v>
                </c:pt>
                <c:pt idx="12">
                  <c:v>688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30</c:v>
                </c:pt>
                <c:pt idx="3">
                  <c:v>20</c:v>
                </c:pt>
                <c:pt idx="6">
                  <c:v>10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3851</c:v>
                </c:pt>
                <c:pt idx="3">
                  <c:v>3588</c:v>
                </c:pt>
                <c:pt idx="6">
                  <c:v>3196</c:v>
                </c:pt>
                <c:pt idx="9">
                  <c:v>2988</c:v>
                </c:pt>
                <c:pt idx="12">
                  <c:v>3020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10144"/>
        <c:axId val="991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2496</c:v>
                </c:pt>
                <c:pt idx="2">
                  <c:v>#N/A</c:v>
                </c:pt>
                <c:pt idx="3">
                  <c:v>#N/A</c:v>
                </c:pt>
                <c:pt idx="4">
                  <c:v>2264</c:v>
                </c:pt>
                <c:pt idx="5">
                  <c:v>#N/A</c:v>
                </c:pt>
                <c:pt idx="6">
                  <c:v>#N/A</c:v>
                </c:pt>
                <c:pt idx="7">
                  <c:v>1772</c:v>
                </c:pt>
                <c:pt idx="8">
                  <c:v>#N/A</c:v>
                </c:pt>
                <c:pt idx="9">
                  <c:v>#N/A</c:v>
                </c:pt>
                <c:pt idx="10">
                  <c:v>2126</c:v>
                </c:pt>
                <c:pt idx="11">
                  <c:v>#N/A</c:v>
                </c:pt>
                <c:pt idx="12">
                  <c:v>#N/A</c:v>
                </c:pt>
                <c:pt idx="13">
                  <c:v>2599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10144"/>
        <c:axId val="9916416"/>
      </c:lineChart>
      <c:catAx>
        <c:axId val="99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6416"/>
        <c:crosses val="autoZero"/>
        <c:auto val="1"/>
        <c:lblAlgn val="ctr"/>
        <c:lblOffset val="100"/>
        <c:tickLblSkip val="1"/>
        <c:tickMarkSkip val="1"/>
        <c:noMultiLvlLbl val="0"/>
      </c:catAx>
      <c:valAx>
        <c:axId val="991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25731</c:v>
                </c:pt>
                <c:pt idx="5">
                  <c:v>23680</c:v>
                </c:pt>
                <c:pt idx="8">
                  <c:v>21622</c:v>
                </c:pt>
                <c:pt idx="11">
                  <c:v>20183</c:v>
                </c:pt>
                <c:pt idx="14">
                  <c:v>17633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29944</c:v>
                </c:pt>
                <c:pt idx="5">
                  <c:v>31834</c:v>
                </c:pt>
                <c:pt idx="8">
                  <c:v>29155</c:v>
                </c:pt>
                <c:pt idx="11">
                  <c:v>19585</c:v>
                </c:pt>
                <c:pt idx="14">
                  <c:v>16816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3764</c:v>
                </c:pt>
                <c:pt idx="3">
                  <c:v>4484</c:v>
                </c:pt>
                <c:pt idx="6">
                  <c:v>4988</c:v>
                </c:pt>
                <c:pt idx="9">
                  <c:v>5388</c:v>
                </c:pt>
                <c:pt idx="12">
                  <c:v>6491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5405</c:v>
                </c:pt>
                <c:pt idx="3">
                  <c:v>5308</c:v>
                </c:pt>
                <c:pt idx="6">
                  <c:v>5066</c:v>
                </c:pt>
                <c:pt idx="9">
                  <c:v>4823</c:v>
                </c:pt>
                <c:pt idx="12">
                  <c:v>5080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5748</c:v>
                </c:pt>
                <c:pt idx="3">
                  <c:v>5681</c:v>
                </c:pt>
                <c:pt idx="6">
                  <c:v>4923</c:v>
                </c:pt>
                <c:pt idx="9">
                  <c:v>4484</c:v>
                </c:pt>
                <c:pt idx="12">
                  <c:v>4029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18635</c:v>
                </c:pt>
                <c:pt idx="3">
                  <c:v>16676</c:v>
                </c:pt>
                <c:pt idx="6">
                  <c:v>17590</c:v>
                </c:pt>
                <c:pt idx="9">
                  <c:v>19598</c:v>
                </c:pt>
                <c:pt idx="12">
                  <c:v>24238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927872"/>
        <c:axId val="5093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5390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927872"/>
        <c:axId val="50934144"/>
      </c:lineChart>
      <c:catAx>
        <c:axId val="509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34144"/>
        <c:crosses val="autoZero"/>
        <c:auto val="1"/>
        <c:lblAlgn val="ctr"/>
        <c:lblOffset val="100"/>
        <c:tickLblSkip val="1"/>
        <c:tickMarkSkip val="1"/>
        <c:noMultiLvlLbl val="0"/>
      </c:catAx>
      <c:valAx>
        <c:axId val="5093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2952448"/>
        <c:axId val="112954368"/>
      </c:scatterChart>
      <c:valAx>
        <c:axId val="112952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954368"/>
        <c:crosses val="autoZero"/>
        <c:crossBetween val="midCat"/>
      </c:valAx>
      <c:valAx>
        <c:axId val="112954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95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6.5</c:v>
                </c:pt>
                <c:pt idx="2">
                  <c:v>5.5</c:v>
                </c:pt>
                <c:pt idx="3">
                  <c:v>5</c:v>
                </c:pt>
                <c:pt idx="4">
                  <c:v>5.2</c:v>
                </c:pt>
              </c:numCache>
            </c:numRef>
          </c:xVal>
          <c:yVal>
            <c:numRef>
              <c:f>公会計指標分析・財政指標組合せ分析表!$K$73:$O$73</c:f>
              <c:numCache>
                <c:formatCode>#,##0.0;"▲ "#,##0.0</c:formatCode>
                <c:ptCount val="5"/>
                <c:pt idx="4">
                  <c:v>12.9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112192"/>
        <c:axId val="113114112"/>
      </c:scatterChart>
      <c:valAx>
        <c:axId val="113112192"/>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14112"/>
        <c:crosses val="autoZero"/>
        <c:crossBetween val="midCat"/>
      </c:valAx>
      <c:valAx>
        <c:axId val="113114112"/>
        <c:scaling>
          <c:orientation val="minMax"/>
          <c:max val="4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12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前年度と比較すると、債務負担行為に基づく支出額において、文化会館大規模改修事業や各中学校エアコン設置事業などにより増加しております。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今後も引き続き指標の推移を注視しながら、健全財政の堅持に努めます。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将来負担比率については、算定上の主な分子となる「地方債現在高」が、一般会計において、庁舎建設事業などの新規借入額が元金償還額を上回り、増加する結果となっています。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充当可能財源等については、財政調整基金及び庁舎建設基金などの取り崩しがあったため、昨年度に比べ減少しています。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今後も、引き続き指標の推移を注視しながら、健全財政の堅持に努めます。</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8" name="正方形/長方形 5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60" name="テキスト ボックス 5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349250" marR="0" indent="-349250" algn="l"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年度は、</a:t>
          </a:r>
          <a:r>
            <a:rPr kumimoji="1" lang="en-US" altLang="ja-JP" sz="1300">
              <a:solidFill>
                <a:sysClr val="windowText" lastClr="000000"/>
              </a:solidFill>
              <a:effectLst/>
              <a:latin typeface="+mn-ea"/>
              <a:ea typeface="+mn-ea"/>
              <a:cs typeface="+mn-cs"/>
            </a:rPr>
            <a:t>1.52</a:t>
          </a:r>
          <a:r>
            <a:rPr kumimoji="1" lang="ja-JP" altLang="ja-JP" sz="1300">
              <a:solidFill>
                <a:sysClr val="windowText" lastClr="000000"/>
              </a:solidFill>
              <a:effectLst/>
              <a:latin typeface="+mn-ea"/>
              <a:ea typeface="+mn-ea"/>
              <a:cs typeface="+mn-cs"/>
            </a:rPr>
            <a:t>（</a:t>
          </a:r>
          <a:r>
            <a:rPr kumimoji="1" lang="en-US" altLang="ja-JP" sz="1300">
              <a:solidFill>
                <a:sysClr val="windowText" lastClr="000000"/>
              </a:solidFill>
              <a:effectLst/>
              <a:latin typeface="+mn-ea"/>
              <a:ea typeface="+mn-ea"/>
              <a:cs typeface="+mn-cs"/>
            </a:rPr>
            <a:t>3</a:t>
          </a:r>
          <a:r>
            <a:rPr kumimoji="1" lang="ja-JP" altLang="ja-JP" sz="1300">
              <a:solidFill>
                <a:sysClr val="windowText" lastClr="000000"/>
              </a:solidFill>
              <a:effectLst/>
              <a:latin typeface="+mn-ea"/>
              <a:ea typeface="+mn-ea"/>
              <a:cs typeface="+mn-cs"/>
            </a:rPr>
            <a:t>ヵ年度平均）となり</a:t>
          </a:r>
          <a:r>
            <a:rPr kumimoji="1" lang="ja-JP" altLang="en-US" sz="1300">
              <a:solidFill>
                <a:sysClr val="windowText" lastClr="000000"/>
              </a:solidFill>
              <a:effectLst/>
              <a:latin typeface="+mn-ea"/>
              <a:ea typeface="+mn-ea"/>
              <a:cs typeface="+mn-cs"/>
            </a:rPr>
            <a:t>ました。</a:t>
          </a:r>
          <a:r>
            <a:rPr kumimoji="0" lang="ja-JP" altLang="en-US" sz="1300">
              <a:solidFill>
                <a:sysClr val="windowText" lastClr="000000"/>
              </a:solidFill>
              <a:effectLst/>
              <a:latin typeface="+mn-ea"/>
              <a:ea typeface="+mn-ea"/>
              <a:cs typeface="+mn-cs"/>
            </a:rPr>
            <a:t>平</a:t>
          </a:r>
          <a:r>
            <a:rPr lang="ja-JP" altLang="ja-JP" sz="1300">
              <a:solidFill>
                <a:sysClr val="windowText" lastClr="000000"/>
              </a:solidFill>
              <a:effectLst/>
              <a:latin typeface="+mn-ea"/>
              <a:ea typeface="+mn-ea"/>
              <a:cs typeface="+mn-cs"/>
            </a:rPr>
            <a:t>成</a:t>
          </a:r>
          <a:r>
            <a:rPr lang="en-US" altLang="ja-JP" sz="1300">
              <a:solidFill>
                <a:sysClr val="windowText" lastClr="000000"/>
              </a:solidFill>
              <a:effectLst/>
              <a:latin typeface="+mn-ea"/>
              <a:ea typeface="+mn-ea"/>
              <a:cs typeface="+mn-cs"/>
            </a:rPr>
            <a:t>28</a:t>
          </a:r>
          <a:r>
            <a:rPr lang="ja-JP" altLang="ja-JP" sz="1300">
              <a:solidFill>
                <a:sysClr val="windowText" lastClr="000000"/>
              </a:solidFill>
              <a:effectLst/>
              <a:latin typeface="+mn-ea"/>
              <a:ea typeface="+mn-ea"/>
              <a:cs typeface="+mn-cs"/>
            </a:rPr>
            <a:t>年度の単年度</a:t>
          </a:r>
          <a:r>
            <a:rPr lang="ja-JP" altLang="en-US" sz="1300">
              <a:solidFill>
                <a:sysClr val="windowText" lastClr="000000"/>
              </a:solidFill>
              <a:effectLst/>
              <a:latin typeface="+mn-ea"/>
              <a:ea typeface="+mn-ea"/>
              <a:cs typeface="+mn-cs"/>
            </a:rPr>
            <a:t>財</a:t>
          </a:r>
          <a:r>
            <a:rPr lang="ja-JP" altLang="ja-JP" sz="1300">
              <a:solidFill>
                <a:sysClr val="windowText" lastClr="000000"/>
              </a:solidFill>
              <a:effectLst/>
              <a:latin typeface="+mn-ea"/>
              <a:ea typeface="+mn-ea"/>
              <a:cs typeface="+mn-cs"/>
            </a:rPr>
            <a:t>政力指数が</a:t>
          </a:r>
          <a:r>
            <a:rPr lang="en-US" altLang="ja-JP" sz="1300">
              <a:solidFill>
                <a:sysClr val="windowText" lastClr="000000"/>
              </a:solidFill>
              <a:effectLst/>
              <a:latin typeface="+mn-ea"/>
              <a:ea typeface="+mn-ea"/>
              <a:cs typeface="+mn-cs"/>
            </a:rPr>
            <a:t>1.521</a:t>
          </a:r>
          <a:r>
            <a:rPr lang="ja-JP" altLang="ja-JP" sz="1300">
              <a:solidFill>
                <a:sysClr val="windowText" lastClr="000000"/>
              </a:solidFill>
              <a:effectLst/>
              <a:latin typeface="+mn-ea"/>
              <a:ea typeface="+mn-ea"/>
              <a:cs typeface="+mn-cs"/>
            </a:rPr>
            <a:t>で、今回算定から外れる平成</a:t>
          </a:r>
          <a:r>
            <a:rPr lang="en-US" altLang="ja-JP" sz="1300">
              <a:solidFill>
                <a:sysClr val="windowText" lastClr="000000"/>
              </a:solidFill>
              <a:effectLst/>
              <a:latin typeface="+mn-ea"/>
              <a:ea typeface="+mn-ea"/>
              <a:cs typeface="+mn-cs"/>
            </a:rPr>
            <a:t>25</a:t>
          </a:r>
          <a:r>
            <a:rPr lang="ja-JP" altLang="ja-JP" sz="1300">
              <a:solidFill>
                <a:sysClr val="windowText" lastClr="000000"/>
              </a:solidFill>
              <a:effectLst/>
              <a:latin typeface="+mn-ea"/>
              <a:ea typeface="+mn-ea"/>
              <a:cs typeface="+mn-cs"/>
            </a:rPr>
            <a:t>年度の単年度財政力指数</a:t>
          </a:r>
          <a:r>
            <a:rPr lang="ja-JP" altLang="en-US" sz="1300">
              <a:solidFill>
                <a:sysClr val="windowText" lastClr="000000"/>
              </a:solidFill>
              <a:effectLst/>
              <a:latin typeface="+mn-ea"/>
              <a:ea typeface="+mn-ea"/>
              <a:cs typeface="+mn-cs"/>
            </a:rPr>
            <a:t>の</a:t>
          </a:r>
          <a:r>
            <a:rPr lang="en-US" altLang="ja-JP" sz="1300">
              <a:solidFill>
                <a:sysClr val="windowText" lastClr="000000"/>
              </a:solidFill>
              <a:effectLst/>
              <a:latin typeface="+mn-ea"/>
              <a:ea typeface="+mn-ea"/>
              <a:cs typeface="+mn-cs"/>
            </a:rPr>
            <a:t>1.463</a:t>
          </a:r>
          <a:r>
            <a:rPr lang="ja-JP" altLang="ja-JP" sz="1300">
              <a:solidFill>
                <a:sysClr val="windowText" lastClr="000000"/>
              </a:solidFill>
              <a:effectLst/>
              <a:latin typeface="+mn-ea"/>
              <a:ea typeface="+mn-ea"/>
              <a:cs typeface="+mn-cs"/>
            </a:rPr>
            <a:t>より上昇していること</a:t>
          </a:r>
          <a:r>
            <a:rPr lang="ja-JP" altLang="en-US" sz="1300">
              <a:solidFill>
                <a:sysClr val="windowText" lastClr="000000"/>
              </a:solidFill>
              <a:effectLst/>
              <a:latin typeface="+mn-ea"/>
              <a:ea typeface="+mn-ea"/>
              <a:cs typeface="+mn-cs"/>
            </a:rPr>
            <a:t>から</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0.02</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の増加</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となり、引き続き、</a:t>
          </a:r>
          <a:r>
            <a:rPr kumimoji="1" lang="ja-JP" altLang="ja-JP" sz="1300">
              <a:solidFill>
                <a:sysClr val="windowText" lastClr="000000"/>
              </a:solidFill>
              <a:effectLst/>
              <a:latin typeface="+mn-ea"/>
              <a:ea typeface="+mn-ea"/>
              <a:cs typeface="+mn-cs"/>
            </a:rPr>
            <a:t>類似</a:t>
          </a:r>
          <a:r>
            <a:rPr kumimoji="1" lang="ja-JP" altLang="en-US" sz="1300">
              <a:solidFill>
                <a:sysClr val="windowText" lastClr="000000"/>
              </a:solidFill>
              <a:effectLst/>
              <a:latin typeface="+mn-ea"/>
              <a:ea typeface="+mn-ea"/>
              <a:cs typeface="+mn-cs"/>
            </a:rPr>
            <a:t>団</a:t>
          </a:r>
          <a:r>
            <a:rPr kumimoji="1" lang="ja-JP" altLang="ja-JP" sz="1300">
              <a:solidFill>
                <a:sysClr val="windowText" lastClr="000000"/>
              </a:solidFill>
              <a:effectLst/>
              <a:latin typeface="+mn-ea"/>
              <a:ea typeface="+mn-ea"/>
              <a:cs typeface="+mn-cs"/>
            </a:rPr>
            <a:t>体の平均を上回っています。</a:t>
          </a:r>
          <a:endParaRPr kumimoji="1" lang="en-US" altLang="ja-JP" sz="1300">
            <a:solidFill>
              <a:sysClr val="windowText" lastClr="000000"/>
            </a:solidFill>
            <a:effectLst/>
            <a:latin typeface="+mn-ea"/>
            <a:ea typeface="+mn-ea"/>
            <a:cs typeface="+mn-cs"/>
          </a:endParaRPr>
        </a:p>
        <a:p>
          <a:pPr marL="349250" marR="0" indent="-349250" algn="l"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ea"/>
              <a:ea typeface="+mn-ea"/>
              <a:cs typeface="+mn-cs"/>
            </a:rPr>
            <a:t>　</a:t>
          </a:r>
          <a:r>
            <a:rPr kumimoji="1" lang="ja-JP" altLang="ja-JP" sz="1300">
              <a:solidFill>
                <a:sysClr val="windowText" lastClr="000000"/>
              </a:solidFill>
              <a:effectLst/>
              <a:latin typeface="+mn-ea"/>
              <a:ea typeface="+mn-ea"/>
              <a:cs typeface="+mn-cs"/>
            </a:rPr>
            <a:t>今後については、基準財政収入額の主な要因となる市税が微増傾向、基準財政需要額は少子高齢化等により増加傾向となっていることから、財政力指数は同程度で推移していくものと考えられます。</a:t>
          </a:r>
          <a:endParaRPr lang="ja-JP" altLang="ja-JP" sz="1300">
            <a:solidFill>
              <a:sysClr val="windowText" lastClr="000000"/>
            </a:solidFill>
            <a:effectLst/>
            <a:latin typeface="+mn-ea"/>
            <a:ea typeface="+mn-ea"/>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153105</xdr:rowOff>
    </xdr:from>
    <xdr:to>
      <xdr:col>7</xdr:col>
      <xdr:colOff>152400</xdr:colOff>
      <xdr:row>36</xdr:row>
      <xdr:rowOff>8467</xdr:rowOff>
    </xdr:to>
    <xdr:cxnSp macro="">
      <xdr:nvCxnSpPr>
        <xdr:cNvPr id="68" name="直線コネクタ 67"/>
        <xdr:cNvCxnSpPr/>
      </xdr:nvCxnSpPr>
      <xdr:spPr>
        <a:xfrm flipV="1">
          <a:off x="4114800" y="61538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8467</xdr:rowOff>
    </xdr:from>
    <xdr:to>
      <xdr:col>6</xdr:col>
      <xdr:colOff>0</xdr:colOff>
      <xdr:row>36</xdr:row>
      <xdr:rowOff>35278</xdr:rowOff>
    </xdr:to>
    <xdr:cxnSp macro="">
      <xdr:nvCxnSpPr>
        <xdr:cNvPr id="71" name="直線コネクタ 70"/>
        <xdr:cNvCxnSpPr/>
      </xdr:nvCxnSpPr>
      <xdr:spPr>
        <a:xfrm flipV="1">
          <a:off x="3225800" y="61806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35278</xdr:rowOff>
    </xdr:from>
    <xdr:to>
      <xdr:col>4</xdr:col>
      <xdr:colOff>482600</xdr:colOff>
      <xdr:row>36</xdr:row>
      <xdr:rowOff>48683</xdr:rowOff>
    </xdr:to>
    <xdr:cxnSp macro="">
      <xdr:nvCxnSpPr>
        <xdr:cNvPr id="74" name="直線コネクタ 73"/>
        <xdr:cNvCxnSpPr/>
      </xdr:nvCxnSpPr>
      <xdr:spPr>
        <a:xfrm flipV="1">
          <a:off x="2336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21872</xdr:rowOff>
    </xdr:from>
    <xdr:to>
      <xdr:col>3</xdr:col>
      <xdr:colOff>279400</xdr:colOff>
      <xdr:row>36</xdr:row>
      <xdr:rowOff>48683</xdr:rowOff>
    </xdr:to>
    <xdr:cxnSp macro="">
      <xdr:nvCxnSpPr>
        <xdr:cNvPr id="77" name="直線コネクタ 76"/>
        <xdr:cNvCxnSpPr/>
      </xdr:nvCxnSpPr>
      <xdr:spPr>
        <a:xfrm>
          <a:off x="1447800" y="61940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102305</xdr:rowOff>
    </xdr:from>
    <xdr:to>
      <xdr:col>7</xdr:col>
      <xdr:colOff>203200</xdr:colOff>
      <xdr:row>36</xdr:row>
      <xdr:rowOff>32455</xdr:rowOff>
    </xdr:to>
    <xdr:sp macro="" textlink="">
      <xdr:nvSpPr>
        <xdr:cNvPr id="87" name="円/楕円 86"/>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23582</xdr:rowOff>
    </xdr:from>
    <xdr:ext cx="762000" cy="259045"/>
    <xdr:sp macro="" textlink="">
      <xdr:nvSpPr>
        <xdr:cNvPr id="88"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129117</xdr:rowOff>
    </xdr:from>
    <xdr:to>
      <xdr:col>6</xdr:col>
      <xdr:colOff>50800</xdr:colOff>
      <xdr:row>36</xdr:row>
      <xdr:rowOff>59267</xdr:rowOff>
    </xdr:to>
    <xdr:sp macro="" textlink="">
      <xdr:nvSpPr>
        <xdr:cNvPr id="89" name="円/楕円 88"/>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69444</xdr:rowOff>
    </xdr:from>
    <xdr:ext cx="736600" cy="259045"/>
    <xdr:sp macro="" textlink="">
      <xdr:nvSpPr>
        <xdr:cNvPr id="90" name="テキスト ボックス 89"/>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155928</xdr:rowOff>
    </xdr:from>
    <xdr:to>
      <xdr:col>4</xdr:col>
      <xdr:colOff>533400</xdr:colOff>
      <xdr:row>36</xdr:row>
      <xdr:rowOff>86078</xdr:rowOff>
    </xdr:to>
    <xdr:sp macro="" textlink="">
      <xdr:nvSpPr>
        <xdr:cNvPr id="91" name="円/楕円 90"/>
        <xdr:cNvSpPr/>
      </xdr:nvSpPr>
      <xdr:spPr>
        <a:xfrm>
          <a:off x="3175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96255</xdr:rowOff>
    </xdr:from>
    <xdr:ext cx="762000" cy="259045"/>
    <xdr:sp macro="" textlink="">
      <xdr:nvSpPr>
        <xdr:cNvPr id="92" name="テキスト ボックス 91"/>
        <xdr:cNvSpPr txBox="1"/>
      </xdr:nvSpPr>
      <xdr:spPr>
        <a:xfrm>
          <a:off x="2844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169333</xdr:rowOff>
    </xdr:from>
    <xdr:to>
      <xdr:col>3</xdr:col>
      <xdr:colOff>330200</xdr:colOff>
      <xdr:row>36</xdr:row>
      <xdr:rowOff>99483</xdr:rowOff>
    </xdr:to>
    <xdr:sp macro="" textlink="">
      <xdr:nvSpPr>
        <xdr:cNvPr id="93" name="円/楕円 92"/>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109660</xdr:rowOff>
    </xdr:from>
    <xdr:ext cx="762000" cy="259045"/>
    <xdr:sp macro="" textlink="">
      <xdr:nvSpPr>
        <xdr:cNvPr id="94" name="テキスト ボックス 93"/>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142522</xdr:rowOff>
    </xdr:from>
    <xdr:to>
      <xdr:col>2</xdr:col>
      <xdr:colOff>127000</xdr:colOff>
      <xdr:row>36</xdr:row>
      <xdr:rowOff>72672</xdr:rowOff>
    </xdr:to>
    <xdr:sp macro="" textlink="">
      <xdr:nvSpPr>
        <xdr:cNvPr id="95" name="円/楕円 94"/>
        <xdr:cNvSpPr/>
      </xdr:nvSpPr>
      <xdr:spPr>
        <a:xfrm>
          <a:off x="1397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82849</xdr:rowOff>
    </xdr:from>
    <xdr:ext cx="762000" cy="259045"/>
    <xdr:sp macro="" textlink="">
      <xdr:nvSpPr>
        <xdr:cNvPr id="96" name="テキスト ボックス 95"/>
        <xdr:cNvSpPr txBox="1"/>
      </xdr:nvSpPr>
      <xdr:spPr>
        <a:xfrm>
          <a:off x="1066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前年度と比べると、</a:t>
          </a:r>
          <a:r>
            <a:rPr kumimoji="1" lang="en-US" altLang="ja-JP" sz="1300">
              <a:solidFill>
                <a:schemeClr val="dk1"/>
              </a:solidFill>
              <a:effectLst/>
              <a:latin typeface="+mn-ea"/>
              <a:ea typeface="+mn-ea"/>
              <a:cs typeface="+mn-cs"/>
            </a:rPr>
            <a:t>3.7</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の</a:t>
          </a:r>
          <a:r>
            <a:rPr kumimoji="1" lang="en-US" altLang="ja-JP" sz="1300">
              <a:solidFill>
                <a:schemeClr val="dk1"/>
              </a:solidFill>
              <a:effectLst/>
              <a:latin typeface="+mn-ea"/>
              <a:ea typeface="+mn-ea"/>
              <a:cs typeface="+mn-cs"/>
            </a:rPr>
            <a:t>85.1</a:t>
          </a:r>
          <a:r>
            <a:rPr kumimoji="1" lang="ja-JP" altLang="ja-JP" sz="1300">
              <a:solidFill>
                <a:schemeClr val="dk1"/>
              </a:solidFill>
              <a:effectLst/>
              <a:latin typeface="+mn-ea"/>
              <a:ea typeface="+mn-ea"/>
              <a:cs typeface="+mn-cs"/>
            </a:rPr>
            <a:t>％となりました。前年度と同様に類似団体の平均を下回り、財政構造の弾力性を確保しています。今後は、市税などの経常一般財源の伸びを大きく期待できない状況である中で、引き続き行財政改革の推進が前提となりますが、ほぼ同程度で推移していくものと考えられ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159173</xdr:rowOff>
    </xdr:from>
    <xdr:to>
      <xdr:col>7</xdr:col>
      <xdr:colOff>152400</xdr:colOff>
      <xdr:row>60</xdr:row>
      <xdr:rowOff>113877</xdr:rowOff>
    </xdr:to>
    <xdr:cxnSp macro="">
      <xdr:nvCxnSpPr>
        <xdr:cNvPr id="131" name="直線コネクタ 130"/>
        <xdr:cNvCxnSpPr/>
      </xdr:nvCxnSpPr>
      <xdr:spPr>
        <a:xfrm>
          <a:off x="4114800" y="10103273"/>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159173</xdr:rowOff>
    </xdr:from>
    <xdr:to>
      <xdr:col>6</xdr:col>
      <xdr:colOff>0</xdr:colOff>
      <xdr:row>59</xdr:row>
      <xdr:rowOff>140546</xdr:rowOff>
    </xdr:to>
    <xdr:cxnSp macro="">
      <xdr:nvCxnSpPr>
        <xdr:cNvPr id="134" name="直線コネクタ 133"/>
        <xdr:cNvCxnSpPr/>
      </xdr:nvCxnSpPr>
      <xdr:spPr>
        <a:xfrm flipV="1">
          <a:off x="3225800" y="101032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140546</xdr:rowOff>
    </xdr:from>
    <xdr:to>
      <xdr:col>4</xdr:col>
      <xdr:colOff>482600</xdr:colOff>
      <xdr:row>61</xdr:row>
      <xdr:rowOff>87206</xdr:rowOff>
    </xdr:to>
    <xdr:cxnSp macro="">
      <xdr:nvCxnSpPr>
        <xdr:cNvPr id="137" name="直線コネクタ 136"/>
        <xdr:cNvCxnSpPr/>
      </xdr:nvCxnSpPr>
      <xdr:spPr>
        <a:xfrm flipV="1">
          <a:off x="2336800" y="102560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9313</xdr:rowOff>
    </xdr:from>
    <xdr:to>
      <xdr:col>3</xdr:col>
      <xdr:colOff>279400</xdr:colOff>
      <xdr:row>61</xdr:row>
      <xdr:rowOff>87206</xdr:rowOff>
    </xdr:to>
    <xdr:cxnSp macro="">
      <xdr:nvCxnSpPr>
        <xdr:cNvPr id="140" name="直線コネクタ 139"/>
        <xdr:cNvCxnSpPr/>
      </xdr:nvCxnSpPr>
      <xdr:spPr>
        <a:xfrm>
          <a:off x="1447800" y="10296313"/>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63077</xdr:rowOff>
    </xdr:from>
    <xdr:to>
      <xdr:col>7</xdr:col>
      <xdr:colOff>203200</xdr:colOff>
      <xdr:row>60</xdr:row>
      <xdr:rowOff>164677</xdr:rowOff>
    </xdr:to>
    <xdr:sp macro="" textlink="">
      <xdr:nvSpPr>
        <xdr:cNvPr id="150" name="円/楕円 149"/>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79604</xdr:rowOff>
    </xdr:from>
    <xdr:ext cx="762000" cy="259045"/>
    <xdr:sp macro="" textlink="">
      <xdr:nvSpPr>
        <xdr:cNvPr id="151"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108373</xdr:rowOff>
    </xdr:from>
    <xdr:to>
      <xdr:col>6</xdr:col>
      <xdr:colOff>50800</xdr:colOff>
      <xdr:row>59</xdr:row>
      <xdr:rowOff>38523</xdr:rowOff>
    </xdr:to>
    <xdr:sp macro="" textlink="">
      <xdr:nvSpPr>
        <xdr:cNvPr id="152" name="円/楕円 151"/>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48700</xdr:rowOff>
    </xdr:from>
    <xdr:ext cx="736600" cy="259045"/>
    <xdr:sp macro="" textlink="">
      <xdr:nvSpPr>
        <xdr:cNvPr id="153" name="テキスト ボックス 152"/>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89746</xdr:rowOff>
    </xdr:from>
    <xdr:to>
      <xdr:col>4</xdr:col>
      <xdr:colOff>533400</xdr:colOff>
      <xdr:row>60</xdr:row>
      <xdr:rowOff>19896</xdr:rowOff>
    </xdr:to>
    <xdr:sp macro="" textlink="">
      <xdr:nvSpPr>
        <xdr:cNvPr id="154" name="円/楕円 153"/>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30073</xdr:rowOff>
    </xdr:from>
    <xdr:ext cx="762000" cy="259045"/>
    <xdr:sp macro="" textlink="">
      <xdr:nvSpPr>
        <xdr:cNvPr id="155" name="テキスト ボックス 154"/>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6" name="円/楕円 155"/>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148183</xdr:rowOff>
    </xdr:from>
    <xdr:ext cx="762000" cy="259045"/>
    <xdr:sp macro="" textlink="">
      <xdr:nvSpPr>
        <xdr:cNvPr id="157" name="テキスト ボックス 156"/>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129963</xdr:rowOff>
    </xdr:from>
    <xdr:to>
      <xdr:col>2</xdr:col>
      <xdr:colOff>127000</xdr:colOff>
      <xdr:row>60</xdr:row>
      <xdr:rowOff>60113</xdr:rowOff>
    </xdr:to>
    <xdr:sp macro="" textlink="">
      <xdr:nvSpPr>
        <xdr:cNvPr id="158" name="円/楕円 157"/>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70290</xdr:rowOff>
    </xdr:from>
    <xdr:ext cx="762000" cy="259045"/>
    <xdr:sp macro="" textlink="">
      <xdr:nvSpPr>
        <xdr:cNvPr id="159" name="テキスト ボックス 158"/>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多様な行政需要に対応し、様々な分野で質の高い行政サービスを提供するため、既存事業を展開してきましたが、災害復旧の対応等もあったことから、賃金、委託料などの物件費が類似団体の平均を大きく上回っています。今後についても、サービス充実に努めるとともに、事業及び事業手法の見直しなどにより、経費の抑制を図り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91055</xdr:rowOff>
    </xdr:from>
    <xdr:to>
      <xdr:col>7</xdr:col>
      <xdr:colOff>152400</xdr:colOff>
      <xdr:row>83</xdr:row>
      <xdr:rowOff>109027</xdr:rowOff>
    </xdr:to>
    <xdr:cxnSp macro="">
      <xdr:nvCxnSpPr>
        <xdr:cNvPr id="192" name="直線コネクタ 191"/>
        <xdr:cNvCxnSpPr/>
      </xdr:nvCxnSpPr>
      <xdr:spPr>
        <a:xfrm>
          <a:off x="4114800" y="14321405"/>
          <a:ext cx="8382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91055</xdr:rowOff>
    </xdr:from>
    <xdr:to>
      <xdr:col>6</xdr:col>
      <xdr:colOff>0</xdr:colOff>
      <xdr:row>83</xdr:row>
      <xdr:rowOff>96808</xdr:rowOff>
    </xdr:to>
    <xdr:cxnSp macro="">
      <xdr:nvCxnSpPr>
        <xdr:cNvPr id="195" name="直線コネクタ 194"/>
        <xdr:cNvCxnSpPr/>
      </xdr:nvCxnSpPr>
      <xdr:spPr>
        <a:xfrm flipV="1">
          <a:off x="3225800" y="1432140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153396</xdr:rowOff>
    </xdr:from>
    <xdr:ext cx="736600" cy="259045"/>
    <xdr:sp macro="" textlink="">
      <xdr:nvSpPr>
        <xdr:cNvPr id="197" name="テキスト ボックス 196"/>
        <xdr:cNvSpPr txBox="1"/>
      </xdr:nvSpPr>
      <xdr:spPr>
        <a:xfrm>
          <a:off x="3733800" y="1369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27091</xdr:rowOff>
    </xdr:from>
    <xdr:to>
      <xdr:col>4</xdr:col>
      <xdr:colOff>482600</xdr:colOff>
      <xdr:row>83</xdr:row>
      <xdr:rowOff>96808</xdr:rowOff>
    </xdr:to>
    <xdr:cxnSp macro="">
      <xdr:nvCxnSpPr>
        <xdr:cNvPr id="198" name="直線コネクタ 197"/>
        <xdr:cNvCxnSpPr/>
      </xdr:nvCxnSpPr>
      <xdr:spPr>
        <a:xfrm>
          <a:off x="2336800" y="14257441"/>
          <a:ext cx="889000" cy="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15112</xdr:rowOff>
    </xdr:from>
    <xdr:to>
      <xdr:col>3</xdr:col>
      <xdr:colOff>279400</xdr:colOff>
      <xdr:row>83</xdr:row>
      <xdr:rowOff>27091</xdr:rowOff>
    </xdr:to>
    <xdr:cxnSp macro="">
      <xdr:nvCxnSpPr>
        <xdr:cNvPr id="201" name="直線コネクタ 200"/>
        <xdr:cNvCxnSpPr/>
      </xdr:nvCxnSpPr>
      <xdr:spPr>
        <a:xfrm>
          <a:off x="1447800" y="14245462"/>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58227</xdr:rowOff>
    </xdr:from>
    <xdr:to>
      <xdr:col>7</xdr:col>
      <xdr:colOff>203200</xdr:colOff>
      <xdr:row>83</xdr:row>
      <xdr:rowOff>159827</xdr:rowOff>
    </xdr:to>
    <xdr:sp macro="" textlink="">
      <xdr:nvSpPr>
        <xdr:cNvPr id="211" name="円/楕円 210"/>
        <xdr:cNvSpPr/>
      </xdr:nvSpPr>
      <xdr:spPr>
        <a:xfrm>
          <a:off x="4902200" y="142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30304</xdr:rowOff>
    </xdr:from>
    <xdr:ext cx="762000" cy="259045"/>
    <xdr:sp macro="" textlink="">
      <xdr:nvSpPr>
        <xdr:cNvPr id="212" name="人件費・物件費等の状況該当値テキスト"/>
        <xdr:cNvSpPr txBox="1"/>
      </xdr:nvSpPr>
      <xdr:spPr>
        <a:xfrm>
          <a:off x="5041900" y="1426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194,960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40255</xdr:rowOff>
    </xdr:from>
    <xdr:to>
      <xdr:col>6</xdr:col>
      <xdr:colOff>50800</xdr:colOff>
      <xdr:row>83</xdr:row>
      <xdr:rowOff>141855</xdr:rowOff>
    </xdr:to>
    <xdr:sp macro="" textlink="">
      <xdr:nvSpPr>
        <xdr:cNvPr id="213" name="円/楕円 212"/>
        <xdr:cNvSpPr/>
      </xdr:nvSpPr>
      <xdr:spPr>
        <a:xfrm>
          <a:off x="4064000" y="142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126632</xdr:rowOff>
    </xdr:from>
    <xdr:ext cx="736600" cy="259045"/>
    <xdr:sp macro="" textlink="">
      <xdr:nvSpPr>
        <xdr:cNvPr id="214" name="テキスト ボックス 213"/>
        <xdr:cNvSpPr txBox="1"/>
      </xdr:nvSpPr>
      <xdr:spPr>
        <a:xfrm>
          <a:off x="3733800" y="1435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46008</xdr:rowOff>
    </xdr:from>
    <xdr:to>
      <xdr:col>4</xdr:col>
      <xdr:colOff>533400</xdr:colOff>
      <xdr:row>83</xdr:row>
      <xdr:rowOff>147608</xdr:rowOff>
    </xdr:to>
    <xdr:sp macro="" textlink="">
      <xdr:nvSpPr>
        <xdr:cNvPr id="215" name="円/楕円 214"/>
        <xdr:cNvSpPr/>
      </xdr:nvSpPr>
      <xdr:spPr>
        <a:xfrm>
          <a:off x="3175000" y="142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132385</xdr:rowOff>
    </xdr:from>
    <xdr:ext cx="762000" cy="259045"/>
    <xdr:sp macro="" textlink="">
      <xdr:nvSpPr>
        <xdr:cNvPr id="216" name="テキスト ボックス 215"/>
        <xdr:cNvSpPr txBox="1"/>
      </xdr:nvSpPr>
      <xdr:spPr>
        <a:xfrm>
          <a:off x="2844800" y="1436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192,428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147741</xdr:rowOff>
    </xdr:from>
    <xdr:to>
      <xdr:col>3</xdr:col>
      <xdr:colOff>330200</xdr:colOff>
      <xdr:row>83</xdr:row>
      <xdr:rowOff>77891</xdr:rowOff>
    </xdr:to>
    <xdr:sp macro="" textlink="">
      <xdr:nvSpPr>
        <xdr:cNvPr id="217" name="円/楕円 216"/>
        <xdr:cNvSpPr/>
      </xdr:nvSpPr>
      <xdr:spPr>
        <a:xfrm>
          <a:off x="2286000" y="142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62668</xdr:rowOff>
    </xdr:from>
    <xdr:ext cx="762000" cy="259045"/>
    <xdr:sp macro="" textlink="">
      <xdr:nvSpPr>
        <xdr:cNvPr id="218" name="テキスト ボックス 217"/>
        <xdr:cNvSpPr txBox="1"/>
      </xdr:nvSpPr>
      <xdr:spPr>
        <a:xfrm>
          <a:off x="1955800" y="1429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135762</xdr:rowOff>
    </xdr:from>
    <xdr:to>
      <xdr:col>2</xdr:col>
      <xdr:colOff>127000</xdr:colOff>
      <xdr:row>83</xdr:row>
      <xdr:rowOff>65912</xdr:rowOff>
    </xdr:to>
    <xdr:sp macro="" textlink="">
      <xdr:nvSpPr>
        <xdr:cNvPr id="219" name="円/楕円 218"/>
        <xdr:cNvSpPr/>
      </xdr:nvSpPr>
      <xdr:spPr>
        <a:xfrm>
          <a:off x="1397000" y="141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50689</xdr:rowOff>
    </xdr:from>
    <xdr:ext cx="762000" cy="259045"/>
    <xdr:sp macro="" textlink="">
      <xdr:nvSpPr>
        <xdr:cNvPr id="220" name="テキスト ボックス 219"/>
        <xdr:cNvSpPr txBox="1"/>
      </xdr:nvSpPr>
      <xdr:spPr>
        <a:xfrm>
          <a:off x="1066800" y="1428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前年度よりも減少しましたが、これは、職員の年齢構成の変化によるものです。国との差は、職員構成の差異によるものです。今後も国や近隣自治体の動向を踏まえ、より一層の給与の適正化に努めます。</a:t>
          </a: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133350</xdr:rowOff>
    </xdr:to>
    <xdr:cxnSp macro="">
      <xdr:nvCxnSpPr>
        <xdr:cNvPr id="256" name="直線コネクタ 255"/>
        <xdr:cNvCxnSpPr/>
      </xdr:nvCxnSpPr>
      <xdr:spPr>
        <a:xfrm flipV="1">
          <a:off x="16179800" y="142602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7"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133350</xdr:rowOff>
    </xdr:to>
    <xdr:cxnSp macro="">
      <xdr:nvCxnSpPr>
        <xdr:cNvPr id="259" name="直線コネクタ 258"/>
        <xdr:cNvCxnSpPr/>
      </xdr:nvCxnSpPr>
      <xdr:spPr>
        <a:xfrm>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83</xdr:row>
      <xdr:rowOff>144841</xdr:rowOff>
    </xdr:to>
    <xdr:cxnSp macro="">
      <xdr:nvCxnSpPr>
        <xdr:cNvPr id="262" name="直線コネクタ 261"/>
        <xdr:cNvCxnSpPr/>
      </xdr:nvCxnSpPr>
      <xdr:spPr>
        <a:xfrm flipV="1">
          <a:off x="14401800" y="1429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69850</xdr:rowOff>
    </xdr:to>
    <xdr:cxnSp macro="">
      <xdr:nvCxnSpPr>
        <xdr:cNvPr id="265" name="直線コネクタ 264"/>
        <xdr:cNvCxnSpPr/>
      </xdr:nvCxnSpPr>
      <xdr:spPr>
        <a:xfrm flipV="1">
          <a:off x="13512800" y="14375191"/>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5" name="円/楕円 274"/>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6"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8" name="テキスト ボックス 277"/>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9" name="円/楕円 278"/>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99984</xdr:rowOff>
    </xdr:from>
    <xdr:ext cx="762000" cy="259045"/>
    <xdr:sp macro="" textlink="">
      <xdr:nvSpPr>
        <xdr:cNvPr id="280" name="テキスト ボックス 279"/>
        <xdr:cNvSpPr txBox="1"/>
      </xdr:nvSpPr>
      <xdr:spPr>
        <a:xfrm>
          <a:off x="14909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1" name="円/楕円 280"/>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2" name="テキスト ボックス 281"/>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よりも減少しましたが、様々な分野で質の高い行政サービスを提供するため職員の採用を行ってきたこと、消防力の強化及び子ども・子育て支援制度の拡充などにより、類似団体の平均を上回っています。今後についても、サービスの充実に努めるとともに、組織の効率化や指定管理制度などの事業手法の活用により職員数抑制を図り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95431</xdr:rowOff>
    </xdr:from>
    <xdr:to>
      <xdr:col>24</xdr:col>
      <xdr:colOff>558800</xdr:colOff>
      <xdr:row>65</xdr:row>
      <xdr:rowOff>140244</xdr:rowOff>
    </xdr:to>
    <xdr:cxnSp macro="">
      <xdr:nvCxnSpPr>
        <xdr:cNvPr id="321" name="直線コネクタ 320"/>
        <xdr:cNvCxnSpPr/>
      </xdr:nvCxnSpPr>
      <xdr:spPr>
        <a:xfrm flipV="1">
          <a:off x="16179800" y="11239681"/>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126456</xdr:rowOff>
    </xdr:from>
    <xdr:to>
      <xdr:col>23</xdr:col>
      <xdr:colOff>406400</xdr:colOff>
      <xdr:row>65</xdr:row>
      <xdr:rowOff>140244</xdr:rowOff>
    </xdr:to>
    <xdr:cxnSp macro="">
      <xdr:nvCxnSpPr>
        <xdr:cNvPr id="324" name="直線コネクタ 323"/>
        <xdr:cNvCxnSpPr/>
      </xdr:nvCxnSpPr>
      <xdr:spPr>
        <a:xfrm>
          <a:off x="15290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6" name="テキスト ボックス 325"/>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116115</xdr:rowOff>
    </xdr:from>
    <xdr:to>
      <xdr:col>22</xdr:col>
      <xdr:colOff>203200</xdr:colOff>
      <xdr:row>65</xdr:row>
      <xdr:rowOff>126456</xdr:rowOff>
    </xdr:to>
    <xdr:cxnSp macro="">
      <xdr:nvCxnSpPr>
        <xdr:cNvPr id="327" name="直線コネクタ 326"/>
        <xdr:cNvCxnSpPr/>
      </xdr:nvCxnSpPr>
      <xdr:spPr>
        <a:xfrm>
          <a:off x="14401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109220</xdr:rowOff>
    </xdr:from>
    <xdr:to>
      <xdr:col>21</xdr:col>
      <xdr:colOff>0</xdr:colOff>
      <xdr:row>65</xdr:row>
      <xdr:rowOff>116115</xdr:rowOff>
    </xdr:to>
    <xdr:cxnSp macro="">
      <xdr:nvCxnSpPr>
        <xdr:cNvPr id="330" name="直線コネクタ 329"/>
        <xdr:cNvCxnSpPr/>
      </xdr:nvCxnSpPr>
      <xdr:spPr>
        <a:xfrm>
          <a:off x="13512800" y="112534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44631</xdr:rowOff>
    </xdr:from>
    <xdr:to>
      <xdr:col>24</xdr:col>
      <xdr:colOff>609600</xdr:colOff>
      <xdr:row>65</xdr:row>
      <xdr:rowOff>146231</xdr:rowOff>
    </xdr:to>
    <xdr:sp macro="" textlink="">
      <xdr:nvSpPr>
        <xdr:cNvPr id="340" name="円/楕円 339"/>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16708</xdr:rowOff>
    </xdr:from>
    <xdr:ext cx="762000" cy="259045"/>
    <xdr:sp macro="" textlink="">
      <xdr:nvSpPr>
        <xdr:cNvPr id="341" name="定員管理の状況該当値テキスト"/>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89444</xdr:rowOff>
    </xdr:from>
    <xdr:to>
      <xdr:col>23</xdr:col>
      <xdr:colOff>457200</xdr:colOff>
      <xdr:row>66</xdr:row>
      <xdr:rowOff>19594</xdr:rowOff>
    </xdr:to>
    <xdr:sp macro="" textlink="">
      <xdr:nvSpPr>
        <xdr:cNvPr id="342" name="円/楕円 341"/>
        <xdr:cNvSpPr/>
      </xdr:nvSpPr>
      <xdr:spPr>
        <a:xfrm>
          <a:off x="16129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4371</xdr:rowOff>
    </xdr:from>
    <xdr:ext cx="736600" cy="259045"/>
    <xdr:sp macro="" textlink="">
      <xdr:nvSpPr>
        <xdr:cNvPr id="343" name="テキスト ボックス 342"/>
        <xdr:cNvSpPr txBox="1"/>
      </xdr:nvSpPr>
      <xdr:spPr>
        <a:xfrm>
          <a:off x="15798800" y="1132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75656</xdr:rowOff>
    </xdr:from>
    <xdr:to>
      <xdr:col>22</xdr:col>
      <xdr:colOff>254000</xdr:colOff>
      <xdr:row>66</xdr:row>
      <xdr:rowOff>5806</xdr:rowOff>
    </xdr:to>
    <xdr:sp macro="" textlink="">
      <xdr:nvSpPr>
        <xdr:cNvPr id="344" name="円/楕円 343"/>
        <xdr:cNvSpPr/>
      </xdr:nvSpPr>
      <xdr:spPr>
        <a:xfrm>
          <a:off x="15240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162033</xdr:rowOff>
    </xdr:from>
    <xdr:ext cx="762000" cy="259045"/>
    <xdr:sp macro="" textlink="">
      <xdr:nvSpPr>
        <xdr:cNvPr id="345" name="テキスト ボックス 344"/>
        <xdr:cNvSpPr txBox="1"/>
      </xdr:nvSpPr>
      <xdr:spPr>
        <a:xfrm>
          <a:off x="14909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65315</xdr:rowOff>
    </xdr:from>
    <xdr:to>
      <xdr:col>21</xdr:col>
      <xdr:colOff>50800</xdr:colOff>
      <xdr:row>65</xdr:row>
      <xdr:rowOff>166915</xdr:rowOff>
    </xdr:to>
    <xdr:sp macro="" textlink="">
      <xdr:nvSpPr>
        <xdr:cNvPr id="346" name="円/楕円 345"/>
        <xdr:cNvSpPr/>
      </xdr:nvSpPr>
      <xdr:spPr>
        <a:xfrm>
          <a:off x="14351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151692</xdr:rowOff>
    </xdr:from>
    <xdr:ext cx="762000" cy="259045"/>
    <xdr:sp macro="" textlink="">
      <xdr:nvSpPr>
        <xdr:cNvPr id="347" name="テキスト ボックス 346"/>
        <xdr:cNvSpPr txBox="1"/>
      </xdr:nvSpPr>
      <xdr:spPr>
        <a:xfrm>
          <a:off x="14020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58420</xdr:rowOff>
    </xdr:from>
    <xdr:to>
      <xdr:col>19</xdr:col>
      <xdr:colOff>533400</xdr:colOff>
      <xdr:row>65</xdr:row>
      <xdr:rowOff>160020</xdr:rowOff>
    </xdr:to>
    <xdr:sp macro="" textlink="">
      <xdr:nvSpPr>
        <xdr:cNvPr id="348" name="円/楕円 347"/>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144797</xdr:rowOff>
    </xdr:from>
    <xdr:ext cx="762000" cy="259045"/>
    <xdr:sp macro="" textlink="">
      <xdr:nvSpPr>
        <xdr:cNvPr id="349" name="テキスト ボックス 348"/>
        <xdr:cNvSpPr txBox="1"/>
      </xdr:nvSpPr>
      <xdr:spPr>
        <a:xfrm>
          <a:off x="13131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％（３ヵ年平均）で、前年度と比較すると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ポイントの増となりました。これは、算式上分母となる標準財政規模が減少し、さらに分子のうち公債費に準じる債務負担行為が増加したことにより単年度実質公債費比率が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6.2%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に増加しているためです。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増加傾向に転じたことから、今後、償還費用が財政を圧迫することのないよう努めます。</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13002</xdr:rowOff>
    </xdr:from>
    <xdr:to>
      <xdr:col>24</xdr:col>
      <xdr:colOff>558800</xdr:colOff>
      <xdr:row>41</xdr:row>
      <xdr:rowOff>35983</xdr:rowOff>
    </xdr:to>
    <xdr:cxnSp macro="">
      <xdr:nvCxnSpPr>
        <xdr:cNvPr id="384" name="直線コネクタ 383"/>
        <xdr:cNvCxnSpPr/>
      </xdr:nvCxnSpPr>
      <xdr:spPr>
        <a:xfrm>
          <a:off x="16179800" y="70424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5"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13002</xdr:rowOff>
    </xdr:from>
    <xdr:to>
      <xdr:col>23</xdr:col>
      <xdr:colOff>406400</xdr:colOff>
      <xdr:row>41</xdr:row>
      <xdr:rowOff>70455</xdr:rowOff>
    </xdr:to>
    <xdr:cxnSp macro="">
      <xdr:nvCxnSpPr>
        <xdr:cNvPr id="387" name="直線コネクタ 386"/>
        <xdr:cNvCxnSpPr/>
      </xdr:nvCxnSpPr>
      <xdr:spPr>
        <a:xfrm flipV="1">
          <a:off x="15290800" y="704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9" name="テキスト ボックス 388"/>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42</xdr:row>
      <xdr:rowOff>13909</xdr:rowOff>
    </xdr:to>
    <xdr:cxnSp macro="">
      <xdr:nvCxnSpPr>
        <xdr:cNvPr id="390" name="直線コネクタ 389"/>
        <xdr:cNvCxnSpPr/>
      </xdr:nvCxnSpPr>
      <xdr:spPr>
        <a:xfrm flipV="1">
          <a:off x="14401800" y="709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13909</xdr:rowOff>
    </xdr:from>
    <xdr:to>
      <xdr:col>21</xdr:col>
      <xdr:colOff>0</xdr:colOff>
      <xdr:row>42</xdr:row>
      <xdr:rowOff>94343</xdr:rowOff>
    </xdr:to>
    <xdr:cxnSp macro="">
      <xdr:nvCxnSpPr>
        <xdr:cNvPr id="393" name="直線コネクタ 392"/>
        <xdr:cNvCxnSpPr/>
      </xdr:nvCxnSpPr>
      <xdr:spPr>
        <a:xfrm flipV="1">
          <a:off x="13512800" y="721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5" name="テキスト ボックス 39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7" name="テキスト ボックス 396"/>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3" name="円/楕円 402"/>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4"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133652</xdr:rowOff>
    </xdr:from>
    <xdr:to>
      <xdr:col>23</xdr:col>
      <xdr:colOff>457200</xdr:colOff>
      <xdr:row>41</xdr:row>
      <xdr:rowOff>63802</xdr:rowOff>
    </xdr:to>
    <xdr:sp macro="" textlink="">
      <xdr:nvSpPr>
        <xdr:cNvPr id="405" name="円/楕円 404"/>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48579</xdr:rowOff>
    </xdr:from>
    <xdr:ext cx="736600" cy="259045"/>
    <xdr:sp macro="" textlink="">
      <xdr:nvSpPr>
        <xdr:cNvPr id="406" name="テキスト ボックス 405"/>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7" name="円/楕円 406"/>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408" name="テキスト ボックス 407"/>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134559</xdr:rowOff>
    </xdr:from>
    <xdr:to>
      <xdr:col>21</xdr:col>
      <xdr:colOff>50800</xdr:colOff>
      <xdr:row>42</xdr:row>
      <xdr:rowOff>64709</xdr:rowOff>
    </xdr:to>
    <xdr:sp macro="" textlink="">
      <xdr:nvSpPr>
        <xdr:cNvPr id="409" name="円/楕円 408"/>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49486</xdr:rowOff>
    </xdr:from>
    <xdr:ext cx="762000" cy="259045"/>
    <xdr:sp macro="" textlink="">
      <xdr:nvSpPr>
        <xdr:cNvPr id="410" name="テキスト ボックス 409"/>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11" name="円/楕円 410"/>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129920</xdr:rowOff>
    </xdr:from>
    <xdr:ext cx="762000" cy="259045"/>
    <xdr:sp macro="" textlink="">
      <xdr:nvSpPr>
        <xdr:cNvPr id="412" name="テキスト ボックス 41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％で、前年度と比較すると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ポイントの増となりました。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これは、新規借入に伴う地方債現在高の増加と、充当可能基金である</a:t>
          </a:r>
          <a:r>
            <a:rPr kumimoji="1" lang="ja-JP" altLang="ja-JP" sz="1300" b="0" i="0" baseline="0">
              <a:solidFill>
                <a:sysClr val="windowText" lastClr="000000"/>
              </a:solidFill>
              <a:effectLst/>
              <a:latin typeface="+mn-lt"/>
              <a:ea typeface="+mn-ea"/>
              <a:cs typeface="+mn-cs"/>
            </a:rPr>
            <a:t>財政</a:t>
          </a:r>
          <a:r>
            <a:rPr kumimoji="1" lang="ja-JP" altLang="ja-JP" sz="1300" b="0" i="0" baseline="0">
              <a:solidFill>
                <a:schemeClr val="dk1"/>
              </a:solidFill>
              <a:effectLst/>
              <a:latin typeface="+mn-lt"/>
              <a:ea typeface="+mn-ea"/>
              <a:cs typeface="+mn-cs"/>
            </a:rPr>
            <a:t>調整基金及び庁舎建設基金などの取り崩しがあ</a:t>
          </a:r>
          <a:r>
            <a:rPr kumimoji="1" lang="ja-JP" altLang="en-US" sz="1300" b="0" i="0" baseline="0">
              <a:solidFill>
                <a:schemeClr val="dk1"/>
              </a:solidFill>
              <a:effectLst/>
              <a:latin typeface="+mn-lt"/>
              <a:ea typeface="+mn-ea"/>
              <a:cs typeface="+mn-cs"/>
            </a:rPr>
            <a:t>り</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前</a:t>
          </a:r>
          <a:r>
            <a:rPr kumimoji="1" lang="ja-JP" altLang="ja-JP" sz="1300" b="0" i="0" baseline="0">
              <a:solidFill>
                <a:schemeClr val="dk1"/>
              </a:solidFill>
              <a:effectLst/>
              <a:latin typeface="+mn-lt"/>
              <a:ea typeface="+mn-ea"/>
              <a:cs typeface="+mn-cs"/>
            </a:rPr>
            <a:t>年度に比べ減少し</a:t>
          </a:r>
          <a:r>
            <a:rPr kumimoji="1" lang="ja-JP" altLang="en-US" sz="1300" b="0" i="0" baseline="0">
              <a:solidFill>
                <a:schemeClr val="dk1"/>
              </a:solidFill>
              <a:effectLst/>
              <a:latin typeface="+mn-lt"/>
              <a:ea typeface="+mn-ea"/>
              <a:cs typeface="+mn-cs"/>
            </a:rPr>
            <a:t>たためです</a:t>
          </a:r>
          <a:r>
            <a:rPr kumimoji="1" lang="ja-JP" altLang="ja-JP" sz="1300" b="0" i="0" baseline="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0" i="0" baseline="0">
              <a:solidFill>
                <a:schemeClr val="dk1"/>
              </a:solidFill>
              <a:effectLst/>
              <a:latin typeface="+mn-lt"/>
              <a:ea typeface="+mn-ea"/>
              <a:cs typeface="+mn-cs"/>
            </a:rPr>
            <a:t>今後</a:t>
          </a:r>
          <a:r>
            <a:rPr kumimoji="1" lang="ja-JP" altLang="en-US" sz="1300" b="0" i="0" baseline="0">
              <a:solidFill>
                <a:schemeClr val="dk1"/>
              </a:solidFill>
              <a:effectLst/>
              <a:latin typeface="+mn-lt"/>
              <a:ea typeface="+mn-ea"/>
              <a:cs typeface="+mn-cs"/>
            </a:rPr>
            <a:t>は</a:t>
          </a:r>
          <a:r>
            <a:rPr kumimoji="1" lang="ja-JP" altLang="ja-JP" sz="1300" b="0" i="0" baseline="0">
              <a:solidFill>
                <a:schemeClr val="dk1"/>
              </a:solidFill>
              <a:effectLst/>
              <a:latin typeface="+mn-lt"/>
              <a:ea typeface="+mn-ea"/>
              <a:cs typeface="+mn-cs"/>
            </a:rPr>
            <a:t>、引き続き指標の推移を注視しながら、健全財政の堅持に努めます。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6"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7" name="フローチャート : 判断 446"/>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50" name="フローチャート : 判断 449"/>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1" name="テキスト ボックス 450"/>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2" name="フローチャート : 判断 451"/>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3" name="テキスト ボックス 452"/>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4" name="フローチャート : 判断 453"/>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5" name="テキスト ボックス 454"/>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92498</xdr:rowOff>
    </xdr:from>
    <xdr:to>
      <xdr:col>24</xdr:col>
      <xdr:colOff>609600</xdr:colOff>
      <xdr:row>15</xdr:row>
      <xdr:rowOff>22648</xdr:rowOff>
    </xdr:to>
    <xdr:sp macro="" textlink="">
      <xdr:nvSpPr>
        <xdr:cNvPr id="461" name="円/楕円 460"/>
        <xdr:cNvSpPr/>
      </xdr:nvSpPr>
      <xdr:spPr>
        <a:xfrm>
          <a:off x="169672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109025</xdr:rowOff>
    </xdr:from>
    <xdr:ext cx="762000" cy="259045"/>
    <xdr:sp macro="" textlink="">
      <xdr:nvSpPr>
        <xdr:cNvPr id="462" name="将来負担の状況該当値テキスト"/>
        <xdr:cNvSpPr txBox="1"/>
      </xdr:nvSpPr>
      <xdr:spPr>
        <a:xfrm>
          <a:off x="17106900" y="23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に係る経常収支比率は類似団体平均より低くなっていますが、人口一人当たりの人件費については高いものとなっています。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35</xdr:row>
      <xdr:rowOff>162378</xdr:rowOff>
    </xdr:to>
    <xdr:cxnSp macro="">
      <xdr:nvCxnSpPr>
        <xdr:cNvPr id="68" name="直線コネクタ 67"/>
        <xdr:cNvCxnSpPr/>
      </xdr:nvCxnSpPr>
      <xdr:spPr>
        <a:xfrm>
          <a:off x="3987800" y="6086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86178</xdr:rowOff>
    </xdr:from>
    <xdr:to>
      <xdr:col>5</xdr:col>
      <xdr:colOff>549275</xdr:colOff>
      <xdr:row>35</xdr:row>
      <xdr:rowOff>140607</xdr:rowOff>
    </xdr:to>
    <xdr:cxnSp macro="">
      <xdr:nvCxnSpPr>
        <xdr:cNvPr id="71" name="直線コネクタ 70"/>
        <xdr:cNvCxnSpPr/>
      </xdr:nvCxnSpPr>
      <xdr:spPr>
        <a:xfrm flipV="1">
          <a:off x="3098800" y="608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140607</xdr:rowOff>
    </xdr:from>
    <xdr:to>
      <xdr:col>4</xdr:col>
      <xdr:colOff>346075</xdr:colOff>
      <xdr:row>38</xdr:row>
      <xdr:rowOff>94343</xdr:rowOff>
    </xdr:to>
    <xdr:cxnSp macro="">
      <xdr:nvCxnSpPr>
        <xdr:cNvPr id="74" name="直線コネクタ 73"/>
        <xdr:cNvCxnSpPr/>
      </xdr:nvCxnSpPr>
      <xdr:spPr>
        <a:xfrm flipV="1">
          <a:off x="2209800" y="61413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38</xdr:row>
      <xdr:rowOff>127000</xdr:rowOff>
    </xdr:to>
    <xdr:cxnSp macro="">
      <xdr:nvCxnSpPr>
        <xdr:cNvPr id="77" name="直線コネクタ 76"/>
        <xdr:cNvCxnSpPr/>
      </xdr:nvCxnSpPr>
      <xdr:spPr>
        <a:xfrm flipV="1">
          <a:off x="1320800" y="6609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7" name="円/楕円 86"/>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128105</xdr:rowOff>
    </xdr:from>
    <xdr:ext cx="762000" cy="259045"/>
    <xdr:sp macro="" textlink="">
      <xdr:nvSpPr>
        <xdr:cNvPr id="88" name="人件費該当値テキスト"/>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89807</xdr:rowOff>
    </xdr:from>
    <xdr:to>
      <xdr:col>4</xdr:col>
      <xdr:colOff>396875</xdr:colOff>
      <xdr:row>36</xdr:row>
      <xdr:rowOff>19957</xdr:rowOff>
    </xdr:to>
    <xdr:sp macro="" textlink="">
      <xdr:nvSpPr>
        <xdr:cNvPr id="91" name="円/楕円 90"/>
        <xdr:cNvSpPr/>
      </xdr:nvSpPr>
      <xdr:spPr>
        <a:xfrm>
          <a:off x="3048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30134</xdr:rowOff>
    </xdr:from>
    <xdr:ext cx="762000" cy="259045"/>
    <xdr:sp macro="" textlink="">
      <xdr:nvSpPr>
        <xdr:cNvPr id="92" name="テキスト ボックス 91"/>
        <xdr:cNvSpPr txBox="1"/>
      </xdr:nvSpPr>
      <xdr:spPr>
        <a:xfrm>
          <a:off x="2717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3" name="円/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5" name="円/楕円 94"/>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6" name="テキスト ボックス 95"/>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今後については、サービス充実に努める一方、事業及び事業手法の見直しなどにより、経費の抑制を図ります。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60706</xdr:rowOff>
    </xdr:from>
    <xdr:to>
      <xdr:col>24</xdr:col>
      <xdr:colOff>31750</xdr:colOff>
      <xdr:row>19</xdr:row>
      <xdr:rowOff>124714</xdr:rowOff>
    </xdr:to>
    <xdr:cxnSp macro="">
      <xdr:nvCxnSpPr>
        <xdr:cNvPr id="127" name="直線コネクタ 126"/>
        <xdr:cNvCxnSpPr/>
      </xdr:nvCxnSpPr>
      <xdr:spPr>
        <a:xfrm>
          <a:off x="15671800" y="33182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51562</xdr:rowOff>
    </xdr:from>
    <xdr:to>
      <xdr:col>22</xdr:col>
      <xdr:colOff>565150</xdr:colOff>
      <xdr:row>19</xdr:row>
      <xdr:rowOff>60706</xdr:rowOff>
    </xdr:to>
    <xdr:cxnSp macro="">
      <xdr:nvCxnSpPr>
        <xdr:cNvPr id="130" name="直線コネクタ 129"/>
        <xdr:cNvCxnSpPr/>
      </xdr:nvCxnSpPr>
      <xdr:spPr>
        <a:xfrm>
          <a:off x="14782800" y="3309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46990</xdr:rowOff>
    </xdr:from>
    <xdr:to>
      <xdr:col>21</xdr:col>
      <xdr:colOff>361950</xdr:colOff>
      <xdr:row>19</xdr:row>
      <xdr:rowOff>51562</xdr:rowOff>
    </xdr:to>
    <xdr:cxnSp macro="">
      <xdr:nvCxnSpPr>
        <xdr:cNvPr id="133" name="直線コネクタ 132"/>
        <xdr:cNvCxnSpPr/>
      </xdr:nvCxnSpPr>
      <xdr:spPr>
        <a:xfrm>
          <a:off x="13893800" y="33045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67564</xdr:rowOff>
    </xdr:from>
    <xdr:to>
      <xdr:col>20</xdr:col>
      <xdr:colOff>158750</xdr:colOff>
      <xdr:row>19</xdr:row>
      <xdr:rowOff>46990</xdr:rowOff>
    </xdr:to>
    <xdr:cxnSp macro="">
      <xdr:nvCxnSpPr>
        <xdr:cNvPr id="136" name="直線コネクタ 135"/>
        <xdr:cNvCxnSpPr/>
      </xdr:nvCxnSpPr>
      <xdr:spPr>
        <a:xfrm>
          <a:off x="13004800" y="315366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73914</xdr:rowOff>
    </xdr:from>
    <xdr:to>
      <xdr:col>24</xdr:col>
      <xdr:colOff>82550</xdr:colOff>
      <xdr:row>20</xdr:row>
      <xdr:rowOff>4064</xdr:rowOff>
    </xdr:to>
    <xdr:sp macro="" textlink="">
      <xdr:nvSpPr>
        <xdr:cNvPr id="146" name="円/楕円 145"/>
        <xdr:cNvSpPr/>
      </xdr:nvSpPr>
      <xdr:spPr>
        <a:xfrm>
          <a:off x="164592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153941</xdr:rowOff>
    </xdr:from>
    <xdr:ext cx="762000" cy="259045"/>
    <xdr:sp macro="" textlink="">
      <xdr:nvSpPr>
        <xdr:cNvPr id="147" name="物件費該当値テキスト"/>
        <xdr:cNvSpPr txBox="1"/>
      </xdr:nvSpPr>
      <xdr:spPr>
        <a:xfrm>
          <a:off x="16598900" y="32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9906</xdr:rowOff>
    </xdr:from>
    <xdr:to>
      <xdr:col>22</xdr:col>
      <xdr:colOff>615950</xdr:colOff>
      <xdr:row>19</xdr:row>
      <xdr:rowOff>111506</xdr:rowOff>
    </xdr:to>
    <xdr:sp macro="" textlink="">
      <xdr:nvSpPr>
        <xdr:cNvPr id="148" name="円/楕円 147"/>
        <xdr:cNvSpPr/>
      </xdr:nvSpPr>
      <xdr:spPr>
        <a:xfrm>
          <a:off x="15621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96283</xdr:rowOff>
    </xdr:from>
    <xdr:ext cx="736600" cy="259045"/>
    <xdr:sp macro="" textlink="">
      <xdr:nvSpPr>
        <xdr:cNvPr id="149" name="テキスト ボックス 148"/>
        <xdr:cNvSpPr txBox="1"/>
      </xdr:nvSpPr>
      <xdr:spPr>
        <a:xfrm>
          <a:off x="15290800" y="33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762</xdr:rowOff>
    </xdr:from>
    <xdr:to>
      <xdr:col>21</xdr:col>
      <xdr:colOff>412750</xdr:colOff>
      <xdr:row>19</xdr:row>
      <xdr:rowOff>102362</xdr:rowOff>
    </xdr:to>
    <xdr:sp macro="" textlink="">
      <xdr:nvSpPr>
        <xdr:cNvPr id="150" name="円/楕円 149"/>
        <xdr:cNvSpPr/>
      </xdr:nvSpPr>
      <xdr:spPr>
        <a:xfrm>
          <a:off x="14732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87139</xdr:rowOff>
    </xdr:from>
    <xdr:ext cx="762000" cy="259045"/>
    <xdr:sp macro="" textlink="">
      <xdr:nvSpPr>
        <xdr:cNvPr id="151" name="テキスト ボックス 150"/>
        <xdr:cNvSpPr txBox="1"/>
      </xdr:nvSpPr>
      <xdr:spPr>
        <a:xfrm>
          <a:off x="14401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167640</xdr:rowOff>
    </xdr:from>
    <xdr:to>
      <xdr:col>20</xdr:col>
      <xdr:colOff>209550</xdr:colOff>
      <xdr:row>19</xdr:row>
      <xdr:rowOff>97790</xdr:rowOff>
    </xdr:to>
    <xdr:sp macro="" textlink="">
      <xdr:nvSpPr>
        <xdr:cNvPr id="152" name="円/楕円 151"/>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82567</xdr:rowOff>
    </xdr:from>
    <xdr:ext cx="762000" cy="259045"/>
    <xdr:sp macro="" textlink="">
      <xdr:nvSpPr>
        <xdr:cNvPr id="153" name="テキスト ボックス 152"/>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16764</xdr:rowOff>
    </xdr:from>
    <xdr:to>
      <xdr:col>19</xdr:col>
      <xdr:colOff>6350</xdr:colOff>
      <xdr:row>18</xdr:row>
      <xdr:rowOff>118364</xdr:rowOff>
    </xdr:to>
    <xdr:sp macro="" textlink="">
      <xdr:nvSpPr>
        <xdr:cNvPr id="154" name="円/楕円 153"/>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103141</xdr:rowOff>
    </xdr:from>
    <xdr:ext cx="762000" cy="259045"/>
    <xdr:sp macro="" textlink="">
      <xdr:nvSpPr>
        <xdr:cNvPr id="155" name="テキスト ボックス 154"/>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扶助費に係る経常収支比率は類似団体平均、全国平均、県平均を大きく下回ってます。しかし、私立保育所等運営費などの増加により、扶助費の額が増加しているため、</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ポイント増加しています。引き続き、医療扶助の適正化などに努めます。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110672</xdr:rowOff>
    </xdr:from>
    <xdr:to>
      <xdr:col>7</xdr:col>
      <xdr:colOff>15875</xdr:colOff>
      <xdr:row>53</xdr:row>
      <xdr:rowOff>151493</xdr:rowOff>
    </xdr:to>
    <xdr:cxnSp macro="">
      <xdr:nvCxnSpPr>
        <xdr:cNvPr id="190" name="直線コネクタ 189"/>
        <xdr:cNvCxnSpPr/>
      </xdr:nvCxnSpPr>
      <xdr:spPr>
        <a:xfrm>
          <a:off x="3987800" y="90260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110672</xdr:rowOff>
    </xdr:from>
    <xdr:to>
      <xdr:col>5</xdr:col>
      <xdr:colOff>549275</xdr:colOff>
      <xdr:row>52</xdr:row>
      <xdr:rowOff>159657</xdr:rowOff>
    </xdr:to>
    <xdr:cxnSp macro="">
      <xdr:nvCxnSpPr>
        <xdr:cNvPr id="193" name="直線コネクタ 192"/>
        <xdr:cNvCxnSpPr/>
      </xdr:nvCxnSpPr>
      <xdr:spPr>
        <a:xfrm flipV="1">
          <a:off x="3098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159657</xdr:rowOff>
    </xdr:from>
    <xdr:to>
      <xdr:col>4</xdr:col>
      <xdr:colOff>346075</xdr:colOff>
      <xdr:row>53</xdr:row>
      <xdr:rowOff>53522</xdr:rowOff>
    </xdr:to>
    <xdr:cxnSp macro="">
      <xdr:nvCxnSpPr>
        <xdr:cNvPr id="196" name="直線コネクタ 195"/>
        <xdr:cNvCxnSpPr/>
      </xdr:nvCxnSpPr>
      <xdr:spPr>
        <a:xfrm flipV="1">
          <a:off x="2209800" y="9075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53522</xdr:rowOff>
    </xdr:to>
    <xdr:cxnSp macro="">
      <xdr:nvCxnSpPr>
        <xdr:cNvPr id="199" name="直線コネクタ 198"/>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9" name="円/楕円 208"/>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10"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59872</xdr:rowOff>
    </xdr:from>
    <xdr:to>
      <xdr:col>5</xdr:col>
      <xdr:colOff>600075</xdr:colOff>
      <xdr:row>52</xdr:row>
      <xdr:rowOff>161472</xdr:rowOff>
    </xdr:to>
    <xdr:sp macro="" textlink="">
      <xdr:nvSpPr>
        <xdr:cNvPr id="211" name="円/楕円 210"/>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199</xdr:rowOff>
    </xdr:from>
    <xdr:ext cx="736600" cy="259045"/>
    <xdr:sp macro="" textlink="">
      <xdr:nvSpPr>
        <xdr:cNvPr id="212" name="テキスト ボックス 211"/>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108857</xdr:rowOff>
    </xdr:from>
    <xdr:to>
      <xdr:col>4</xdr:col>
      <xdr:colOff>396875</xdr:colOff>
      <xdr:row>53</xdr:row>
      <xdr:rowOff>39007</xdr:rowOff>
    </xdr:to>
    <xdr:sp macro="" textlink="">
      <xdr:nvSpPr>
        <xdr:cNvPr id="213" name="円/楕円 212"/>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49184</xdr:rowOff>
    </xdr:from>
    <xdr:ext cx="762000" cy="259045"/>
    <xdr:sp macro="" textlink="">
      <xdr:nvSpPr>
        <xdr:cNvPr id="214" name="テキスト ボックス 213"/>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5" name="円/楕円 214"/>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6" name="テキスト ボックス 215"/>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7" name="円/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その他に係る経常収支比率は、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％と類似団体平均に比べ低い水準ですが、前年度に比べ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ポイント増となっています。その主な要因は、積立金の減があるものの、繰出金が増加したことによるものです。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今後も引き続き、独立採算の原則のもと、普通会計からの負担額を縮減させるよう努めます。</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167822</xdr:rowOff>
    </xdr:from>
    <xdr:to>
      <xdr:col>24</xdr:col>
      <xdr:colOff>31750</xdr:colOff>
      <xdr:row>61</xdr:row>
      <xdr:rowOff>80735</xdr:rowOff>
    </xdr:to>
    <xdr:cxnSp macro="">
      <xdr:nvCxnSpPr>
        <xdr:cNvPr id="248" name="直線コネクタ 247"/>
        <xdr:cNvCxnSpPr/>
      </xdr:nvCxnSpPr>
      <xdr:spPr>
        <a:xfrm flipV="1">
          <a:off x="16510000" y="92546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82749</xdr:rowOff>
    </xdr:from>
    <xdr:ext cx="762000" cy="259045"/>
    <xdr:sp macro="" textlink="">
      <xdr:nvSpPr>
        <xdr:cNvPr id="251" name="その他最大値テキスト"/>
        <xdr:cNvSpPr txBox="1"/>
      </xdr:nvSpPr>
      <xdr:spPr>
        <a:xfrm>
          <a:off x="16598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53</xdr:row>
      <xdr:rowOff>167822</xdr:rowOff>
    </xdr:from>
    <xdr:to>
      <xdr:col>24</xdr:col>
      <xdr:colOff>120650</xdr:colOff>
      <xdr:row>53</xdr:row>
      <xdr:rowOff>167822</xdr:rowOff>
    </xdr:to>
    <xdr:cxnSp macro="">
      <xdr:nvCxnSpPr>
        <xdr:cNvPr id="252" name="直線コネクタ 251"/>
        <xdr:cNvCxnSpPr/>
      </xdr:nvCxnSpPr>
      <xdr:spPr>
        <a:xfrm>
          <a:off x="16421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156935</xdr:rowOff>
    </xdr:from>
    <xdr:to>
      <xdr:col>24</xdr:col>
      <xdr:colOff>31750</xdr:colOff>
      <xdr:row>53</xdr:row>
      <xdr:rowOff>167822</xdr:rowOff>
    </xdr:to>
    <xdr:cxnSp macro="">
      <xdr:nvCxnSpPr>
        <xdr:cNvPr id="253" name="直線コネクタ 252"/>
        <xdr:cNvCxnSpPr/>
      </xdr:nvCxnSpPr>
      <xdr:spPr>
        <a:xfrm>
          <a:off x="15671800" y="9243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55" name="フローチャート :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156935</xdr:rowOff>
    </xdr:from>
    <xdr:to>
      <xdr:col>22</xdr:col>
      <xdr:colOff>565150</xdr:colOff>
      <xdr:row>54</xdr:row>
      <xdr:rowOff>116115</xdr:rowOff>
    </xdr:to>
    <xdr:cxnSp macro="">
      <xdr:nvCxnSpPr>
        <xdr:cNvPr id="256" name="直線コネクタ 255"/>
        <xdr:cNvCxnSpPr/>
      </xdr:nvCxnSpPr>
      <xdr:spPr>
        <a:xfrm flipV="1">
          <a:off x="14782800" y="9243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7" name="フローチャート : 判断 25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8" name="テキスト ボックス 257"/>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143328</xdr:rowOff>
    </xdr:from>
    <xdr:to>
      <xdr:col>21</xdr:col>
      <xdr:colOff>361950</xdr:colOff>
      <xdr:row>54</xdr:row>
      <xdr:rowOff>116115</xdr:rowOff>
    </xdr:to>
    <xdr:cxnSp macro="">
      <xdr:nvCxnSpPr>
        <xdr:cNvPr id="259" name="直線コネクタ 258"/>
        <xdr:cNvCxnSpPr/>
      </xdr:nvCxnSpPr>
      <xdr:spPr>
        <a:xfrm>
          <a:off x="13893800" y="9058728"/>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8165</xdr:rowOff>
    </xdr:from>
    <xdr:to>
      <xdr:col>21</xdr:col>
      <xdr:colOff>412750</xdr:colOff>
      <xdr:row>57</xdr:row>
      <xdr:rowOff>109765</xdr:rowOff>
    </xdr:to>
    <xdr:sp macro="" textlink="">
      <xdr:nvSpPr>
        <xdr:cNvPr id="260" name="フローチャート : 判断 259"/>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94542</xdr:rowOff>
    </xdr:from>
    <xdr:ext cx="762000" cy="259045"/>
    <xdr:sp macro="" textlink="">
      <xdr:nvSpPr>
        <xdr:cNvPr id="261" name="テキスト ボックス 260"/>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110672</xdr:rowOff>
    </xdr:from>
    <xdr:to>
      <xdr:col>20</xdr:col>
      <xdr:colOff>158750</xdr:colOff>
      <xdr:row>52</xdr:row>
      <xdr:rowOff>143328</xdr:rowOff>
    </xdr:to>
    <xdr:cxnSp macro="">
      <xdr:nvCxnSpPr>
        <xdr:cNvPr id="262" name="直線コネクタ 261"/>
        <xdr:cNvCxnSpPr/>
      </xdr:nvCxnSpPr>
      <xdr:spPr>
        <a:xfrm>
          <a:off x="13004800" y="902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117022</xdr:rowOff>
    </xdr:from>
    <xdr:to>
      <xdr:col>24</xdr:col>
      <xdr:colOff>82550</xdr:colOff>
      <xdr:row>54</xdr:row>
      <xdr:rowOff>47172</xdr:rowOff>
    </xdr:to>
    <xdr:sp macro="" textlink="">
      <xdr:nvSpPr>
        <xdr:cNvPr id="272" name="円/楕円 271"/>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25599</xdr:rowOff>
    </xdr:from>
    <xdr:ext cx="762000" cy="259045"/>
    <xdr:sp macro="" textlink="">
      <xdr:nvSpPr>
        <xdr:cNvPr id="273" name="その他該当値テキスト"/>
        <xdr:cNvSpPr txBox="1"/>
      </xdr:nvSpPr>
      <xdr:spPr>
        <a:xfrm>
          <a:off x="16598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106135</xdr:rowOff>
    </xdr:from>
    <xdr:to>
      <xdr:col>22</xdr:col>
      <xdr:colOff>615950</xdr:colOff>
      <xdr:row>54</xdr:row>
      <xdr:rowOff>36285</xdr:rowOff>
    </xdr:to>
    <xdr:sp macro="" textlink="">
      <xdr:nvSpPr>
        <xdr:cNvPr id="274" name="円/楕円 273"/>
        <xdr:cNvSpPr/>
      </xdr:nvSpPr>
      <xdr:spPr>
        <a:xfrm>
          <a:off x="15621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46462</xdr:rowOff>
    </xdr:from>
    <xdr:ext cx="736600" cy="259045"/>
    <xdr:sp macro="" textlink="">
      <xdr:nvSpPr>
        <xdr:cNvPr id="275" name="テキスト ボックス 274"/>
        <xdr:cNvSpPr txBox="1"/>
      </xdr:nvSpPr>
      <xdr:spPr>
        <a:xfrm>
          <a:off x="15290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65315</xdr:rowOff>
    </xdr:from>
    <xdr:to>
      <xdr:col>21</xdr:col>
      <xdr:colOff>412750</xdr:colOff>
      <xdr:row>54</xdr:row>
      <xdr:rowOff>166915</xdr:rowOff>
    </xdr:to>
    <xdr:sp macro="" textlink="">
      <xdr:nvSpPr>
        <xdr:cNvPr id="276" name="円/楕円 275"/>
        <xdr:cNvSpPr/>
      </xdr:nvSpPr>
      <xdr:spPr>
        <a:xfrm>
          <a:off x="14732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5642</xdr:rowOff>
    </xdr:from>
    <xdr:ext cx="762000" cy="259045"/>
    <xdr:sp macro="" textlink="">
      <xdr:nvSpPr>
        <xdr:cNvPr id="277" name="テキスト ボックス 276"/>
        <xdr:cNvSpPr txBox="1"/>
      </xdr:nvSpPr>
      <xdr:spPr>
        <a:xfrm>
          <a:off x="14401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92528</xdr:rowOff>
    </xdr:from>
    <xdr:to>
      <xdr:col>20</xdr:col>
      <xdr:colOff>209550</xdr:colOff>
      <xdr:row>53</xdr:row>
      <xdr:rowOff>22678</xdr:rowOff>
    </xdr:to>
    <xdr:sp macro="" textlink="">
      <xdr:nvSpPr>
        <xdr:cNvPr id="278" name="円/楕円 277"/>
        <xdr:cNvSpPr/>
      </xdr:nvSpPr>
      <xdr:spPr>
        <a:xfrm>
          <a:off x="13843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32855</xdr:rowOff>
    </xdr:from>
    <xdr:ext cx="762000" cy="259045"/>
    <xdr:sp macro="" textlink="">
      <xdr:nvSpPr>
        <xdr:cNvPr id="279" name="テキスト ボックス 278"/>
        <xdr:cNvSpPr txBox="1"/>
      </xdr:nvSpPr>
      <xdr:spPr>
        <a:xfrm>
          <a:off x="13512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59872</xdr:rowOff>
    </xdr:from>
    <xdr:to>
      <xdr:col>19</xdr:col>
      <xdr:colOff>6350</xdr:colOff>
      <xdr:row>52</xdr:row>
      <xdr:rowOff>161472</xdr:rowOff>
    </xdr:to>
    <xdr:sp macro="" textlink="">
      <xdr:nvSpPr>
        <xdr:cNvPr id="280" name="円/楕円 279"/>
        <xdr:cNvSpPr/>
      </xdr:nvSpPr>
      <xdr:spPr>
        <a:xfrm>
          <a:off x="12954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199</xdr:rowOff>
    </xdr:from>
    <xdr:ext cx="762000" cy="259045"/>
    <xdr:sp macro="" textlink="">
      <xdr:nvSpPr>
        <xdr:cNvPr id="281" name="テキスト ボックス 280"/>
        <xdr:cNvSpPr txBox="1"/>
      </xdr:nvSpPr>
      <xdr:spPr>
        <a:xfrm>
          <a:off x="12623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補助費等に係る経常収支比率は、類似団体平均及び全国平均を下回っています。その主な要因として、分母となる経常一般財源が大きいことが挙げられますが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、今後も引き続き、スクラップアンドビルドの視点</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に立って補助金の見直し等を行うとともに、事業の内容、効果等を厳しく精査し、適正な執行に努めます。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9" name="直線コネクタ 308"/>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2"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3" name="直線コネクタ 312"/>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120650</xdr:rowOff>
    </xdr:from>
    <xdr:to>
      <xdr:col>24</xdr:col>
      <xdr:colOff>31750</xdr:colOff>
      <xdr:row>33</xdr:row>
      <xdr:rowOff>120650</xdr:rowOff>
    </xdr:to>
    <xdr:cxnSp macro="">
      <xdr:nvCxnSpPr>
        <xdr:cNvPr id="314" name="直線コネクタ 313"/>
        <xdr:cNvCxnSpPr/>
      </xdr:nvCxnSpPr>
      <xdr:spPr>
        <a:xfrm>
          <a:off x="15671800" y="57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5"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6" name="フローチャート : 判断 315"/>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44450</xdr:rowOff>
    </xdr:from>
    <xdr:to>
      <xdr:col>22</xdr:col>
      <xdr:colOff>565150</xdr:colOff>
      <xdr:row>33</xdr:row>
      <xdr:rowOff>120650</xdr:rowOff>
    </xdr:to>
    <xdr:cxnSp macro="">
      <xdr:nvCxnSpPr>
        <xdr:cNvPr id="317" name="直線コネクタ 316"/>
        <xdr:cNvCxnSpPr/>
      </xdr:nvCxnSpPr>
      <xdr:spPr>
        <a:xfrm>
          <a:off x="14782800" y="570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8" name="フローチャート : 判断 31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9" name="テキスト ボックス 318"/>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44450</xdr:rowOff>
    </xdr:from>
    <xdr:to>
      <xdr:col>21</xdr:col>
      <xdr:colOff>361950</xdr:colOff>
      <xdr:row>33</xdr:row>
      <xdr:rowOff>82550</xdr:rowOff>
    </xdr:to>
    <xdr:cxnSp macro="">
      <xdr:nvCxnSpPr>
        <xdr:cNvPr id="320" name="直線コネクタ 319"/>
        <xdr:cNvCxnSpPr/>
      </xdr:nvCxnSpPr>
      <xdr:spPr>
        <a:xfrm flipV="1">
          <a:off x="13893800" y="57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21" name="フローチャート :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2" name="テキスト ボックス 321"/>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19050</xdr:rowOff>
    </xdr:from>
    <xdr:to>
      <xdr:col>20</xdr:col>
      <xdr:colOff>158750</xdr:colOff>
      <xdr:row>33</xdr:row>
      <xdr:rowOff>82550</xdr:rowOff>
    </xdr:to>
    <xdr:cxnSp macro="">
      <xdr:nvCxnSpPr>
        <xdr:cNvPr id="323" name="直線コネクタ 322"/>
        <xdr:cNvCxnSpPr/>
      </xdr:nvCxnSpPr>
      <xdr:spPr>
        <a:xfrm>
          <a:off x="13004800" y="567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4" name="フローチャート : 判断 323"/>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5" name="テキスト ボックス 324"/>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6" name="フローチャート : 判断 325"/>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7" name="テキスト ボックス 326"/>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69850</xdr:rowOff>
    </xdr:from>
    <xdr:to>
      <xdr:col>24</xdr:col>
      <xdr:colOff>82550</xdr:colOff>
      <xdr:row>34</xdr:row>
      <xdr:rowOff>0</xdr:rowOff>
    </xdr:to>
    <xdr:sp macro="" textlink="">
      <xdr:nvSpPr>
        <xdr:cNvPr id="333" name="円/楕円 332"/>
        <xdr:cNvSpPr/>
      </xdr:nvSpPr>
      <xdr:spPr>
        <a:xfrm>
          <a:off x="16459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86377</xdr:rowOff>
    </xdr:from>
    <xdr:ext cx="762000" cy="259045"/>
    <xdr:sp macro="" textlink="">
      <xdr:nvSpPr>
        <xdr:cNvPr id="334" name="補助費等該当値テキスト"/>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69850</xdr:rowOff>
    </xdr:from>
    <xdr:to>
      <xdr:col>22</xdr:col>
      <xdr:colOff>615950</xdr:colOff>
      <xdr:row>34</xdr:row>
      <xdr:rowOff>0</xdr:rowOff>
    </xdr:to>
    <xdr:sp macro="" textlink="">
      <xdr:nvSpPr>
        <xdr:cNvPr id="335" name="円/楕円 334"/>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10177</xdr:rowOff>
    </xdr:from>
    <xdr:ext cx="736600" cy="259045"/>
    <xdr:sp macro="" textlink="">
      <xdr:nvSpPr>
        <xdr:cNvPr id="336" name="テキスト ボックス 335"/>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165100</xdr:rowOff>
    </xdr:from>
    <xdr:to>
      <xdr:col>21</xdr:col>
      <xdr:colOff>412750</xdr:colOff>
      <xdr:row>33</xdr:row>
      <xdr:rowOff>95250</xdr:rowOff>
    </xdr:to>
    <xdr:sp macro="" textlink="">
      <xdr:nvSpPr>
        <xdr:cNvPr id="337" name="円/楕円 336"/>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105427</xdr:rowOff>
    </xdr:from>
    <xdr:ext cx="762000" cy="259045"/>
    <xdr:sp macro="" textlink="">
      <xdr:nvSpPr>
        <xdr:cNvPr id="338" name="テキスト ボックス 337"/>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31750</xdr:rowOff>
    </xdr:from>
    <xdr:to>
      <xdr:col>20</xdr:col>
      <xdr:colOff>209550</xdr:colOff>
      <xdr:row>33</xdr:row>
      <xdr:rowOff>133350</xdr:rowOff>
    </xdr:to>
    <xdr:sp macro="" textlink="">
      <xdr:nvSpPr>
        <xdr:cNvPr id="339" name="円/楕円 338"/>
        <xdr:cNvSpPr/>
      </xdr:nvSpPr>
      <xdr:spPr>
        <a:xfrm>
          <a:off x="13843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143527</xdr:rowOff>
    </xdr:from>
    <xdr:ext cx="762000" cy="259045"/>
    <xdr:sp macro="" textlink="">
      <xdr:nvSpPr>
        <xdr:cNvPr id="340" name="テキスト ボックス 339"/>
        <xdr:cNvSpPr txBox="1"/>
      </xdr:nvSpPr>
      <xdr:spPr>
        <a:xfrm>
          <a:off x="13512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139700</xdr:rowOff>
    </xdr:from>
    <xdr:to>
      <xdr:col>19</xdr:col>
      <xdr:colOff>6350</xdr:colOff>
      <xdr:row>33</xdr:row>
      <xdr:rowOff>69850</xdr:rowOff>
    </xdr:to>
    <xdr:sp macro="" textlink="">
      <xdr:nvSpPr>
        <xdr:cNvPr id="341" name="円/楕円 340"/>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80027</xdr:rowOff>
    </xdr:from>
    <xdr:ext cx="762000" cy="259045"/>
    <xdr:sp macro="" textlink="">
      <xdr:nvSpPr>
        <xdr:cNvPr id="342" name="テキスト ボックス 341"/>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％となっていますが、人口１人当たり決算額は、類似団体平均を上回っています。今後も、赤字地方債を借り入れないことを基本に、地方債の適正な活用に努めます。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70" name="直線コネクタ 369"/>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2" name="直線コネクタ 37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3"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4" name="直線コネクタ 373"/>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73</xdr:row>
      <xdr:rowOff>130810</xdr:rowOff>
    </xdr:to>
    <xdr:cxnSp macro="">
      <xdr:nvCxnSpPr>
        <xdr:cNvPr id="375" name="直線コネクタ 374"/>
        <xdr:cNvCxnSpPr/>
      </xdr:nvCxnSpPr>
      <xdr:spPr>
        <a:xfrm>
          <a:off x="3987800" y="12631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6"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7" name="フローチャート : 判断 376"/>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115570</xdr:rowOff>
    </xdr:from>
    <xdr:to>
      <xdr:col>5</xdr:col>
      <xdr:colOff>549275</xdr:colOff>
      <xdr:row>73</xdr:row>
      <xdr:rowOff>168910</xdr:rowOff>
    </xdr:to>
    <xdr:cxnSp macro="">
      <xdr:nvCxnSpPr>
        <xdr:cNvPr id="378" name="直線コネクタ 377"/>
        <xdr:cNvCxnSpPr/>
      </xdr:nvCxnSpPr>
      <xdr:spPr>
        <a:xfrm flipV="1">
          <a:off x="3098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9" name="フローチャート : 判断 378"/>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0" name="テキスト ボックス 379"/>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168910</xdr:rowOff>
    </xdr:from>
    <xdr:to>
      <xdr:col>4</xdr:col>
      <xdr:colOff>346075</xdr:colOff>
      <xdr:row>74</xdr:row>
      <xdr:rowOff>119380</xdr:rowOff>
    </xdr:to>
    <xdr:cxnSp macro="">
      <xdr:nvCxnSpPr>
        <xdr:cNvPr id="381" name="直線コネクタ 380"/>
        <xdr:cNvCxnSpPr/>
      </xdr:nvCxnSpPr>
      <xdr:spPr>
        <a:xfrm flipV="1">
          <a:off x="2209800" y="12684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2" name="フローチャート :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75</xdr:row>
      <xdr:rowOff>8890</xdr:rowOff>
    </xdr:to>
    <xdr:cxnSp macro="">
      <xdr:nvCxnSpPr>
        <xdr:cNvPr id="384" name="直線コネクタ 383"/>
        <xdr:cNvCxnSpPr/>
      </xdr:nvCxnSpPr>
      <xdr:spPr>
        <a:xfrm flipV="1">
          <a:off x="1320800" y="12806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5" name="フローチャート :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6" name="テキスト ボックス 385"/>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7" name="フローチャート : 判断 386"/>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8" name="テキスト ボックス 387"/>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80010</xdr:rowOff>
    </xdr:from>
    <xdr:to>
      <xdr:col>7</xdr:col>
      <xdr:colOff>66675</xdr:colOff>
      <xdr:row>74</xdr:row>
      <xdr:rowOff>10160</xdr:rowOff>
    </xdr:to>
    <xdr:sp macro="" textlink="">
      <xdr:nvSpPr>
        <xdr:cNvPr id="394" name="円/楕円 393"/>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160037</xdr:rowOff>
    </xdr:from>
    <xdr:ext cx="762000" cy="259045"/>
    <xdr:sp macro="" textlink="">
      <xdr:nvSpPr>
        <xdr:cNvPr id="395" name="公債費該当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64770</xdr:rowOff>
    </xdr:from>
    <xdr:to>
      <xdr:col>5</xdr:col>
      <xdr:colOff>600075</xdr:colOff>
      <xdr:row>73</xdr:row>
      <xdr:rowOff>166370</xdr:rowOff>
    </xdr:to>
    <xdr:sp macro="" textlink="">
      <xdr:nvSpPr>
        <xdr:cNvPr id="396" name="円/楕円 395"/>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5097</xdr:rowOff>
    </xdr:from>
    <xdr:ext cx="736600" cy="259045"/>
    <xdr:sp macro="" textlink="">
      <xdr:nvSpPr>
        <xdr:cNvPr id="397" name="テキスト ボックス 396"/>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118110</xdr:rowOff>
    </xdr:from>
    <xdr:to>
      <xdr:col>4</xdr:col>
      <xdr:colOff>396875</xdr:colOff>
      <xdr:row>74</xdr:row>
      <xdr:rowOff>48260</xdr:rowOff>
    </xdr:to>
    <xdr:sp macro="" textlink="">
      <xdr:nvSpPr>
        <xdr:cNvPr id="398" name="円/楕円 397"/>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58437</xdr:rowOff>
    </xdr:from>
    <xdr:ext cx="762000" cy="259045"/>
    <xdr:sp macro="" textlink="">
      <xdr:nvSpPr>
        <xdr:cNvPr id="399" name="テキスト ボックス 398"/>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400" name="円/楕円 399"/>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401" name="テキスト ボックス 400"/>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129540</xdr:rowOff>
    </xdr:from>
    <xdr:to>
      <xdr:col>1</xdr:col>
      <xdr:colOff>676275</xdr:colOff>
      <xdr:row>75</xdr:row>
      <xdr:rowOff>59690</xdr:rowOff>
    </xdr:to>
    <xdr:sp macro="" textlink="">
      <xdr:nvSpPr>
        <xdr:cNvPr id="402" name="円/楕円 401"/>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69867</xdr:rowOff>
    </xdr:from>
    <xdr:ext cx="762000" cy="259045"/>
    <xdr:sp macro="" textlink="">
      <xdr:nvSpPr>
        <xdr:cNvPr id="403" name="テキスト ボックス 40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公債費以外に係る経常収支比率は、類似団体平均より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ポイント低く、前年度に比べ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増となっております。その主な要因としては、物件費に係る経常収支比率であり、多様な行政需要に対応し、様々な分野で質の高い行政サービスを提供するため、既存事業を展開してきたことなど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今後については、サービス充実に努める一方、事業及び事業手法の見直しなどにより、経費の抑制を図ります。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31" name="直線コネクタ 430"/>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2"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3" name="直線コネクタ 432"/>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4"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5" name="直線コネクタ 434"/>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xdr:rowOff>
    </xdr:from>
    <xdr:to>
      <xdr:col>24</xdr:col>
      <xdr:colOff>31750</xdr:colOff>
      <xdr:row>76</xdr:row>
      <xdr:rowOff>111761</xdr:rowOff>
    </xdr:to>
    <xdr:cxnSp macro="">
      <xdr:nvCxnSpPr>
        <xdr:cNvPr id="436" name="直線コネクタ 435"/>
        <xdr:cNvCxnSpPr/>
      </xdr:nvCxnSpPr>
      <xdr:spPr>
        <a:xfrm>
          <a:off x="15671800" y="12875260"/>
          <a:ext cx="8382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7"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8" name="フローチャート : 判断 437"/>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75</xdr:row>
      <xdr:rowOff>107950</xdr:rowOff>
    </xdr:to>
    <xdr:cxnSp macro="">
      <xdr:nvCxnSpPr>
        <xdr:cNvPr id="439" name="直線コネクタ 438"/>
        <xdr:cNvCxnSpPr/>
      </xdr:nvCxnSpPr>
      <xdr:spPr>
        <a:xfrm flipV="1">
          <a:off x="14782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0" name="フローチャート : 判断 439"/>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1" name="テキスト ボックス 440"/>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88900</xdr:rowOff>
    </xdr:to>
    <xdr:cxnSp macro="">
      <xdr:nvCxnSpPr>
        <xdr:cNvPr id="442" name="直線コネクタ 441"/>
        <xdr:cNvCxnSpPr/>
      </xdr:nvCxnSpPr>
      <xdr:spPr>
        <a:xfrm flipV="1">
          <a:off x="13893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3" name="フローチャート : 判断 442"/>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4" name="テキスト ボックス 443"/>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134620</xdr:rowOff>
    </xdr:from>
    <xdr:to>
      <xdr:col>20</xdr:col>
      <xdr:colOff>158750</xdr:colOff>
      <xdr:row>76</xdr:row>
      <xdr:rowOff>88900</xdr:rowOff>
    </xdr:to>
    <xdr:cxnSp macro="">
      <xdr:nvCxnSpPr>
        <xdr:cNvPr id="445" name="直線コネクタ 444"/>
        <xdr:cNvCxnSpPr/>
      </xdr:nvCxnSpPr>
      <xdr:spPr>
        <a:xfrm>
          <a:off x="13004800" y="128219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6" name="フローチャート : 判断 445"/>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7" name="テキスト ボックス 446"/>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8" name="フローチャート : 判断 447"/>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9" name="テキスト ボックス 448"/>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55" name="円/楕円 454"/>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56"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137160</xdr:rowOff>
    </xdr:from>
    <xdr:to>
      <xdr:col>22</xdr:col>
      <xdr:colOff>615950</xdr:colOff>
      <xdr:row>75</xdr:row>
      <xdr:rowOff>67310</xdr:rowOff>
    </xdr:to>
    <xdr:sp macro="" textlink="">
      <xdr:nvSpPr>
        <xdr:cNvPr id="457" name="円/楕円 456"/>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77487</xdr:rowOff>
    </xdr:from>
    <xdr:ext cx="736600" cy="259045"/>
    <xdr:sp macro="" textlink="">
      <xdr:nvSpPr>
        <xdr:cNvPr id="458" name="テキスト ボックス 457"/>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59" name="円/楕円 458"/>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60" name="テキスト ボックス 459"/>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61" name="円/楕円 460"/>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124477</xdr:rowOff>
    </xdr:from>
    <xdr:ext cx="762000" cy="259045"/>
    <xdr:sp macro="" textlink="">
      <xdr:nvSpPr>
        <xdr:cNvPr id="462" name="テキスト ボックス 461"/>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83820</xdr:rowOff>
    </xdr:from>
    <xdr:to>
      <xdr:col>19</xdr:col>
      <xdr:colOff>6350</xdr:colOff>
      <xdr:row>75</xdr:row>
      <xdr:rowOff>13970</xdr:rowOff>
    </xdr:to>
    <xdr:sp macro="" textlink="">
      <xdr:nvSpPr>
        <xdr:cNvPr id="463" name="円/楕円 462"/>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24147</xdr:rowOff>
    </xdr:from>
    <xdr:ext cx="762000" cy="259045"/>
    <xdr:sp macro="" textlink="">
      <xdr:nvSpPr>
        <xdr:cNvPr id="464" name="テキスト ボックス 463"/>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千葉県浦安市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18339</xdr:rowOff>
    </xdr:from>
    <xdr:to>
      <xdr:col>4</xdr:col>
      <xdr:colOff>1117600</xdr:colOff>
      <xdr:row>11</xdr:row>
      <xdr:rowOff>34722</xdr:rowOff>
    </xdr:to>
    <xdr:cxnSp macro="">
      <xdr:nvCxnSpPr>
        <xdr:cNvPr id="50" name="直線コネクタ 49"/>
        <xdr:cNvCxnSpPr/>
      </xdr:nvCxnSpPr>
      <xdr:spPr bwMode="auto">
        <a:xfrm>
          <a:off x="5003800" y="1951914"/>
          <a:ext cx="647700" cy="1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10</xdr:row>
      <xdr:rowOff>160109</xdr:rowOff>
    </xdr:from>
    <xdr:to>
      <xdr:col>4</xdr:col>
      <xdr:colOff>469900</xdr:colOff>
      <xdr:row>11</xdr:row>
      <xdr:rowOff>18339</xdr:rowOff>
    </xdr:to>
    <xdr:cxnSp macro="">
      <xdr:nvCxnSpPr>
        <xdr:cNvPr id="53" name="直線コネクタ 52"/>
        <xdr:cNvCxnSpPr/>
      </xdr:nvCxnSpPr>
      <xdr:spPr bwMode="auto">
        <a:xfrm>
          <a:off x="4305300" y="1922234"/>
          <a:ext cx="698500" cy="29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10</xdr:row>
      <xdr:rowOff>160109</xdr:rowOff>
    </xdr:from>
    <xdr:to>
      <xdr:col>3</xdr:col>
      <xdr:colOff>904875</xdr:colOff>
      <xdr:row>11</xdr:row>
      <xdr:rowOff>1575</xdr:rowOff>
    </xdr:to>
    <xdr:cxnSp macro="">
      <xdr:nvCxnSpPr>
        <xdr:cNvPr id="56" name="直線コネクタ 55"/>
        <xdr:cNvCxnSpPr/>
      </xdr:nvCxnSpPr>
      <xdr:spPr bwMode="auto">
        <a:xfrm flipV="1">
          <a:off x="3606800" y="1922234"/>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1575</xdr:rowOff>
    </xdr:from>
    <xdr:to>
      <xdr:col>3</xdr:col>
      <xdr:colOff>206375</xdr:colOff>
      <xdr:row>11</xdr:row>
      <xdr:rowOff>14529</xdr:rowOff>
    </xdr:to>
    <xdr:cxnSp macro="">
      <xdr:nvCxnSpPr>
        <xdr:cNvPr id="59" name="直線コネクタ 58"/>
        <xdr:cNvCxnSpPr/>
      </xdr:nvCxnSpPr>
      <xdr:spPr bwMode="auto">
        <a:xfrm flipV="1">
          <a:off x="2908300" y="1935150"/>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10</xdr:row>
      <xdr:rowOff>155372</xdr:rowOff>
    </xdr:from>
    <xdr:to>
      <xdr:col>5</xdr:col>
      <xdr:colOff>34925</xdr:colOff>
      <xdr:row>11</xdr:row>
      <xdr:rowOff>85522</xdr:rowOff>
    </xdr:to>
    <xdr:sp macro="" textlink="">
      <xdr:nvSpPr>
        <xdr:cNvPr id="69" name="円/楕円 68"/>
        <xdr:cNvSpPr/>
      </xdr:nvSpPr>
      <xdr:spPr bwMode="auto">
        <a:xfrm>
          <a:off x="5600700" y="191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102049</xdr:rowOff>
    </xdr:from>
    <xdr:ext cx="762000" cy="259045"/>
    <xdr:sp macro="" textlink="">
      <xdr:nvSpPr>
        <xdr:cNvPr id="70" name="人口1人当たり決算額の推移該当値テキスト130"/>
        <xdr:cNvSpPr txBox="1"/>
      </xdr:nvSpPr>
      <xdr:spPr>
        <a:xfrm>
          <a:off x="5740400" y="18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81,672</a:t>
          </a:r>
          <a:endParaRPr kumimoji="1" lang="ja-JP" altLang="en-US" sz="1000" b="1">
            <a:solidFill>
              <a:srgbClr val="FF0000"/>
            </a:solidFill>
            <a:latin typeface="ＭＳ Ｐゴシック"/>
          </a:endParaRPr>
        </a:p>
      </xdr:txBody>
    </xdr:sp>
    <xdr:clientData/>
  </xdr:oneCellAnchor>
  <xdr:twoCellAnchor>
    <xdr:from>
      <xdr:col>4</xdr:col>
      <xdr:colOff>419100</xdr:colOff>
      <xdr:row>10</xdr:row>
      <xdr:rowOff>138989</xdr:rowOff>
    </xdr:from>
    <xdr:to>
      <xdr:col>4</xdr:col>
      <xdr:colOff>520700</xdr:colOff>
      <xdr:row>11</xdr:row>
      <xdr:rowOff>69139</xdr:rowOff>
    </xdr:to>
    <xdr:sp macro="" textlink="">
      <xdr:nvSpPr>
        <xdr:cNvPr id="71" name="円/楕円 70"/>
        <xdr:cNvSpPr/>
      </xdr:nvSpPr>
      <xdr:spPr bwMode="auto">
        <a:xfrm>
          <a:off x="4953000" y="190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79316</xdr:rowOff>
    </xdr:from>
    <xdr:ext cx="736600" cy="259045"/>
    <xdr:sp macro="" textlink="">
      <xdr:nvSpPr>
        <xdr:cNvPr id="72" name="テキスト ボックス 71"/>
        <xdr:cNvSpPr txBox="1"/>
      </xdr:nvSpPr>
      <xdr:spPr>
        <a:xfrm>
          <a:off x="4622800" y="166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82,102</a:t>
          </a:r>
          <a:endParaRPr kumimoji="1" lang="ja-JP" altLang="en-US" sz="1000" b="1">
            <a:solidFill>
              <a:srgbClr val="FF0000"/>
            </a:solidFill>
            <a:latin typeface="ＭＳ Ｐゴシック"/>
          </a:endParaRPr>
        </a:p>
      </xdr:txBody>
    </xdr:sp>
    <xdr:clientData/>
  </xdr:oneCellAnchor>
  <xdr:twoCellAnchor>
    <xdr:from>
      <xdr:col>3</xdr:col>
      <xdr:colOff>854075</xdr:colOff>
      <xdr:row>10</xdr:row>
      <xdr:rowOff>109309</xdr:rowOff>
    </xdr:from>
    <xdr:to>
      <xdr:col>3</xdr:col>
      <xdr:colOff>955675</xdr:colOff>
      <xdr:row>11</xdr:row>
      <xdr:rowOff>39459</xdr:rowOff>
    </xdr:to>
    <xdr:sp macro="" textlink="">
      <xdr:nvSpPr>
        <xdr:cNvPr id="73" name="円/楕円 72"/>
        <xdr:cNvSpPr/>
      </xdr:nvSpPr>
      <xdr:spPr bwMode="auto">
        <a:xfrm>
          <a:off x="4254500" y="187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49636</xdr:rowOff>
    </xdr:from>
    <xdr:ext cx="762000" cy="259045"/>
    <xdr:sp macro="" textlink="">
      <xdr:nvSpPr>
        <xdr:cNvPr id="74" name="テキスト ボックス 73"/>
        <xdr:cNvSpPr txBox="1"/>
      </xdr:nvSpPr>
      <xdr:spPr>
        <a:xfrm>
          <a:off x="3924300" y="164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82,881</a:t>
          </a:r>
          <a:endParaRPr kumimoji="1" lang="ja-JP" altLang="en-US" sz="1000" b="1">
            <a:solidFill>
              <a:srgbClr val="FF0000"/>
            </a:solidFill>
            <a:latin typeface="ＭＳ Ｐゴシック"/>
          </a:endParaRPr>
        </a:p>
      </xdr:txBody>
    </xdr:sp>
    <xdr:clientData/>
  </xdr:oneCellAnchor>
  <xdr:twoCellAnchor>
    <xdr:from>
      <xdr:col>3</xdr:col>
      <xdr:colOff>155575</xdr:colOff>
      <xdr:row>10</xdr:row>
      <xdr:rowOff>122225</xdr:rowOff>
    </xdr:from>
    <xdr:to>
      <xdr:col>3</xdr:col>
      <xdr:colOff>257175</xdr:colOff>
      <xdr:row>11</xdr:row>
      <xdr:rowOff>52375</xdr:rowOff>
    </xdr:to>
    <xdr:sp macro="" textlink="">
      <xdr:nvSpPr>
        <xdr:cNvPr id="75" name="円/楕円 74"/>
        <xdr:cNvSpPr/>
      </xdr:nvSpPr>
      <xdr:spPr bwMode="auto">
        <a:xfrm>
          <a:off x="3556000" y="188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62552</xdr:rowOff>
    </xdr:from>
    <xdr:ext cx="762000" cy="259045"/>
    <xdr:sp macro="" textlink="">
      <xdr:nvSpPr>
        <xdr:cNvPr id="76" name="テキスト ボックス 75"/>
        <xdr:cNvSpPr txBox="1"/>
      </xdr:nvSpPr>
      <xdr:spPr>
        <a:xfrm>
          <a:off x="3225800" y="165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82,542</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135179</xdr:rowOff>
    </xdr:from>
    <xdr:to>
      <xdr:col>2</xdr:col>
      <xdr:colOff>692150</xdr:colOff>
      <xdr:row>11</xdr:row>
      <xdr:rowOff>65329</xdr:rowOff>
    </xdr:to>
    <xdr:sp macro="" textlink="">
      <xdr:nvSpPr>
        <xdr:cNvPr id="77" name="円/楕円 76"/>
        <xdr:cNvSpPr/>
      </xdr:nvSpPr>
      <xdr:spPr bwMode="auto">
        <a:xfrm>
          <a:off x="2857500" y="189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75506</xdr:rowOff>
    </xdr:from>
    <xdr:ext cx="762000" cy="259045"/>
    <xdr:sp macro="" textlink="">
      <xdr:nvSpPr>
        <xdr:cNvPr id="78" name="テキスト ボックス 77"/>
        <xdr:cNvSpPr txBox="1"/>
      </xdr:nvSpPr>
      <xdr:spPr>
        <a:xfrm>
          <a:off x="2527300" y="166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313233</xdr:rowOff>
    </xdr:from>
    <xdr:to>
      <xdr:col>4</xdr:col>
      <xdr:colOff>1117600</xdr:colOff>
      <xdr:row>35</xdr:row>
      <xdr:rowOff>71145</xdr:rowOff>
    </xdr:to>
    <xdr:cxnSp macro="">
      <xdr:nvCxnSpPr>
        <xdr:cNvPr id="111" name="直線コネクタ 110"/>
        <xdr:cNvCxnSpPr/>
      </xdr:nvCxnSpPr>
      <xdr:spPr bwMode="auto">
        <a:xfrm flipV="1">
          <a:off x="5003800" y="6580683"/>
          <a:ext cx="6477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71145</xdr:rowOff>
    </xdr:from>
    <xdr:to>
      <xdr:col>4</xdr:col>
      <xdr:colOff>469900</xdr:colOff>
      <xdr:row>35</xdr:row>
      <xdr:rowOff>150546</xdr:rowOff>
    </xdr:to>
    <xdr:cxnSp macro="">
      <xdr:nvCxnSpPr>
        <xdr:cNvPr id="114" name="直線コネクタ 113"/>
        <xdr:cNvCxnSpPr/>
      </xdr:nvCxnSpPr>
      <xdr:spPr bwMode="auto">
        <a:xfrm flipV="1">
          <a:off x="4305300" y="6681495"/>
          <a:ext cx="698500" cy="7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33845</xdr:rowOff>
    </xdr:from>
    <xdr:to>
      <xdr:col>3</xdr:col>
      <xdr:colOff>904875</xdr:colOff>
      <xdr:row>35</xdr:row>
      <xdr:rowOff>150546</xdr:rowOff>
    </xdr:to>
    <xdr:cxnSp macro="">
      <xdr:nvCxnSpPr>
        <xdr:cNvPr id="117" name="直線コネクタ 116"/>
        <xdr:cNvCxnSpPr/>
      </xdr:nvCxnSpPr>
      <xdr:spPr bwMode="auto">
        <a:xfrm>
          <a:off x="3606800" y="6644195"/>
          <a:ext cx="698500" cy="116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321805</xdr:rowOff>
    </xdr:from>
    <xdr:to>
      <xdr:col>3</xdr:col>
      <xdr:colOff>206375</xdr:colOff>
      <xdr:row>35</xdr:row>
      <xdr:rowOff>33845</xdr:rowOff>
    </xdr:to>
    <xdr:cxnSp macro="">
      <xdr:nvCxnSpPr>
        <xdr:cNvPr id="120" name="直線コネクタ 119"/>
        <xdr:cNvCxnSpPr/>
      </xdr:nvCxnSpPr>
      <xdr:spPr bwMode="auto">
        <a:xfrm>
          <a:off x="2908300" y="6589255"/>
          <a:ext cx="698500" cy="5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262433</xdr:rowOff>
    </xdr:from>
    <xdr:to>
      <xdr:col>5</xdr:col>
      <xdr:colOff>34925</xdr:colOff>
      <xdr:row>35</xdr:row>
      <xdr:rowOff>21133</xdr:rowOff>
    </xdr:to>
    <xdr:sp macro="" textlink="">
      <xdr:nvSpPr>
        <xdr:cNvPr id="130" name="円/楕円 129"/>
        <xdr:cNvSpPr/>
      </xdr:nvSpPr>
      <xdr:spPr bwMode="auto">
        <a:xfrm>
          <a:off x="56007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107510</xdr:rowOff>
    </xdr:from>
    <xdr:ext cx="762000" cy="259045"/>
    <xdr:sp macro="" textlink="">
      <xdr:nvSpPr>
        <xdr:cNvPr id="131" name="人口1人当たり決算額の推移該当値テキスト445"/>
        <xdr:cNvSpPr txBox="1"/>
      </xdr:nvSpPr>
      <xdr:spPr>
        <a:xfrm>
          <a:off x="5740400" y="637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20345</xdr:rowOff>
    </xdr:from>
    <xdr:to>
      <xdr:col>4</xdr:col>
      <xdr:colOff>520700</xdr:colOff>
      <xdr:row>35</xdr:row>
      <xdr:rowOff>121945</xdr:rowOff>
    </xdr:to>
    <xdr:sp macro="" textlink="">
      <xdr:nvSpPr>
        <xdr:cNvPr id="132" name="円/楕円 131"/>
        <xdr:cNvSpPr/>
      </xdr:nvSpPr>
      <xdr:spPr bwMode="auto">
        <a:xfrm>
          <a:off x="49530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132122</xdr:rowOff>
    </xdr:from>
    <xdr:ext cx="736600" cy="259045"/>
    <xdr:sp macro="" textlink="">
      <xdr:nvSpPr>
        <xdr:cNvPr id="133" name="テキスト ボックス 132"/>
        <xdr:cNvSpPr txBox="1"/>
      </xdr:nvSpPr>
      <xdr:spPr>
        <a:xfrm>
          <a:off x="4622800" y="639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99746</xdr:rowOff>
    </xdr:from>
    <xdr:to>
      <xdr:col>3</xdr:col>
      <xdr:colOff>955675</xdr:colOff>
      <xdr:row>35</xdr:row>
      <xdr:rowOff>201346</xdr:rowOff>
    </xdr:to>
    <xdr:sp macro="" textlink="">
      <xdr:nvSpPr>
        <xdr:cNvPr id="134" name="円/楕円 133"/>
        <xdr:cNvSpPr/>
      </xdr:nvSpPr>
      <xdr:spPr bwMode="auto">
        <a:xfrm>
          <a:off x="4254500" y="67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211523</xdr:rowOff>
    </xdr:from>
    <xdr:ext cx="762000" cy="259045"/>
    <xdr:sp macro="" textlink="">
      <xdr:nvSpPr>
        <xdr:cNvPr id="135" name="テキスト ボックス 134"/>
        <xdr:cNvSpPr txBox="1"/>
      </xdr:nvSpPr>
      <xdr:spPr>
        <a:xfrm>
          <a:off x="3924300" y="647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325945</xdr:rowOff>
    </xdr:from>
    <xdr:to>
      <xdr:col>3</xdr:col>
      <xdr:colOff>257175</xdr:colOff>
      <xdr:row>35</xdr:row>
      <xdr:rowOff>84645</xdr:rowOff>
    </xdr:to>
    <xdr:sp macro="" textlink="">
      <xdr:nvSpPr>
        <xdr:cNvPr id="136" name="円/楕円 135"/>
        <xdr:cNvSpPr/>
      </xdr:nvSpPr>
      <xdr:spPr bwMode="auto">
        <a:xfrm>
          <a:off x="35560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94823</xdr:rowOff>
    </xdr:from>
    <xdr:ext cx="762000" cy="259045"/>
    <xdr:sp macro="" textlink="">
      <xdr:nvSpPr>
        <xdr:cNvPr id="137" name="テキスト ボックス 136"/>
        <xdr:cNvSpPr txBox="1"/>
      </xdr:nvSpPr>
      <xdr:spPr>
        <a:xfrm>
          <a:off x="3225800" y="63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271005</xdr:rowOff>
    </xdr:from>
    <xdr:to>
      <xdr:col>2</xdr:col>
      <xdr:colOff>692150</xdr:colOff>
      <xdr:row>35</xdr:row>
      <xdr:rowOff>29705</xdr:rowOff>
    </xdr:to>
    <xdr:sp macro="" textlink="">
      <xdr:nvSpPr>
        <xdr:cNvPr id="138" name="円/楕円 137"/>
        <xdr:cNvSpPr/>
      </xdr:nvSpPr>
      <xdr:spPr bwMode="auto">
        <a:xfrm>
          <a:off x="2857500" y="653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39882</xdr:rowOff>
    </xdr:from>
    <xdr:ext cx="762000" cy="259045"/>
    <xdr:sp macro="" textlink="">
      <xdr:nvSpPr>
        <xdr:cNvPr id="139" name="テキスト ボックス 138"/>
        <xdr:cNvSpPr txBox="1"/>
      </xdr:nvSpPr>
      <xdr:spPr>
        <a:xfrm>
          <a:off x="2527300" y="63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168687</xdr:rowOff>
    </xdr:from>
    <xdr:to>
      <xdr:col>6</xdr:col>
      <xdr:colOff>511175</xdr:colOff>
      <xdr:row>32</xdr:row>
      <xdr:rowOff>14839</xdr:rowOff>
    </xdr:to>
    <xdr:cxnSp macro="">
      <xdr:nvCxnSpPr>
        <xdr:cNvPr id="59" name="直線コネクタ 58"/>
        <xdr:cNvCxnSpPr/>
      </xdr:nvCxnSpPr>
      <xdr:spPr>
        <a:xfrm>
          <a:off x="3797300" y="5483637"/>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153919</xdr:rowOff>
    </xdr:from>
    <xdr:to>
      <xdr:col>5</xdr:col>
      <xdr:colOff>358775</xdr:colOff>
      <xdr:row>31</xdr:row>
      <xdr:rowOff>168687</xdr:rowOff>
    </xdr:to>
    <xdr:cxnSp macro="">
      <xdr:nvCxnSpPr>
        <xdr:cNvPr id="62" name="直線コネクタ 61"/>
        <xdr:cNvCxnSpPr/>
      </xdr:nvCxnSpPr>
      <xdr:spPr>
        <a:xfrm>
          <a:off x="2908300" y="546886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37013</xdr:rowOff>
    </xdr:from>
    <xdr:to>
      <xdr:col>4</xdr:col>
      <xdr:colOff>155575</xdr:colOff>
      <xdr:row>31</xdr:row>
      <xdr:rowOff>153919</xdr:rowOff>
    </xdr:to>
    <xdr:cxnSp macro="">
      <xdr:nvCxnSpPr>
        <xdr:cNvPr id="65" name="直線コネクタ 64"/>
        <xdr:cNvCxnSpPr/>
      </xdr:nvCxnSpPr>
      <xdr:spPr>
        <a:xfrm>
          <a:off x="2019300" y="5180513"/>
          <a:ext cx="889000" cy="2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37013</xdr:rowOff>
    </xdr:from>
    <xdr:to>
      <xdr:col>2</xdr:col>
      <xdr:colOff>638175</xdr:colOff>
      <xdr:row>30</xdr:row>
      <xdr:rowOff>55392</xdr:rowOff>
    </xdr:to>
    <xdr:cxnSp macro="">
      <xdr:nvCxnSpPr>
        <xdr:cNvPr id="68" name="直線コネクタ 67"/>
        <xdr:cNvCxnSpPr/>
      </xdr:nvCxnSpPr>
      <xdr:spPr>
        <a:xfrm flipV="1">
          <a:off x="1130300" y="5180513"/>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135489</xdr:rowOff>
    </xdr:from>
    <xdr:to>
      <xdr:col>6</xdr:col>
      <xdr:colOff>561975</xdr:colOff>
      <xdr:row>32</xdr:row>
      <xdr:rowOff>65639</xdr:rowOff>
    </xdr:to>
    <xdr:sp macro="" textlink="">
      <xdr:nvSpPr>
        <xdr:cNvPr id="78" name="円/楕円 77"/>
        <xdr:cNvSpPr/>
      </xdr:nvSpPr>
      <xdr:spPr>
        <a:xfrm>
          <a:off x="4584700" y="5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158366</xdr:rowOff>
    </xdr:from>
    <xdr:ext cx="534377" cy="259045"/>
    <xdr:sp macro="" textlink="">
      <xdr:nvSpPr>
        <xdr:cNvPr id="79" name="人件費該当値テキスト"/>
        <xdr:cNvSpPr txBox="1"/>
      </xdr:nvSpPr>
      <xdr:spPr>
        <a:xfrm>
          <a:off x="4686300" y="53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117887</xdr:rowOff>
    </xdr:from>
    <xdr:to>
      <xdr:col>5</xdr:col>
      <xdr:colOff>409575</xdr:colOff>
      <xdr:row>32</xdr:row>
      <xdr:rowOff>48037</xdr:rowOff>
    </xdr:to>
    <xdr:sp macro="" textlink="">
      <xdr:nvSpPr>
        <xdr:cNvPr id="80" name="円/楕円 79"/>
        <xdr:cNvSpPr/>
      </xdr:nvSpPr>
      <xdr:spPr>
        <a:xfrm>
          <a:off x="3746500" y="54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64564</xdr:rowOff>
    </xdr:from>
    <xdr:ext cx="534377" cy="259045"/>
    <xdr:sp macro="" textlink="">
      <xdr:nvSpPr>
        <xdr:cNvPr id="81" name="テキスト ボックス 80"/>
        <xdr:cNvSpPr txBox="1"/>
      </xdr:nvSpPr>
      <xdr:spPr>
        <a:xfrm>
          <a:off x="3530111" y="52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103119</xdr:rowOff>
    </xdr:from>
    <xdr:to>
      <xdr:col>4</xdr:col>
      <xdr:colOff>206375</xdr:colOff>
      <xdr:row>32</xdr:row>
      <xdr:rowOff>33269</xdr:rowOff>
    </xdr:to>
    <xdr:sp macro="" textlink="">
      <xdr:nvSpPr>
        <xdr:cNvPr id="82" name="円/楕円 81"/>
        <xdr:cNvSpPr/>
      </xdr:nvSpPr>
      <xdr:spPr>
        <a:xfrm>
          <a:off x="2857500" y="54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49796</xdr:rowOff>
    </xdr:from>
    <xdr:ext cx="534377" cy="259045"/>
    <xdr:sp macro="" textlink="">
      <xdr:nvSpPr>
        <xdr:cNvPr id="83" name="テキスト ボックス 82"/>
        <xdr:cNvSpPr txBox="1"/>
      </xdr:nvSpPr>
      <xdr:spPr>
        <a:xfrm>
          <a:off x="2641111" y="5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65,939</a:t>
          </a:r>
          <a:endParaRPr kumimoji="1" lang="ja-JP" altLang="en-US" sz="1000" b="1">
            <a:solidFill>
              <a:srgbClr val="FF0000"/>
            </a:solidFill>
            <a:latin typeface="ＭＳ Ｐゴシック"/>
          </a:endParaRPr>
        </a:p>
      </xdr:txBody>
    </xdr:sp>
    <xdr:clientData/>
  </xdr:oneCellAnchor>
  <xdr:twoCellAnchor>
    <xdr:from>
      <xdr:col>2</xdr:col>
      <xdr:colOff>587375</xdr:colOff>
      <xdr:row>29</xdr:row>
      <xdr:rowOff>157663</xdr:rowOff>
    </xdr:from>
    <xdr:to>
      <xdr:col>3</xdr:col>
      <xdr:colOff>3175</xdr:colOff>
      <xdr:row>30</xdr:row>
      <xdr:rowOff>87813</xdr:rowOff>
    </xdr:to>
    <xdr:sp macro="" textlink="">
      <xdr:nvSpPr>
        <xdr:cNvPr id="84" name="円/楕円 83"/>
        <xdr:cNvSpPr/>
      </xdr:nvSpPr>
      <xdr:spPr>
        <a:xfrm>
          <a:off x="1968500" y="51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28</xdr:row>
      <xdr:rowOff>104340</xdr:rowOff>
    </xdr:from>
    <xdr:ext cx="534377" cy="259045"/>
    <xdr:sp macro="" textlink="">
      <xdr:nvSpPr>
        <xdr:cNvPr id="85" name="テキスト ボックス 84"/>
        <xdr:cNvSpPr txBox="1"/>
      </xdr:nvSpPr>
      <xdr:spPr>
        <a:xfrm>
          <a:off x="1752111" y="490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4592</xdr:rowOff>
    </xdr:from>
    <xdr:to>
      <xdr:col>1</xdr:col>
      <xdr:colOff>485775</xdr:colOff>
      <xdr:row>30</xdr:row>
      <xdr:rowOff>106192</xdr:rowOff>
    </xdr:to>
    <xdr:sp macro="" textlink="">
      <xdr:nvSpPr>
        <xdr:cNvPr id="86" name="円/楕円 85"/>
        <xdr:cNvSpPr/>
      </xdr:nvSpPr>
      <xdr:spPr>
        <a:xfrm>
          <a:off x="1079500" y="51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122719</xdr:rowOff>
    </xdr:from>
    <xdr:ext cx="534377" cy="259045"/>
    <xdr:sp macro="" textlink="">
      <xdr:nvSpPr>
        <xdr:cNvPr id="87" name="テキスト ボックス 86"/>
        <xdr:cNvSpPr txBox="1"/>
      </xdr:nvSpPr>
      <xdr:spPr>
        <a:xfrm>
          <a:off x="863111" y="492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106130</xdr:rowOff>
    </xdr:from>
    <xdr:to>
      <xdr:col>6</xdr:col>
      <xdr:colOff>511175</xdr:colOff>
      <xdr:row>56</xdr:row>
      <xdr:rowOff>124277</xdr:rowOff>
    </xdr:to>
    <xdr:cxnSp macro="">
      <xdr:nvCxnSpPr>
        <xdr:cNvPr id="116" name="直線コネクタ 115"/>
        <xdr:cNvCxnSpPr/>
      </xdr:nvCxnSpPr>
      <xdr:spPr>
        <a:xfrm flipV="1">
          <a:off x="3797300" y="9707330"/>
          <a:ext cx="8382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77526</xdr:rowOff>
    </xdr:from>
    <xdr:ext cx="534377" cy="259045"/>
    <xdr:sp macro="" textlink="">
      <xdr:nvSpPr>
        <xdr:cNvPr id="117" name="物件費平均値テキスト"/>
        <xdr:cNvSpPr txBox="1"/>
      </xdr:nvSpPr>
      <xdr:spPr>
        <a:xfrm>
          <a:off x="4686300" y="9850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124277</xdr:rowOff>
    </xdr:from>
    <xdr:to>
      <xdr:col>5</xdr:col>
      <xdr:colOff>358775</xdr:colOff>
      <xdr:row>56</xdr:row>
      <xdr:rowOff>135772</xdr:rowOff>
    </xdr:to>
    <xdr:cxnSp macro="">
      <xdr:nvCxnSpPr>
        <xdr:cNvPr id="119" name="直線コネクタ 118"/>
        <xdr:cNvCxnSpPr/>
      </xdr:nvCxnSpPr>
      <xdr:spPr>
        <a:xfrm flipV="1">
          <a:off x="2908300" y="9725477"/>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15900</xdr:rowOff>
    </xdr:from>
    <xdr:ext cx="534377" cy="259045"/>
    <xdr:sp macro="" textlink="">
      <xdr:nvSpPr>
        <xdr:cNvPr id="121" name="テキスト ボックス 120"/>
        <xdr:cNvSpPr txBox="1"/>
      </xdr:nvSpPr>
      <xdr:spPr>
        <a:xfrm>
          <a:off x="3530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135772</xdr:rowOff>
    </xdr:from>
    <xdr:to>
      <xdr:col>4</xdr:col>
      <xdr:colOff>155575</xdr:colOff>
      <xdr:row>56</xdr:row>
      <xdr:rowOff>152209</xdr:rowOff>
    </xdr:to>
    <xdr:cxnSp macro="">
      <xdr:nvCxnSpPr>
        <xdr:cNvPr id="122" name="直線コネクタ 121"/>
        <xdr:cNvCxnSpPr/>
      </xdr:nvCxnSpPr>
      <xdr:spPr>
        <a:xfrm flipV="1">
          <a:off x="2019300" y="9736972"/>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152209</xdr:rowOff>
    </xdr:from>
    <xdr:to>
      <xdr:col>2</xdr:col>
      <xdr:colOff>638175</xdr:colOff>
      <xdr:row>56</xdr:row>
      <xdr:rowOff>158476</xdr:rowOff>
    </xdr:to>
    <xdr:cxnSp macro="">
      <xdr:nvCxnSpPr>
        <xdr:cNvPr id="125" name="直線コネクタ 124"/>
        <xdr:cNvCxnSpPr/>
      </xdr:nvCxnSpPr>
      <xdr:spPr>
        <a:xfrm flipV="1">
          <a:off x="1130300" y="9753409"/>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55330</xdr:rowOff>
    </xdr:from>
    <xdr:to>
      <xdr:col>6</xdr:col>
      <xdr:colOff>561975</xdr:colOff>
      <xdr:row>56</xdr:row>
      <xdr:rowOff>156930</xdr:rowOff>
    </xdr:to>
    <xdr:sp macro="" textlink="">
      <xdr:nvSpPr>
        <xdr:cNvPr id="135" name="円/楕円 134"/>
        <xdr:cNvSpPr/>
      </xdr:nvSpPr>
      <xdr:spPr>
        <a:xfrm>
          <a:off x="4584700" y="96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78207</xdr:rowOff>
    </xdr:from>
    <xdr:ext cx="599010" cy="259045"/>
    <xdr:sp macro="" textlink="">
      <xdr:nvSpPr>
        <xdr:cNvPr id="136" name="物件費該当値テキスト"/>
        <xdr:cNvSpPr txBox="1"/>
      </xdr:nvSpPr>
      <xdr:spPr>
        <a:xfrm>
          <a:off x="4686300" y="950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73477</xdr:rowOff>
    </xdr:from>
    <xdr:to>
      <xdr:col>5</xdr:col>
      <xdr:colOff>409575</xdr:colOff>
      <xdr:row>57</xdr:row>
      <xdr:rowOff>3627</xdr:rowOff>
    </xdr:to>
    <xdr:sp macro="" textlink="">
      <xdr:nvSpPr>
        <xdr:cNvPr id="137" name="円/楕円 136"/>
        <xdr:cNvSpPr/>
      </xdr:nvSpPr>
      <xdr:spPr>
        <a:xfrm>
          <a:off x="3746500" y="96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20154</xdr:rowOff>
    </xdr:from>
    <xdr:ext cx="599010" cy="259045"/>
    <xdr:sp macro="" textlink="">
      <xdr:nvSpPr>
        <xdr:cNvPr id="138" name="テキスト ボックス 137"/>
        <xdr:cNvSpPr txBox="1"/>
      </xdr:nvSpPr>
      <xdr:spPr>
        <a:xfrm>
          <a:off x="3497794" y="94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84972</xdr:rowOff>
    </xdr:from>
    <xdr:to>
      <xdr:col>4</xdr:col>
      <xdr:colOff>206375</xdr:colOff>
      <xdr:row>57</xdr:row>
      <xdr:rowOff>15122</xdr:rowOff>
    </xdr:to>
    <xdr:sp macro="" textlink="">
      <xdr:nvSpPr>
        <xdr:cNvPr id="139" name="円/楕円 138"/>
        <xdr:cNvSpPr/>
      </xdr:nvSpPr>
      <xdr:spPr>
        <a:xfrm>
          <a:off x="2857500" y="96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31649</xdr:rowOff>
    </xdr:from>
    <xdr:ext cx="599010" cy="259045"/>
    <xdr:sp macro="" textlink="">
      <xdr:nvSpPr>
        <xdr:cNvPr id="140" name="テキスト ボックス 139"/>
        <xdr:cNvSpPr txBox="1"/>
      </xdr:nvSpPr>
      <xdr:spPr>
        <a:xfrm>
          <a:off x="2608794" y="94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101409</xdr:rowOff>
    </xdr:from>
    <xdr:to>
      <xdr:col>3</xdr:col>
      <xdr:colOff>3175</xdr:colOff>
      <xdr:row>57</xdr:row>
      <xdr:rowOff>31559</xdr:rowOff>
    </xdr:to>
    <xdr:sp macro="" textlink="">
      <xdr:nvSpPr>
        <xdr:cNvPr id="141" name="円/楕円 140"/>
        <xdr:cNvSpPr/>
      </xdr:nvSpPr>
      <xdr:spPr>
        <a:xfrm>
          <a:off x="1968500" y="97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48086</xdr:rowOff>
    </xdr:from>
    <xdr:ext cx="599010" cy="259045"/>
    <xdr:sp macro="" textlink="">
      <xdr:nvSpPr>
        <xdr:cNvPr id="142" name="テキスト ボックス 141"/>
        <xdr:cNvSpPr txBox="1"/>
      </xdr:nvSpPr>
      <xdr:spPr>
        <a:xfrm>
          <a:off x="1719794" y="947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107676</xdr:rowOff>
    </xdr:from>
    <xdr:to>
      <xdr:col>1</xdr:col>
      <xdr:colOff>485775</xdr:colOff>
      <xdr:row>57</xdr:row>
      <xdr:rowOff>37826</xdr:rowOff>
    </xdr:to>
    <xdr:sp macro="" textlink="">
      <xdr:nvSpPr>
        <xdr:cNvPr id="143" name="円/楕円 142"/>
        <xdr:cNvSpPr/>
      </xdr:nvSpPr>
      <xdr:spPr>
        <a:xfrm>
          <a:off x="1079500" y="97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54353</xdr:rowOff>
    </xdr:from>
    <xdr:ext cx="599010" cy="259045"/>
    <xdr:sp macro="" textlink="">
      <xdr:nvSpPr>
        <xdr:cNvPr id="144" name="テキスト ボックス 143"/>
        <xdr:cNvSpPr txBox="1"/>
      </xdr:nvSpPr>
      <xdr:spPr>
        <a:xfrm>
          <a:off x="830794" y="948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119452</xdr:rowOff>
    </xdr:from>
    <xdr:to>
      <xdr:col>6</xdr:col>
      <xdr:colOff>511175</xdr:colOff>
      <xdr:row>74</xdr:row>
      <xdr:rowOff>15494</xdr:rowOff>
    </xdr:to>
    <xdr:cxnSp macro="">
      <xdr:nvCxnSpPr>
        <xdr:cNvPr id="175" name="直線コネクタ 174"/>
        <xdr:cNvCxnSpPr/>
      </xdr:nvCxnSpPr>
      <xdr:spPr>
        <a:xfrm>
          <a:off x="3797300" y="12635302"/>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41402</xdr:rowOff>
    </xdr:from>
    <xdr:to>
      <xdr:col>5</xdr:col>
      <xdr:colOff>358775</xdr:colOff>
      <xdr:row>73</xdr:row>
      <xdr:rowOff>119452</xdr:rowOff>
    </xdr:to>
    <xdr:cxnSp macro="">
      <xdr:nvCxnSpPr>
        <xdr:cNvPr id="178" name="直線コネクタ 177"/>
        <xdr:cNvCxnSpPr/>
      </xdr:nvCxnSpPr>
      <xdr:spPr>
        <a:xfrm>
          <a:off x="2908300" y="12214352"/>
          <a:ext cx="889000" cy="4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41402</xdr:rowOff>
    </xdr:from>
    <xdr:to>
      <xdr:col>4</xdr:col>
      <xdr:colOff>155575</xdr:colOff>
      <xdr:row>77</xdr:row>
      <xdr:rowOff>52832</xdr:rowOff>
    </xdr:to>
    <xdr:cxnSp macro="">
      <xdr:nvCxnSpPr>
        <xdr:cNvPr id="181" name="直線コネクタ 180"/>
        <xdr:cNvCxnSpPr/>
      </xdr:nvCxnSpPr>
      <xdr:spPr>
        <a:xfrm flipV="1">
          <a:off x="2019300" y="12214352"/>
          <a:ext cx="8890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52832</xdr:rowOff>
    </xdr:from>
    <xdr:to>
      <xdr:col>2</xdr:col>
      <xdr:colOff>638175</xdr:colOff>
      <xdr:row>77</xdr:row>
      <xdr:rowOff>119018</xdr:rowOff>
    </xdr:to>
    <xdr:cxnSp macro="">
      <xdr:nvCxnSpPr>
        <xdr:cNvPr id="184" name="直線コネクタ 183"/>
        <xdr:cNvCxnSpPr/>
      </xdr:nvCxnSpPr>
      <xdr:spPr>
        <a:xfrm flipV="1">
          <a:off x="1130300" y="13254482"/>
          <a:ext cx="889000" cy="6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136144</xdr:rowOff>
    </xdr:from>
    <xdr:to>
      <xdr:col>6</xdr:col>
      <xdr:colOff>561975</xdr:colOff>
      <xdr:row>74</xdr:row>
      <xdr:rowOff>66294</xdr:rowOff>
    </xdr:to>
    <xdr:sp macro="" textlink="">
      <xdr:nvSpPr>
        <xdr:cNvPr id="194" name="円/楕円 193"/>
        <xdr:cNvSpPr/>
      </xdr:nvSpPr>
      <xdr:spPr>
        <a:xfrm>
          <a:off x="45847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159021</xdr:rowOff>
    </xdr:from>
    <xdr:ext cx="469744" cy="259045"/>
    <xdr:sp macro="" textlink="">
      <xdr:nvSpPr>
        <xdr:cNvPr id="195" name="維持補修費該当値テキスト"/>
        <xdr:cNvSpPr txBox="1"/>
      </xdr:nvSpPr>
      <xdr:spPr>
        <a:xfrm>
          <a:off x="4686300" y="125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68652</xdr:rowOff>
    </xdr:from>
    <xdr:to>
      <xdr:col>5</xdr:col>
      <xdr:colOff>409575</xdr:colOff>
      <xdr:row>73</xdr:row>
      <xdr:rowOff>170252</xdr:rowOff>
    </xdr:to>
    <xdr:sp macro="" textlink="">
      <xdr:nvSpPr>
        <xdr:cNvPr id="196" name="円/楕円 195"/>
        <xdr:cNvSpPr/>
      </xdr:nvSpPr>
      <xdr:spPr>
        <a:xfrm>
          <a:off x="3746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15329</xdr:rowOff>
    </xdr:from>
    <xdr:ext cx="469744" cy="259045"/>
    <xdr:sp macro="" textlink="">
      <xdr:nvSpPr>
        <xdr:cNvPr id="197" name="テキスト ボックス 196"/>
        <xdr:cNvSpPr txBox="1"/>
      </xdr:nvSpPr>
      <xdr:spPr>
        <a:xfrm>
          <a:off x="3562427"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162052</xdr:rowOff>
    </xdr:from>
    <xdr:to>
      <xdr:col>4</xdr:col>
      <xdr:colOff>206375</xdr:colOff>
      <xdr:row>71</xdr:row>
      <xdr:rowOff>92202</xdr:rowOff>
    </xdr:to>
    <xdr:sp macro="" textlink="">
      <xdr:nvSpPr>
        <xdr:cNvPr id="198" name="円/楕円 197"/>
        <xdr:cNvSpPr/>
      </xdr:nvSpPr>
      <xdr:spPr>
        <a:xfrm>
          <a:off x="2857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108729</xdr:rowOff>
    </xdr:from>
    <xdr:ext cx="534377" cy="259045"/>
    <xdr:sp macro="" textlink="">
      <xdr:nvSpPr>
        <xdr:cNvPr id="199" name="テキスト ボックス 198"/>
        <xdr:cNvSpPr txBox="1"/>
      </xdr:nvSpPr>
      <xdr:spPr>
        <a:xfrm>
          <a:off x="2641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2032</xdr:rowOff>
    </xdr:from>
    <xdr:to>
      <xdr:col>3</xdr:col>
      <xdr:colOff>3175</xdr:colOff>
      <xdr:row>77</xdr:row>
      <xdr:rowOff>103632</xdr:rowOff>
    </xdr:to>
    <xdr:sp macro="" textlink="">
      <xdr:nvSpPr>
        <xdr:cNvPr id="200" name="円/楕円 199"/>
        <xdr:cNvSpPr/>
      </xdr:nvSpPr>
      <xdr:spPr>
        <a:xfrm>
          <a:off x="19685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120159</xdr:rowOff>
    </xdr:from>
    <xdr:ext cx="469744" cy="259045"/>
    <xdr:sp macro="" textlink="">
      <xdr:nvSpPr>
        <xdr:cNvPr id="201" name="テキスト ボックス 200"/>
        <xdr:cNvSpPr txBox="1"/>
      </xdr:nvSpPr>
      <xdr:spPr>
        <a:xfrm>
          <a:off x="1784427" y="1297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68218</xdr:rowOff>
    </xdr:from>
    <xdr:to>
      <xdr:col>1</xdr:col>
      <xdr:colOff>485775</xdr:colOff>
      <xdr:row>77</xdr:row>
      <xdr:rowOff>169818</xdr:rowOff>
    </xdr:to>
    <xdr:sp macro="" textlink="">
      <xdr:nvSpPr>
        <xdr:cNvPr id="202" name="円/楕円 201"/>
        <xdr:cNvSpPr/>
      </xdr:nvSpPr>
      <xdr:spPr>
        <a:xfrm>
          <a:off x="1079500" y="132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160945</xdr:rowOff>
    </xdr:from>
    <xdr:ext cx="469744" cy="259045"/>
    <xdr:sp macro="" textlink="">
      <xdr:nvSpPr>
        <xdr:cNvPr id="203" name="テキスト ボックス 202"/>
        <xdr:cNvSpPr txBox="1"/>
      </xdr:nvSpPr>
      <xdr:spPr>
        <a:xfrm>
          <a:off x="895427" y="1336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137283</xdr:rowOff>
    </xdr:from>
    <xdr:to>
      <xdr:col>6</xdr:col>
      <xdr:colOff>511175</xdr:colOff>
      <xdr:row>99</xdr:row>
      <xdr:rowOff>19276</xdr:rowOff>
    </xdr:to>
    <xdr:cxnSp macro="">
      <xdr:nvCxnSpPr>
        <xdr:cNvPr id="235" name="直線コネクタ 234"/>
        <xdr:cNvCxnSpPr/>
      </xdr:nvCxnSpPr>
      <xdr:spPr>
        <a:xfrm flipV="1">
          <a:off x="3797300" y="16939383"/>
          <a:ext cx="838200" cy="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19276</xdr:rowOff>
    </xdr:from>
    <xdr:to>
      <xdr:col>5</xdr:col>
      <xdr:colOff>358775</xdr:colOff>
      <xdr:row>99</xdr:row>
      <xdr:rowOff>33009</xdr:rowOff>
    </xdr:to>
    <xdr:cxnSp macro="">
      <xdr:nvCxnSpPr>
        <xdr:cNvPr id="238" name="直線コネクタ 237"/>
        <xdr:cNvCxnSpPr/>
      </xdr:nvCxnSpPr>
      <xdr:spPr>
        <a:xfrm flipV="1">
          <a:off x="2908300" y="16992826"/>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33009</xdr:rowOff>
    </xdr:from>
    <xdr:to>
      <xdr:col>4</xdr:col>
      <xdr:colOff>155575</xdr:colOff>
      <xdr:row>99</xdr:row>
      <xdr:rowOff>107304</xdr:rowOff>
    </xdr:to>
    <xdr:cxnSp macro="">
      <xdr:nvCxnSpPr>
        <xdr:cNvPr id="241" name="直線コネクタ 240"/>
        <xdr:cNvCxnSpPr/>
      </xdr:nvCxnSpPr>
      <xdr:spPr>
        <a:xfrm flipV="1">
          <a:off x="2019300" y="170065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107304</xdr:rowOff>
    </xdr:from>
    <xdr:to>
      <xdr:col>2</xdr:col>
      <xdr:colOff>638175</xdr:colOff>
      <xdr:row>99</xdr:row>
      <xdr:rowOff>114652</xdr:rowOff>
    </xdr:to>
    <xdr:cxnSp macro="">
      <xdr:nvCxnSpPr>
        <xdr:cNvPr id="244" name="直線コネクタ 243"/>
        <xdr:cNvCxnSpPr/>
      </xdr:nvCxnSpPr>
      <xdr:spPr>
        <a:xfrm flipV="1">
          <a:off x="1130300" y="1708085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86483</xdr:rowOff>
    </xdr:from>
    <xdr:to>
      <xdr:col>6</xdr:col>
      <xdr:colOff>561975</xdr:colOff>
      <xdr:row>99</xdr:row>
      <xdr:rowOff>16633</xdr:rowOff>
    </xdr:to>
    <xdr:sp macro="" textlink="">
      <xdr:nvSpPr>
        <xdr:cNvPr id="254" name="円/楕円 253"/>
        <xdr:cNvSpPr/>
      </xdr:nvSpPr>
      <xdr:spPr>
        <a:xfrm>
          <a:off x="4584700" y="168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1410</xdr:rowOff>
    </xdr:from>
    <xdr:ext cx="534377" cy="259045"/>
    <xdr:sp macro="" textlink="">
      <xdr:nvSpPr>
        <xdr:cNvPr id="255" name="扶助費該当値テキスト"/>
        <xdr:cNvSpPr txBox="1"/>
      </xdr:nvSpPr>
      <xdr:spPr>
        <a:xfrm>
          <a:off x="4686300" y="168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139926</xdr:rowOff>
    </xdr:from>
    <xdr:to>
      <xdr:col>5</xdr:col>
      <xdr:colOff>409575</xdr:colOff>
      <xdr:row>99</xdr:row>
      <xdr:rowOff>70076</xdr:rowOff>
    </xdr:to>
    <xdr:sp macro="" textlink="">
      <xdr:nvSpPr>
        <xdr:cNvPr id="256" name="円/楕円 255"/>
        <xdr:cNvSpPr/>
      </xdr:nvSpPr>
      <xdr:spPr>
        <a:xfrm>
          <a:off x="3746500" y="16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61203</xdr:rowOff>
    </xdr:from>
    <xdr:ext cx="534377" cy="259045"/>
    <xdr:sp macro="" textlink="">
      <xdr:nvSpPr>
        <xdr:cNvPr id="257" name="テキスト ボックス 256"/>
        <xdr:cNvSpPr txBox="1"/>
      </xdr:nvSpPr>
      <xdr:spPr>
        <a:xfrm>
          <a:off x="3530111" y="170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153659</xdr:rowOff>
    </xdr:from>
    <xdr:to>
      <xdr:col>4</xdr:col>
      <xdr:colOff>206375</xdr:colOff>
      <xdr:row>99</xdr:row>
      <xdr:rowOff>83809</xdr:rowOff>
    </xdr:to>
    <xdr:sp macro="" textlink="">
      <xdr:nvSpPr>
        <xdr:cNvPr id="258" name="円/楕円 257"/>
        <xdr:cNvSpPr/>
      </xdr:nvSpPr>
      <xdr:spPr>
        <a:xfrm>
          <a:off x="2857500" y="169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74936</xdr:rowOff>
    </xdr:from>
    <xdr:ext cx="534377" cy="259045"/>
    <xdr:sp macro="" textlink="">
      <xdr:nvSpPr>
        <xdr:cNvPr id="259" name="テキスト ボックス 258"/>
        <xdr:cNvSpPr txBox="1"/>
      </xdr:nvSpPr>
      <xdr:spPr>
        <a:xfrm>
          <a:off x="2641111" y="170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56504</xdr:rowOff>
    </xdr:from>
    <xdr:to>
      <xdr:col>3</xdr:col>
      <xdr:colOff>3175</xdr:colOff>
      <xdr:row>99</xdr:row>
      <xdr:rowOff>158104</xdr:rowOff>
    </xdr:to>
    <xdr:sp macro="" textlink="">
      <xdr:nvSpPr>
        <xdr:cNvPr id="260" name="円/楕円 259"/>
        <xdr:cNvSpPr/>
      </xdr:nvSpPr>
      <xdr:spPr>
        <a:xfrm>
          <a:off x="1968500" y="170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149231</xdr:rowOff>
    </xdr:from>
    <xdr:ext cx="534377" cy="259045"/>
    <xdr:sp macro="" textlink="">
      <xdr:nvSpPr>
        <xdr:cNvPr id="261" name="テキスト ボックス 260"/>
        <xdr:cNvSpPr txBox="1"/>
      </xdr:nvSpPr>
      <xdr:spPr>
        <a:xfrm>
          <a:off x="1752111" y="171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63852</xdr:rowOff>
    </xdr:from>
    <xdr:to>
      <xdr:col>1</xdr:col>
      <xdr:colOff>485775</xdr:colOff>
      <xdr:row>99</xdr:row>
      <xdr:rowOff>165452</xdr:rowOff>
    </xdr:to>
    <xdr:sp macro="" textlink="">
      <xdr:nvSpPr>
        <xdr:cNvPr id="262" name="円/楕円 261"/>
        <xdr:cNvSpPr/>
      </xdr:nvSpPr>
      <xdr:spPr>
        <a:xfrm>
          <a:off x="1079500" y="170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156579</xdr:rowOff>
    </xdr:from>
    <xdr:ext cx="534377" cy="259045"/>
    <xdr:sp macro="" textlink="">
      <xdr:nvSpPr>
        <xdr:cNvPr id="263" name="テキスト ボックス 262"/>
        <xdr:cNvSpPr txBox="1"/>
      </xdr:nvSpPr>
      <xdr:spPr>
        <a:xfrm>
          <a:off x="863111" y="171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62319</xdr:rowOff>
    </xdr:from>
    <xdr:to>
      <xdr:col>15</xdr:col>
      <xdr:colOff>180975</xdr:colOff>
      <xdr:row>37</xdr:row>
      <xdr:rowOff>95199</xdr:rowOff>
    </xdr:to>
    <xdr:cxnSp macro="">
      <xdr:nvCxnSpPr>
        <xdr:cNvPr id="293" name="直線コネクタ 292"/>
        <xdr:cNvCxnSpPr/>
      </xdr:nvCxnSpPr>
      <xdr:spPr>
        <a:xfrm>
          <a:off x="9639300" y="6405969"/>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59576</xdr:rowOff>
    </xdr:from>
    <xdr:to>
      <xdr:col>14</xdr:col>
      <xdr:colOff>28575</xdr:colOff>
      <xdr:row>37</xdr:row>
      <xdr:rowOff>62319</xdr:rowOff>
    </xdr:to>
    <xdr:cxnSp macro="">
      <xdr:nvCxnSpPr>
        <xdr:cNvPr id="296" name="直線コネクタ 295"/>
        <xdr:cNvCxnSpPr/>
      </xdr:nvCxnSpPr>
      <xdr:spPr>
        <a:xfrm>
          <a:off x="8750300" y="64032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9741</xdr:rowOff>
    </xdr:from>
    <xdr:to>
      <xdr:col>12</xdr:col>
      <xdr:colOff>511175</xdr:colOff>
      <xdr:row>37</xdr:row>
      <xdr:rowOff>59576</xdr:rowOff>
    </xdr:to>
    <xdr:cxnSp macro="">
      <xdr:nvCxnSpPr>
        <xdr:cNvPr id="299" name="直線コネクタ 298"/>
        <xdr:cNvCxnSpPr/>
      </xdr:nvCxnSpPr>
      <xdr:spPr>
        <a:xfrm>
          <a:off x="7861300" y="635339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8903</xdr:rowOff>
    </xdr:from>
    <xdr:to>
      <xdr:col>11</xdr:col>
      <xdr:colOff>307975</xdr:colOff>
      <xdr:row>37</xdr:row>
      <xdr:rowOff>9741</xdr:rowOff>
    </xdr:to>
    <xdr:cxnSp macro="">
      <xdr:nvCxnSpPr>
        <xdr:cNvPr id="302" name="直線コネクタ 301"/>
        <xdr:cNvCxnSpPr/>
      </xdr:nvCxnSpPr>
      <xdr:spPr>
        <a:xfrm>
          <a:off x="6972300" y="6181103"/>
          <a:ext cx="8890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44399</xdr:rowOff>
    </xdr:from>
    <xdr:to>
      <xdr:col>15</xdr:col>
      <xdr:colOff>231775</xdr:colOff>
      <xdr:row>37</xdr:row>
      <xdr:rowOff>145999</xdr:rowOff>
    </xdr:to>
    <xdr:sp macro="" textlink="">
      <xdr:nvSpPr>
        <xdr:cNvPr id="312" name="円/楕円 311"/>
        <xdr:cNvSpPr/>
      </xdr:nvSpPr>
      <xdr:spPr>
        <a:xfrm>
          <a:off x="104267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22826</xdr:rowOff>
    </xdr:from>
    <xdr:ext cx="534377" cy="259045"/>
    <xdr:sp macro="" textlink="">
      <xdr:nvSpPr>
        <xdr:cNvPr id="313" name="補助費等該当値テキスト"/>
        <xdr:cNvSpPr txBox="1"/>
      </xdr:nvSpPr>
      <xdr:spPr>
        <a:xfrm>
          <a:off x="10528300" y="63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11519</xdr:rowOff>
    </xdr:from>
    <xdr:to>
      <xdr:col>14</xdr:col>
      <xdr:colOff>79375</xdr:colOff>
      <xdr:row>37</xdr:row>
      <xdr:rowOff>113119</xdr:rowOff>
    </xdr:to>
    <xdr:sp macro="" textlink="">
      <xdr:nvSpPr>
        <xdr:cNvPr id="314" name="円/楕円 313"/>
        <xdr:cNvSpPr/>
      </xdr:nvSpPr>
      <xdr:spPr>
        <a:xfrm>
          <a:off x="9588500" y="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104246</xdr:rowOff>
    </xdr:from>
    <xdr:ext cx="534377" cy="259045"/>
    <xdr:sp macro="" textlink="">
      <xdr:nvSpPr>
        <xdr:cNvPr id="315" name="テキスト ボックス 314"/>
        <xdr:cNvSpPr txBox="1"/>
      </xdr:nvSpPr>
      <xdr:spPr>
        <a:xfrm>
          <a:off x="9372111" y="64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8776</xdr:rowOff>
    </xdr:from>
    <xdr:to>
      <xdr:col>12</xdr:col>
      <xdr:colOff>561975</xdr:colOff>
      <xdr:row>37</xdr:row>
      <xdr:rowOff>110376</xdr:rowOff>
    </xdr:to>
    <xdr:sp macro="" textlink="">
      <xdr:nvSpPr>
        <xdr:cNvPr id="316" name="円/楕円 315"/>
        <xdr:cNvSpPr/>
      </xdr:nvSpPr>
      <xdr:spPr>
        <a:xfrm>
          <a:off x="8699500" y="63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101503</xdr:rowOff>
    </xdr:from>
    <xdr:ext cx="534377" cy="259045"/>
    <xdr:sp macro="" textlink="">
      <xdr:nvSpPr>
        <xdr:cNvPr id="317" name="テキスト ボックス 316"/>
        <xdr:cNvSpPr txBox="1"/>
      </xdr:nvSpPr>
      <xdr:spPr>
        <a:xfrm>
          <a:off x="8483111" y="644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130391</xdr:rowOff>
    </xdr:from>
    <xdr:to>
      <xdr:col>11</xdr:col>
      <xdr:colOff>358775</xdr:colOff>
      <xdr:row>37</xdr:row>
      <xdr:rowOff>60541</xdr:rowOff>
    </xdr:to>
    <xdr:sp macro="" textlink="">
      <xdr:nvSpPr>
        <xdr:cNvPr id="318" name="円/楕円 317"/>
        <xdr:cNvSpPr/>
      </xdr:nvSpPr>
      <xdr:spPr>
        <a:xfrm>
          <a:off x="7810500" y="63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51668</xdr:rowOff>
    </xdr:from>
    <xdr:ext cx="534377" cy="259045"/>
    <xdr:sp macro="" textlink="">
      <xdr:nvSpPr>
        <xdr:cNvPr id="319" name="テキスト ボックス 318"/>
        <xdr:cNvSpPr txBox="1"/>
      </xdr:nvSpPr>
      <xdr:spPr>
        <a:xfrm>
          <a:off x="7594111" y="63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129553</xdr:rowOff>
    </xdr:from>
    <xdr:to>
      <xdr:col>10</xdr:col>
      <xdr:colOff>155575</xdr:colOff>
      <xdr:row>36</xdr:row>
      <xdr:rowOff>59703</xdr:rowOff>
    </xdr:to>
    <xdr:sp macro="" textlink="">
      <xdr:nvSpPr>
        <xdr:cNvPr id="320" name="円/楕円 319"/>
        <xdr:cNvSpPr/>
      </xdr:nvSpPr>
      <xdr:spPr>
        <a:xfrm>
          <a:off x="6921500" y="61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50830</xdr:rowOff>
    </xdr:from>
    <xdr:ext cx="534377" cy="259045"/>
    <xdr:sp macro="" textlink="">
      <xdr:nvSpPr>
        <xdr:cNvPr id="321" name="テキスト ボックス 320"/>
        <xdr:cNvSpPr txBox="1"/>
      </xdr:nvSpPr>
      <xdr:spPr>
        <a:xfrm>
          <a:off x="6705111" y="62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3302</xdr:rowOff>
    </xdr:from>
    <xdr:to>
      <xdr:col>15</xdr:col>
      <xdr:colOff>180975</xdr:colOff>
      <xdr:row>54</xdr:row>
      <xdr:rowOff>122784</xdr:rowOff>
    </xdr:to>
    <xdr:cxnSp macro="">
      <xdr:nvCxnSpPr>
        <xdr:cNvPr id="351" name="直線コネクタ 350"/>
        <xdr:cNvCxnSpPr/>
      </xdr:nvCxnSpPr>
      <xdr:spPr>
        <a:xfrm flipV="1">
          <a:off x="9639300" y="8575802"/>
          <a:ext cx="838200" cy="8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162598</xdr:rowOff>
    </xdr:from>
    <xdr:to>
      <xdr:col>14</xdr:col>
      <xdr:colOff>28575</xdr:colOff>
      <xdr:row>54</xdr:row>
      <xdr:rowOff>122784</xdr:rowOff>
    </xdr:to>
    <xdr:cxnSp macro="">
      <xdr:nvCxnSpPr>
        <xdr:cNvPr id="354" name="直線コネクタ 353"/>
        <xdr:cNvCxnSpPr/>
      </xdr:nvCxnSpPr>
      <xdr:spPr>
        <a:xfrm>
          <a:off x="8750300" y="9077998"/>
          <a:ext cx="889000" cy="3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162598</xdr:rowOff>
    </xdr:from>
    <xdr:to>
      <xdr:col>12</xdr:col>
      <xdr:colOff>511175</xdr:colOff>
      <xdr:row>58</xdr:row>
      <xdr:rowOff>15837</xdr:rowOff>
    </xdr:to>
    <xdr:cxnSp macro="">
      <xdr:nvCxnSpPr>
        <xdr:cNvPr id="357" name="直線コネクタ 356"/>
        <xdr:cNvCxnSpPr/>
      </xdr:nvCxnSpPr>
      <xdr:spPr>
        <a:xfrm flipV="1">
          <a:off x="7861300" y="9077998"/>
          <a:ext cx="889000" cy="8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42011</xdr:rowOff>
    </xdr:from>
    <xdr:to>
      <xdr:col>11</xdr:col>
      <xdr:colOff>307975</xdr:colOff>
      <xdr:row>58</xdr:row>
      <xdr:rowOff>15837</xdr:rowOff>
    </xdr:to>
    <xdr:cxnSp macro="">
      <xdr:nvCxnSpPr>
        <xdr:cNvPr id="360" name="直線コネクタ 359"/>
        <xdr:cNvCxnSpPr/>
      </xdr:nvCxnSpPr>
      <xdr:spPr>
        <a:xfrm>
          <a:off x="6972300" y="9814661"/>
          <a:ext cx="889000" cy="1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123952</xdr:rowOff>
    </xdr:from>
    <xdr:to>
      <xdr:col>15</xdr:col>
      <xdr:colOff>231775</xdr:colOff>
      <xdr:row>50</xdr:row>
      <xdr:rowOff>54102</xdr:rowOff>
    </xdr:to>
    <xdr:sp macro="" textlink="">
      <xdr:nvSpPr>
        <xdr:cNvPr id="370" name="円/楕円 369"/>
        <xdr:cNvSpPr/>
      </xdr:nvSpPr>
      <xdr:spPr>
        <a:xfrm>
          <a:off x="10426700" y="85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76979</xdr:rowOff>
    </xdr:from>
    <xdr:ext cx="599010" cy="259045"/>
    <xdr:sp macro="" textlink="">
      <xdr:nvSpPr>
        <xdr:cNvPr id="371" name="普通建設事業費該当値テキスト"/>
        <xdr:cNvSpPr txBox="1"/>
      </xdr:nvSpPr>
      <xdr:spPr>
        <a:xfrm>
          <a:off x="10528300" y="847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103,160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71984</xdr:rowOff>
    </xdr:from>
    <xdr:to>
      <xdr:col>14</xdr:col>
      <xdr:colOff>79375</xdr:colOff>
      <xdr:row>55</xdr:row>
      <xdr:rowOff>2134</xdr:rowOff>
    </xdr:to>
    <xdr:sp macro="" textlink="">
      <xdr:nvSpPr>
        <xdr:cNvPr id="372" name="円/楕円 371"/>
        <xdr:cNvSpPr/>
      </xdr:nvSpPr>
      <xdr:spPr>
        <a:xfrm>
          <a:off x="9588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18661</xdr:rowOff>
    </xdr:from>
    <xdr:ext cx="534377" cy="259045"/>
    <xdr:sp macro="" textlink="">
      <xdr:nvSpPr>
        <xdr:cNvPr id="373" name="テキスト ボックス 372"/>
        <xdr:cNvSpPr txBox="1"/>
      </xdr:nvSpPr>
      <xdr:spPr>
        <a:xfrm>
          <a:off x="9372111" y="9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111798</xdr:rowOff>
    </xdr:from>
    <xdr:to>
      <xdr:col>12</xdr:col>
      <xdr:colOff>561975</xdr:colOff>
      <xdr:row>53</xdr:row>
      <xdr:rowOff>41948</xdr:rowOff>
    </xdr:to>
    <xdr:sp macro="" textlink="">
      <xdr:nvSpPr>
        <xdr:cNvPr id="374" name="円/楕円 373"/>
        <xdr:cNvSpPr/>
      </xdr:nvSpPr>
      <xdr:spPr>
        <a:xfrm>
          <a:off x="8699500" y="90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58475</xdr:rowOff>
    </xdr:from>
    <xdr:ext cx="534377" cy="259045"/>
    <xdr:sp macro="" textlink="">
      <xdr:nvSpPr>
        <xdr:cNvPr id="375" name="テキスト ボックス 374"/>
        <xdr:cNvSpPr txBox="1"/>
      </xdr:nvSpPr>
      <xdr:spPr>
        <a:xfrm>
          <a:off x="8483111" y="88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136487</xdr:rowOff>
    </xdr:from>
    <xdr:to>
      <xdr:col>11</xdr:col>
      <xdr:colOff>358775</xdr:colOff>
      <xdr:row>58</xdr:row>
      <xdr:rowOff>66637</xdr:rowOff>
    </xdr:to>
    <xdr:sp macro="" textlink="">
      <xdr:nvSpPr>
        <xdr:cNvPr id="376" name="円/楕円 375"/>
        <xdr:cNvSpPr/>
      </xdr:nvSpPr>
      <xdr:spPr>
        <a:xfrm>
          <a:off x="78105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57764</xdr:rowOff>
    </xdr:from>
    <xdr:ext cx="534377" cy="259045"/>
    <xdr:sp macro="" textlink="">
      <xdr:nvSpPr>
        <xdr:cNvPr id="377" name="テキスト ボックス 376"/>
        <xdr:cNvSpPr txBox="1"/>
      </xdr:nvSpPr>
      <xdr:spPr>
        <a:xfrm>
          <a:off x="7594111" y="100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162661</xdr:rowOff>
    </xdr:from>
    <xdr:to>
      <xdr:col>10</xdr:col>
      <xdr:colOff>155575</xdr:colOff>
      <xdr:row>57</xdr:row>
      <xdr:rowOff>92811</xdr:rowOff>
    </xdr:to>
    <xdr:sp macro="" textlink="">
      <xdr:nvSpPr>
        <xdr:cNvPr id="378" name="円/楕円 377"/>
        <xdr:cNvSpPr/>
      </xdr:nvSpPr>
      <xdr:spPr>
        <a:xfrm>
          <a:off x="6921500" y="97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83938</xdr:rowOff>
    </xdr:from>
    <xdr:ext cx="534377" cy="259045"/>
    <xdr:sp macro="" textlink="">
      <xdr:nvSpPr>
        <xdr:cNvPr id="379" name="テキスト ボックス 378"/>
        <xdr:cNvSpPr txBox="1"/>
      </xdr:nvSpPr>
      <xdr:spPr>
        <a:xfrm>
          <a:off x="6705111" y="98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26566</xdr:rowOff>
    </xdr:from>
    <xdr:to>
      <xdr:col>15</xdr:col>
      <xdr:colOff>180340</xdr:colOff>
      <xdr:row>78</xdr:row>
      <xdr:rowOff>133803</xdr:rowOff>
    </xdr:to>
    <xdr:cxnSp macro="">
      <xdr:nvCxnSpPr>
        <xdr:cNvPr id="401" name="直線コネクタ 400"/>
        <xdr:cNvCxnSpPr/>
      </xdr:nvCxnSpPr>
      <xdr:spPr>
        <a:xfrm flipV="1">
          <a:off x="10475595" y="12713866"/>
          <a:ext cx="1270" cy="793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137630</xdr:rowOff>
    </xdr:from>
    <xdr:ext cx="378565" cy="259045"/>
    <xdr:sp macro="" textlink="">
      <xdr:nvSpPr>
        <xdr:cNvPr id="402" name="普通建設事業費 （ うち新規整備　）最小値テキスト"/>
        <xdr:cNvSpPr txBox="1"/>
      </xdr:nvSpPr>
      <xdr:spPr>
        <a:xfrm>
          <a:off x="10528300" y="1351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78</xdr:row>
      <xdr:rowOff>133803</xdr:rowOff>
    </xdr:from>
    <xdr:to>
      <xdr:col>15</xdr:col>
      <xdr:colOff>269875</xdr:colOff>
      <xdr:row>78</xdr:row>
      <xdr:rowOff>133803</xdr:rowOff>
    </xdr:to>
    <xdr:cxnSp macro="">
      <xdr:nvCxnSpPr>
        <xdr:cNvPr id="403" name="直線コネクタ 402"/>
        <xdr:cNvCxnSpPr/>
      </xdr:nvCxnSpPr>
      <xdr:spPr>
        <a:xfrm>
          <a:off x="10388600" y="1350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144693</xdr:rowOff>
    </xdr:from>
    <xdr:ext cx="534377" cy="259045"/>
    <xdr:sp macro="" textlink="">
      <xdr:nvSpPr>
        <xdr:cNvPr id="404" name="普通建設事業費 （ うち新規整備　）最大値テキスト"/>
        <xdr:cNvSpPr txBox="1"/>
      </xdr:nvSpPr>
      <xdr:spPr>
        <a:xfrm>
          <a:off x="10528300" y="124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74</xdr:row>
      <xdr:rowOff>26566</xdr:rowOff>
    </xdr:from>
    <xdr:to>
      <xdr:col>15</xdr:col>
      <xdr:colOff>269875</xdr:colOff>
      <xdr:row>74</xdr:row>
      <xdr:rowOff>26566</xdr:rowOff>
    </xdr:to>
    <xdr:cxnSp macro="">
      <xdr:nvCxnSpPr>
        <xdr:cNvPr id="405" name="直線コネクタ 404"/>
        <xdr:cNvCxnSpPr/>
      </xdr:nvCxnSpPr>
      <xdr:spPr>
        <a:xfrm>
          <a:off x="10388600" y="1271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139471</xdr:rowOff>
    </xdr:from>
    <xdr:to>
      <xdr:col>15</xdr:col>
      <xdr:colOff>180975</xdr:colOff>
      <xdr:row>74</xdr:row>
      <xdr:rowOff>27366</xdr:rowOff>
    </xdr:to>
    <xdr:cxnSp macro="">
      <xdr:nvCxnSpPr>
        <xdr:cNvPr id="406" name="直線コネクタ 405"/>
        <xdr:cNvCxnSpPr/>
      </xdr:nvCxnSpPr>
      <xdr:spPr>
        <a:xfrm>
          <a:off x="9639300" y="12140971"/>
          <a:ext cx="8382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20121</xdr:rowOff>
    </xdr:from>
    <xdr:ext cx="469744" cy="259045"/>
    <xdr:sp macro="" textlink="">
      <xdr:nvSpPr>
        <xdr:cNvPr id="407" name="普通建設事業費 （ うち新規整備　）平均値テキスト"/>
        <xdr:cNvSpPr txBox="1"/>
      </xdr:nvSpPr>
      <xdr:spPr>
        <a:xfrm>
          <a:off x="10528300" y="1322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41694</xdr:rowOff>
    </xdr:from>
    <xdr:to>
      <xdr:col>15</xdr:col>
      <xdr:colOff>231775</xdr:colOff>
      <xdr:row>77</xdr:row>
      <xdr:rowOff>143294</xdr:rowOff>
    </xdr:to>
    <xdr:sp macro="" textlink="">
      <xdr:nvSpPr>
        <xdr:cNvPr id="408" name="フローチャート : 判断 407"/>
        <xdr:cNvSpPr/>
      </xdr:nvSpPr>
      <xdr:spPr>
        <a:xfrm>
          <a:off x="104267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135837</xdr:rowOff>
    </xdr:from>
    <xdr:to>
      <xdr:col>14</xdr:col>
      <xdr:colOff>28575</xdr:colOff>
      <xdr:row>70</xdr:row>
      <xdr:rowOff>139471</xdr:rowOff>
    </xdr:to>
    <xdr:cxnSp macro="">
      <xdr:nvCxnSpPr>
        <xdr:cNvPr id="409" name="直線コネクタ 408"/>
        <xdr:cNvCxnSpPr/>
      </xdr:nvCxnSpPr>
      <xdr:spPr>
        <a:xfrm>
          <a:off x="8750300" y="1213733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96582</xdr:rowOff>
    </xdr:from>
    <xdr:to>
      <xdr:col>14</xdr:col>
      <xdr:colOff>79375</xdr:colOff>
      <xdr:row>77</xdr:row>
      <xdr:rowOff>26732</xdr:rowOff>
    </xdr:to>
    <xdr:sp macro="" textlink="">
      <xdr:nvSpPr>
        <xdr:cNvPr id="410" name="フローチャート : 判断 409"/>
        <xdr:cNvSpPr/>
      </xdr:nvSpPr>
      <xdr:spPr>
        <a:xfrm>
          <a:off x="9588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17859</xdr:rowOff>
    </xdr:from>
    <xdr:ext cx="534377" cy="259045"/>
    <xdr:sp macro="" textlink="">
      <xdr:nvSpPr>
        <xdr:cNvPr id="411" name="テキスト ボックス 410"/>
        <xdr:cNvSpPr txBox="1"/>
      </xdr:nvSpPr>
      <xdr:spPr>
        <a:xfrm>
          <a:off x="9372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148016</xdr:rowOff>
    </xdr:from>
    <xdr:to>
      <xdr:col>15</xdr:col>
      <xdr:colOff>231775</xdr:colOff>
      <xdr:row>74</xdr:row>
      <xdr:rowOff>78166</xdr:rowOff>
    </xdr:to>
    <xdr:sp macro="" textlink="">
      <xdr:nvSpPr>
        <xdr:cNvPr id="419" name="円/楕円 418"/>
        <xdr:cNvSpPr/>
      </xdr:nvSpPr>
      <xdr:spPr>
        <a:xfrm>
          <a:off x="104267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100243</xdr:rowOff>
    </xdr:from>
    <xdr:ext cx="534377" cy="259045"/>
    <xdr:sp macro="" textlink="">
      <xdr:nvSpPr>
        <xdr:cNvPr id="420" name="普通建設事業費 （ うち新規整備　）該当値テキスト"/>
        <xdr:cNvSpPr txBox="1"/>
      </xdr:nvSpPr>
      <xdr:spPr>
        <a:xfrm>
          <a:off x="10528300" y="126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88671</xdr:rowOff>
    </xdr:from>
    <xdr:to>
      <xdr:col>14</xdr:col>
      <xdr:colOff>79375</xdr:colOff>
      <xdr:row>71</xdr:row>
      <xdr:rowOff>18821</xdr:rowOff>
    </xdr:to>
    <xdr:sp macro="" textlink="">
      <xdr:nvSpPr>
        <xdr:cNvPr id="421" name="円/楕円 420"/>
        <xdr:cNvSpPr/>
      </xdr:nvSpPr>
      <xdr:spPr>
        <a:xfrm>
          <a:off x="9588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35348</xdr:rowOff>
    </xdr:from>
    <xdr:ext cx="534377" cy="259045"/>
    <xdr:sp macro="" textlink="">
      <xdr:nvSpPr>
        <xdr:cNvPr id="422" name="テキスト ボックス 421"/>
        <xdr:cNvSpPr txBox="1"/>
      </xdr:nvSpPr>
      <xdr:spPr>
        <a:xfrm>
          <a:off x="9372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60,010</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85037</xdr:rowOff>
    </xdr:from>
    <xdr:to>
      <xdr:col>12</xdr:col>
      <xdr:colOff>561975</xdr:colOff>
      <xdr:row>71</xdr:row>
      <xdr:rowOff>15187</xdr:rowOff>
    </xdr:to>
    <xdr:sp macro="" textlink="">
      <xdr:nvSpPr>
        <xdr:cNvPr id="423" name="円/楕円 422"/>
        <xdr:cNvSpPr/>
      </xdr:nvSpPr>
      <xdr:spPr>
        <a:xfrm>
          <a:off x="8699500" y="12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31714</xdr:rowOff>
    </xdr:from>
    <xdr:ext cx="534377" cy="259045"/>
    <xdr:sp macro="" textlink="">
      <xdr:nvSpPr>
        <xdr:cNvPr id="424" name="テキスト ボックス 423"/>
        <xdr:cNvSpPr txBox="1"/>
      </xdr:nvSpPr>
      <xdr:spPr>
        <a:xfrm>
          <a:off x="8483111" y="11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48" name="直線コネクタ 447"/>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49"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0" name="直線コネクタ 449"/>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1"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2" name="直線コネクタ 451"/>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144748</xdr:rowOff>
    </xdr:from>
    <xdr:to>
      <xdr:col>15</xdr:col>
      <xdr:colOff>180975</xdr:colOff>
      <xdr:row>99</xdr:row>
      <xdr:rowOff>35610</xdr:rowOff>
    </xdr:to>
    <xdr:cxnSp macro="">
      <xdr:nvCxnSpPr>
        <xdr:cNvPr id="453" name="直線コネクタ 452"/>
        <xdr:cNvCxnSpPr/>
      </xdr:nvCxnSpPr>
      <xdr:spPr>
        <a:xfrm flipV="1">
          <a:off x="9639300" y="15746698"/>
          <a:ext cx="8382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4"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5" name="フローチャート : 判断 454"/>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35477</xdr:rowOff>
    </xdr:from>
    <xdr:to>
      <xdr:col>14</xdr:col>
      <xdr:colOff>28575</xdr:colOff>
      <xdr:row>99</xdr:row>
      <xdr:rowOff>35610</xdr:rowOff>
    </xdr:to>
    <xdr:cxnSp macro="">
      <xdr:nvCxnSpPr>
        <xdr:cNvPr id="456" name="直線コネクタ 455"/>
        <xdr:cNvCxnSpPr/>
      </xdr:nvCxnSpPr>
      <xdr:spPr>
        <a:xfrm>
          <a:off x="8750300" y="1700902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7" name="フローチャート : 判断 456"/>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58" name="テキスト ボックス 457"/>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59" name="フローチャート : 判断 458"/>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0" name="テキスト ボックス 459"/>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93948</xdr:rowOff>
    </xdr:from>
    <xdr:to>
      <xdr:col>15</xdr:col>
      <xdr:colOff>231775</xdr:colOff>
      <xdr:row>92</xdr:row>
      <xdr:rowOff>24098</xdr:rowOff>
    </xdr:to>
    <xdr:sp macro="" textlink="">
      <xdr:nvSpPr>
        <xdr:cNvPr id="466" name="円/楕円 465"/>
        <xdr:cNvSpPr/>
      </xdr:nvSpPr>
      <xdr:spPr>
        <a:xfrm>
          <a:off x="104267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46975</xdr:rowOff>
    </xdr:from>
    <xdr:ext cx="534377" cy="259045"/>
    <xdr:sp macro="" textlink="">
      <xdr:nvSpPr>
        <xdr:cNvPr id="467" name="普通建設事業費 （ うち更新整備　）該当値テキスト"/>
        <xdr:cNvSpPr txBox="1"/>
      </xdr:nvSpPr>
      <xdr:spPr>
        <a:xfrm>
          <a:off x="10528300" y="156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156260</xdr:rowOff>
    </xdr:from>
    <xdr:to>
      <xdr:col>14</xdr:col>
      <xdr:colOff>79375</xdr:colOff>
      <xdr:row>99</xdr:row>
      <xdr:rowOff>86410</xdr:rowOff>
    </xdr:to>
    <xdr:sp macro="" textlink="">
      <xdr:nvSpPr>
        <xdr:cNvPr id="468" name="円/楕円 467"/>
        <xdr:cNvSpPr/>
      </xdr:nvSpPr>
      <xdr:spPr>
        <a:xfrm>
          <a:off x="9588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77537</xdr:rowOff>
    </xdr:from>
    <xdr:ext cx="378565" cy="259045"/>
    <xdr:sp macro="" textlink="">
      <xdr:nvSpPr>
        <xdr:cNvPr id="469" name="テキスト ボックス 468"/>
        <xdr:cNvSpPr txBox="1"/>
      </xdr:nvSpPr>
      <xdr:spPr>
        <a:xfrm>
          <a:off x="9450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156127</xdr:rowOff>
    </xdr:from>
    <xdr:to>
      <xdr:col>12</xdr:col>
      <xdr:colOff>561975</xdr:colOff>
      <xdr:row>99</xdr:row>
      <xdr:rowOff>86277</xdr:rowOff>
    </xdr:to>
    <xdr:sp macro="" textlink="">
      <xdr:nvSpPr>
        <xdr:cNvPr id="470" name="円/楕円 469"/>
        <xdr:cNvSpPr/>
      </xdr:nvSpPr>
      <xdr:spPr>
        <a:xfrm>
          <a:off x="8699500" y="169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77404</xdr:rowOff>
    </xdr:from>
    <xdr:ext cx="378565" cy="259045"/>
    <xdr:sp macro="" textlink="">
      <xdr:nvSpPr>
        <xdr:cNvPr id="471" name="テキスト ボックス 470"/>
        <xdr:cNvSpPr txBox="1"/>
      </xdr:nvSpPr>
      <xdr:spPr>
        <a:xfrm>
          <a:off x="8561017" y="1705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7" name="直線コネクタ 496"/>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0"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1" name="直線コネクタ 500"/>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2213</xdr:rowOff>
    </xdr:from>
    <xdr:to>
      <xdr:col>23</xdr:col>
      <xdr:colOff>517525</xdr:colOff>
      <xdr:row>32</xdr:row>
      <xdr:rowOff>11978</xdr:rowOff>
    </xdr:to>
    <xdr:cxnSp macro="">
      <xdr:nvCxnSpPr>
        <xdr:cNvPr id="502" name="直線コネクタ 501"/>
        <xdr:cNvCxnSpPr/>
      </xdr:nvCxnSpPr>
      <xdr:spPr>
        <a:xfrm flipV="1">
          <a:off x="15481300" y="5317163"/>
          <a:ext cx="8382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103511</xdr:rowOff>
    </xdr:from>
    <xdr:ext cx="469744" cy="259045"/>
    <xdr:sp macro="" textlink="">
      <xdr:nvSpPr>
        <xdr:cNvPr id="503" name="災害復旧事業費平均値テキスト"/>
        <xdr:cNvSpPr txBox="1"/>
      </xdr:nvSpPr>
      <xdr:spPr>
        <a:xfrm>
          <a:off x="16370300" y="6618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4" name="フローチャート : 判断 503"/>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11978</xdr:rowOff>
    </xdr:from>
    <xdr:to>
      <xdr:col>22</xdr:col>
      <xdr:colOff>365125</xdr:colOff>
      <xdr:row>34</xdr:row>
      <xdr:rowOff>135520</xdr:rowOff>
    </xdr:to>
    <xdr:cxnSp macro="">
      <xdr:nvCxnSpPr>
        <xdr:cNvPr id="505" name="直線コネクタ 504"/>
        <xdr:cNvCxnSpPr/>
      </xdr:nvCxnSpPr>
      <xdr:spPr>
        <a:xfrm flipV="1">
          <a:off x="14592300" y="5498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6" name="フローチャート : 判断 505"/>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28890</xdr:rowOff>
    </xdr:from>
    <xdr:ext cx="469744" cy="259045"/>
    <xdr:sp macro="" textlink="">
      <xdr:nvSpPr>
        <xdr:cNvPr id="507" name="テキスト ボックス 506"/>
        <xdr:cNvSpPr txBox="1"/>
      </xdr:nvSpPr>
      <xdr:spPr>
        <a:xfrm>
          <a:off x="15246427"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135520</xdr:rowOff>
    </xdr:from>
    <xdr:to>
      <xdr:col>21</xdr:col>
      <xdr:colOff>161925</xdr:colOff>
      <xdr:row>35</xdr:row>
      <xdr:rowOff>46954</xdr:rowOff>
    </xdr:to>
    <xdr:cxnSp macro="">
      <xdr:nvCxnSpPr>
        <xdr:cNvPr id="508" name="直線コネクタ 507"/>
        <xdr:cNvCxnSpPr/>
      </xdr:nvCxnSpPr>
      <xdr:spPr>
        <a:xfrm flipV="1">
          <a:off x="13703300" y="5964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09" name="フローチャート : 判断 508"/>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0" name="テキスト ボックス 509"/>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56914</xdr:rowOff>
    </xdr:from>
    <xdr:to>
      <xdr:col>19</xdr:col>
      <xdr:colOff>644525</xdr:colOff>
      <xdr:row>35</xdr:row>
      <xdr:rowOff>46954</xdr:rowOff>
    </xdr:to>
    <xdr:cxnSp macro="">
      <xdr:nvCxnSpPr>
        <xdr:cNvPr id="511" name="直線コネクタ 510"/>
        <xdr:cNvCxnSpPr/>
      </xdr:nvCxnSpPr>
      <xdr:spPr>
        <a:xfrm>
          <a:off x="12814300" y="5371864"/>
          <a:ext cx="889000" cy="6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2" name="フローチャート : 判断 511"/>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36760</xdr:rowOff>
    </xdr:from>
    <xdr:ext cx="469744" cy="259045"/>
    <xdr:sp macro="" textlink="">
      <xdr:nvSpPr>
        <xdr:cNvPr id="513" name="テキスト ボックス 512"/>
        <xdr:cNvSpPr txBox="1"/>
      </xdr:nvSpPr>
      <xdr:spPr>
        <a:xfrm>
          <a:off x="13468427" y="67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4" name="フローチャート : 判断 513"/>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37511</xdr:rowOff>
    </xdr:from>
    <xdr:ext cx="469744" cy="259045"/>
    <xdr:sp macro="" textlink="">
      <xdr:nvSpPr>
        <xdr:cNvPr id="515" name="テキスト ボックス 514"/>
        <xdr:cNvSpPr txBox="1"/>
      </xdr:nvSpPr>
      <xdr:spPr>
        <a:xfrm>
          <a:off x="12579427" y="672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122863</xdr:rowOff>
    </xdr:from>
    <xdr:to>
      <xdr:col>23</xdr:col>
      <xdr:colOff>568325</xdr:colOff>
      <xdr:row>31</xdr:row>
      <xdr:rowOff>53013</xdr:rowOff>
    </xdr:to>
    <xdr:sp macro="" textlink="">
      <xdr:nvSpPr>
        <xdr:cNvPr id="521" name="円/楕円 520"/>
        <xdr:cNvSpPr/>
      </xdr:nvSpPr>
      <xdr:spPr>
        <a:xfrm>
          <a:off x="162687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75890</xdr:rowOff>
    </xdr:from>
    <xdr:ext cx="534377" cy="259045"/>
    <xdr:sp macro="" textlink="">
      <xdr:nvSpPr>
        <xdr:cNvPr id="522" name="災害復旧事業費該当値テキスト"/>
        <xdr:cNvSpPr txBox="1"/>
      </xdr:nvSpPr>
      <xdr:spPr>
        <a:xfrm>
          <a:off x="16370300" y="52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132628</xdr:rowOff>
    </xdr:from>
    <xdr:to>
      <xdr:col>22</xdr:col>
      <xdr:colOff>415925</xdr:colOff>
      <xdr:row>32</xdr:row>
      <xdr:rowOff>62778</xdr:rowOff>
    </xdr:to>
    <xdr:sp macro="" textlink="">
      <xdr:nvSpPr>
        <xdr:cNvPr id="523" name="円/楕円 522"/>
        <xdr:cNvSpPr/>
      </xdr:nvSpPr>
      <xdr:spPr>
        <a:xfrm>
          <a:off x="15430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79305</xdr:rowOff>
    </xdr:from>
    <xdr:ext cx="534377" cy="259045"/>
    <xdr:sp macro="" textlink="">
      <xdr:nvSpPr>
        <xdr:cNvPr id="524" name="テキスト ボックス 523"/>
        <xdr:cNvSpPr txBox="1"/>
      </xdr:nvSpPr>
      <xdr:spPr>
        <a:xfrm>
          <a:off x="15214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84720</xdr:rowOff>
    </xdr:from>
    <xdr:to>
      <xdr:col>21</xdr:col>
      <xdr:colOff>212725</xdr:colOff>
      <xdr:row>35</xdr:row>
      <xdr:rowOff>14870</xdr:rowOff>
    </xdr:to>
    <xdr:sp macro="" textlink="">
      <xdr:nvSpPr>
        <xdr:cNvPr id="525" name="円/楕円 524"/>
        <xdr:cNvSpPr/>
      </xdr:nvSpPr>
      <xdr:spPr>
        <a:xfrm>
          <a:off x="14541500" y="5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31397</xdr:rowOff>
    </xdr:from>
    <xdr:ext cx="534377" cy="259045"/>
    <xdr:sp macro="" textlink="">
      <xdr:nvSpPr>
        <xdr:cNvPr id="526" name="テキスト ボックス 525"/>
        <xdr:cNvSpPr txBox="1"/>
      </xdr:nvSpPr>
      <xdr:spPr>
        <a:xfrm>
          <a:off x="14325111" y="56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167604</xdr:rowOff>
    </xdr:from>
    <xdr:to>
      <xdr:col>20</xdr:col>
      <xdr:colOff>9525</xdr:colOff>
      <xdr:row>35</xdr:row>
      <xdr:rowOff>97754</xdr:rowOff>
    </xdr:to>
    <xdr:sp macro="" textlink="">
      <xdr:nvSpPr>
        <xdr:cNvPr id="527" name="円/楕円 526"/>
        <xdr:cNvSpPr/>
      </xdr:nvSpPr>
      <xdr:spPr>
        <a:xfrm>
          <a:off x="13652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114281</xdr:rowOff>
    </xdr:from>
    <xdr:ext cx="534377" cy="259045"/>
    <xdr:sp macro="" textlink="">
      <xdr:nvSpPr>
        <xdr:cNvPr id="528" name="テキスト ボックス 527"/>
        <xdr:cNvSpPr txBox="1"/>
      </xdr:nvSpPr>
      <xdr:spPr>
        <a:xfrm>
          <a:off x="13436111" y="57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6114</xdr:rowOff>
    </xdr:from>
    <xdr:to>
      <xdr:col>18</xdr:col>
      <xdr:colOff>492125</xdr:colOff>
      <xdr:row>31</xdr:row>
      <xdr:rowOff>107714</xdr:rowOff>
    </xdr:to>
    <xdr:sp macro="" textlink="">
      <xdr:nvSpPr>
        <xdr:cNvPr id="529" name="円/楕円 528"/>
        <xdr:cNvSpPr/>
      </xdr:nvSpPr>
      <xdr:spPr>
        <a:xfrm>
          <a:off x="12763500" y="5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124241</xdr:rowOff>
    </xdr:from>
    <xdr:ext cx="534377" cy="259045"/>
    <xdr:sp macro="" textlink="">
      <xdr:nvSpPr>
        <xdr:cNvPr id="530" name="テキスト ボックス 529"/>
        <xdr:cNvSpPr txBox="1"/>
      </xdr:nvSpPr>
      <xdr:spPr>
        <a:xfrm>
          <a:off x="12547111" y="50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3" name="直線コネクタ 602"/>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4"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5" name="直線コネクタ 604"/>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6"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7" name="直線コネクタ 606"/>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40297</xdr:rowOff>
    </xdr:from>
    <xdr:to>
      <xdr:col>23</xdr:col>
      <xdr:colOff>517525</xdr:colOff>
      <xdr:row>77</xdr:row>
      <xdr:rowOff>41897</xdr:rowOff>
    </xdr:to>
    <xdr:cxnSp macro="">
      <xdr:nvCxnSpPr>
        <xdr:cNvPr id="608" name="直線コネクタ 607"/>
        <xdr:cNvCxnSpPr/>
      </xdr:nvCxnSpPr>
      <xdr:spPr>
        <a:xfrm>
          <a:off x="15481300" y="1324194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09"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0" name="フローチャート : 判断 609"/>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13608</xdr:rowOff>
    </xdr:from>
    <xdr:to>
      <xdr:col>22</xdr:col>
      <xdr:colOff>365125</xdr:colOff>
      <xdr:row>77</xdr:row>
      <xdr:rowOff>40297</xdr:rowOff>
    </xdr:to>
    <xdr:cxnSp macro="">
      <xdr:nvCxnSpPr>
        <xdr:cNvPr id="611" name="直線コネクタ 610"/>
        <xdr:cNvCxnSpPr/>
      </xdr:nvCxnSpPr>
      <xdr:spPr>
        <a:xfrm>
          <a:off x="14592300" y="13215258"/>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2" name="フローチャート : 判断 611"/>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3" name="テキスト ボックス 612"/>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137909</xdr:rowOff>
    </xdr:from>
    <xdr:to>
      <xdr:col>21</xdr:col>
      <xdr:colOff>161925</xdr:colOff>
      <xdr:row>77</xdr:row>
      <xdr:rowOff>13608</xdr:rowOff>
    </xdr:to>
    <xdr:cxnSp macro="">
      <xdr:nvCxnSpPr>
        <xdr:cNvPr id="614" name="直線コネクタ 613"/>
        <xdr:cNvCxnSpPr/>
      </xdr:nvCxnSpPr>
      <xdr:spPr>
        <a:xfrm>
          <a:off x="13703300" y="13168109"/>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5" name="フローチャート : 判断 614"/>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6" name="テキスト ボックス 615"/>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106344</xdr:rowOff>
    </xdr:from>
    <xdr:to>
      <xdr:col>19</xdr:col>
      <xdr:colOff>644525</xdr:colOff>
      <xdr:row>76</xdr:row>
      <xdr:rowOff>137909</xdr:rowOff>
    </xdr:to>
    <xdr:cxnSp macro="">
      <xdr:nvCxnSpPr>
        <xdr:cNvPr id="617" name="直線コネクタ 616"/>
        <xdr:cNvCxnSpPr/>
      </xdr:nvCxnSpPr>
      <xdr:spPr>
        <a:xfrm>
          <a:off x="12814300" y="13136544"/>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8" name="フローチャート : 判断 617"/>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19" name="テキスト ボックス 618"/>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0" name="フローチャート : 判断 619"/>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1" name="テキスト ボックス 620"/>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162547</xdr:rowOff>
    </xdr:from>
    <xdr:to>
      <xdr:col>23</xdr:col>
      <xdr:colOff>568325</xdr:colOff>
      <xdr:row>77</xdr:row>
      <xdr:rowOff>92697</xdr:rowOff>
    </xdr:to>
    <xdr:sp macro="" textlink="">
      <xdr:nvSpPr>
        <xdr:cNvPr id="627" name="円/楕円 626"/>
        <xdr:cNvSpPr/>
      </xdr:nvSpPr>
      <xdr:spPr>
        <a:xfrm>
          <a:off x="16268700" y="131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77474</xdr:rowOff>
    </xdr:from>
    <xdr:ext cx="534377" cy="259045"/>
    <xdr:sp macro="" textlink="">
      <xdr:nvSpPr>
        <xdr:cNvPr id="628" name="公債費該当値テキスト"/>
        <xdr:cNvSpPr txBox="1"/>
      </xdr:nvSpPr>
      <xdr:spPr>
        <a:xfrm>
          <a:off x="16370300" y="131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160947</xdr:rowOff>
    </xdr:from>
    <xdr:to>
      <xdr:col>22</xdr:col>
      <xdr:colOff>415925</xdr:colOff>
      <xdr:row>77</xdr:row>
      <xdr:rowOff>91097</xdr:rowOff>
    </xdr:to>
    <xdr:sp macro="" textlink="">
      <xdr:nvSpPr>
        <xdr:cNvPr id="629" name="円/楕円 628"/>
        <xdr:cNvSpPr/>
      </xdr:nvSpPr>
      <xdr:spPr>
        <a:xfrm>
          <a:off x="15430500" y="131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82224</xdr:rowOff>
    </xdr:from>
    <xdr:ext cx="534377" cy="259045"/>
    <xdr:sp macro="" textlink="">
      <xdr:nvSpPr>
        <xdr:cNvPr id="630" name="テキスト ボックス 629"/>
        <xdr:cNvSpPr txBox="1"/>
      </xdr:nvSpPr>
      <xdr:spPr>
        <a:xfrm>
          <a:off x="15214111" y="132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134258</xdr:rowOff>
    </xdr:from>
    <xdr:to>
      <xdr:col>21</xdr:col>
      <xdr:colOff>212725</xdr:colOff>
      <xdr:row>77</xdr:row>
      <xdr:rowOff>64408</xdr:rowOff>
    </xdr:to>
    <xdr:sp macro="" textlink="">
      <xdr:nvSpPr>
        <xdr:cNvPr id="631" name="円/楕円 630"/>
        <xdr:cNvSpPr/>
      </xdr:nvSpPr>
      <xdr:spPr>
        <a:xfrm>
          <a:off x="14541500" y="131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55535</xdr:rowOff>
    </xdr:from>
    <xdr:ext cx="534377" cy="259045"/>
    <xdr:sp macro="" textlink="">
      <xdr:nvSpPr>
        <xdr:cNvPr id="632" name="テキスト ボックス 631"/>
        <xdr:cNvSpPr txBox="1"/>
      </xdr:nvSpPr>
      <xdr:spPr>
        <a:xfrm>
          <a:off x="14325111" y="1325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87109</xdr:rowOff>
    </xdr:from>
    <xdr:to>
      <xdr:col>20</xdr:col>
      <xdr:colOff>9525</xdr:colOff>
      <xdr:row>77</xdr:row>
      <xdr:rowOff>17259</xdr:rowOff>
    </xdr:to>
    <xdr:sp macro="" textlink="">
      <xdr:nvSpPr>
        <xdr:cNvPr id="633" name="円/楕円 632"/>
        <xdr:cNvSpPr/>
      </xdr:nvSpPr>
      <xdr:spPr>
        <a:xfrm>
          <a:off x="13652500" y="131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8386</xdr:rowOff>
    </xdr:from>
    <xdr:ext cx="534377" cy="259045"/>
    <xdr:sp macro="" textlink="">
      <xdr:nvSpPr>
        <xdr:cNvPr id="634" name="テキスト ボックス 633"/>
        <xdr:cNvSpPr txBox="1"/>
      </xdr:nvSpPr>
      <xdr:spPr>
        <a:xfrm>
          <a:off x="13436111" y="132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55544</xdr:rowOff>
    </xdr:from>
    <xdr:to>
      <xdr:col>18</xdr:col>
      <xdr:colOff>492125</xdr:colOff>
      <xdr:row>76</xdr:row>
      <xdr:rowOff>157144</xdr:rowOff>
    </xdr:to>
    <xdr:sp macro="" textlink="">
      <xdr:nvSpPr>
        <xdr:cNvPr id="635" name="円/楕円 634"/>
        <xdr:cNvSpPr/>
      </xdr:nvSpPr>
      <xdr:spPr>
        <a:xfrm>
          <a:off x="12763500" y="130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148271</xdr:rowOff>
    </xdr:from>
    <xdr:ext cx="534377" cy="259045"/>
    <xdr:sp macro="" textlink="">
      <xdr:nvSpPr>
        <xdr:cNvPr id="636" name="テキスト ボックス 635"/>
        <xdr:cNvSpPr txBox="1"/>
      </xdr:nvSpPr>
      <xdr:spPr>
        <a:xfrm>
          <a:off x="12547111" y="131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6" name="テキスト ボックス 65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73977</xdr:rowOff>
    </xdr:from>
    <xdr:to>
      <xdr:col>23</xdr:col>
      <xdr:colOff>516889</xdr:colOff>
      <xdr:row>99</xdr:row>
      <xdr:rowOff>43408</xdr:rowOff>
    </xdr:to>
    <xdr:cxnSp macro="">
      <xdr:nvCxnSpPr>
        <xdr:cNvPr id="660" name="直線コネクタ 659"/>
        <xdr:cNvCxnSpPr/>
      </xdr:nvCxnSpPr>
      <xdr:spPr>
        <a:xfrm flipV="1">
          <a:off x="16317595" y="16704627"/>
          <a:ext cx="1269" cy="31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47235</xdr:rowOff>
    </xdr:from>
    <xdr:ext cx="313932" cy="259045"/>
    <xdr:sp macro="" textlink="">
      <xdr:nvSpPr>
        <xdr:cNvPr id="661" name="積立金最小値テキスト"/>
        <xdr:cNvSpPr txBox="1"/>
      </xdr:nvSpPr>
      <xdr:spPr>
        <a:xfrm>
          <a:off x="16370300" y="170207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99</xdr:row>
      <xdr:rowOff>43408</xdr:rowOff>
    </xdr:from>
    <xdr:to>
      <xdr:col>23</xdr:col>
      <xdr:colOff>606425</xdr:colOff>
      <xdr:row>99</xdr:row>
      <xdr:rowOff>43408</xdr:rowOff>
    </xdr:to>
    <xdr:cxnSp macro="">
      <xdr:nvCxnSpPr>
        <xdr:cNvPr id="662" name="直線コネクタ 661"/>
        <xdr:cNvCxnSpPr/>
      </xdr:nvCxnSpPr>
      <xdr:spPr>
        <a:xfrm>
          <a:off x="16230600" y="1701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20654</xdr:rowOff>
    </xdr:from>
    <xdr:ext cx="534377" cy="259045"/>
    <xdr:sp macro="" textlink="">
      <xdr:nvSpPr>
        <xdr:cNvPr id="663" name="積立金最大値テキスト"/>
        <xdr:cNvSpPr txBox="1"/>
      </xdr:nvSpPr>
      <xdr:spPr>
        <a:xfrm>
          <a:off x="16370300" y="164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97</xdr:row>
      <xdr:rowOff>73977</xdr:rowOff>
    </xdr:from>
    <xdr:to>
      <xdr:col>23</xdr:col>
      <xdr:colOff>606425</xdr:colOff>
      <xdr:row>97</xdr:row>
      <xdr:rowOff>73977</xdr:rowOff>
    </xdr:to>
    <xdr:cxnSp macro="">
      <xdr:nvCxnSpPr>
        <xdr:cNvPr id="664" name="直線コネクタ 663"/>
        <xdr:cNvCxnSpPr/>
      </xdr:nvCxnSpPr>
      <xdr:spPr>
        <a:xfrm>
          <a:off x="16230600" y="167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113931</xdr:rowOff>
    </xdr:from>
    <xdr:to>
      <xdr:col>23</xdr:col>
      <xdr:colOff>517525</xdr:colOff>
      <xdr:row>99</xdr:row>
      <xdr:rowOff>4966</xdr:rowOff>
    </xdr:to>
    <xdr:cxnSp macro="">
      <xdr:nvCxnSpPr>
        <xdr:cNvPr id="665" name="直線コネクタ 664"/>
        <xdr:cNvCxnSpPr/>
      </xdr:nvCxnSpPr>
      <xdr:spPr>
        <a:xfrm>
          <a:off x="15481300" y="16573131"/>
          <a:ext cx="8382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94645</xdr:rowOff>
    </xdr:from>
    <xdr:ext cx="469744" cy="259045"/>
    <xdr:sp macro="" textlink="">
      <xdr:nvSpPr>
        <xdr:cNvPr id="666" name="積立金平均値テキスト"/>
        <xdr:cNvSpPr txBox="1"/>
      </xdr:nvSpPr>
      <xdr:spPr>
        <a:xfrm>
          <a:off x="16370300" y="16725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71768</xdr:rowOff>
    </xdr:from>
    <xdr:to>
      <xdr:col>23</xdr:col>
      <xdr:colOff>568325</xdr:colOff>
      <xdr:row>99</xdr:row>
      <xdr:rowOff>1918</xdr:rowOff>
    </xdr:to>
    <xdr:sp macro="" textlink="">
      <xdr:nvSpPr>
        <xdr:cNvPr id="667" name="フローチャート : 判断 666"/>
        <xdr:cNvSpPr/>
      </xdr:nvSpPr>
      <xdr:spPr>
        <a:xfrm>
          <a:off x="16268700" y="1687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85573</xdr:rowOff>
    </xdr:from>
    <xdr:to>
      <xdr:col>22</xdr:col>
      <xdr:colOff>365125</xdr:colOff>
      <xdr:row>96</xdr:row>
      <xdr:rowOff>113931</xdr:rowOff>
    </xdr:to>
    <xdr:cxnSp macro="">
      <xdr:nvCxnSpPr>
        <xdr:cNvPr id="668" name="直線コネクタ 667"/>
        <xdr:cNvCxnSpPr/>
      </xdr:nvCxnSpPr>
      <xdr:spPr>
        <a:xfrm>
          <a:off x="14592300" y="15516073"/>
          <a:ext cx="889000" cy="10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67563</xdr:rowOff>
    </xdr:from>
    <xdr:to>
      <xdr:col>22</xdr:col>
      <xdr:colOff>415925</xdr:colOff>
      <xdr:row>98</xdr:row>
      <xdr:rowOff>169163</xdr:rowOff>
    </xdr:to>
    <xdr:sp macro="" textlink="">
      <xdr:nvSpPr>
        <xdr:cNvPr id="669" name="フローチャート : 判断 668"/>
        <xdr:cNvSpPr/>
      </xdr:nvSpPr>
      <xdr:spPr>
        <a:xfrm>
          <a:off x="15430500" y="168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160290</xdr:rowOff>
    </xdr:from>
    <xdr:ext cx="469744" cy="259045"/>
    <xdr:sp macro="" textlink="">
      <xdr:nvSpPr>
        <xdr:cNvPr id="670" name="テキスト ボックス 669"/>
        <xdr:cNvSpPr txBox="1"/>
      </xdr:nvSpPr>
      <xdr:spPr>
        <a:xfrm>
          <a:off x="15246427" y="1696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85573</xdr:rowOff>
    </xdr:from>
    <xdr:to>
      <xdr:col>21</xdr:col>
      <xdr:colOff>161925</xdr:colOff>
      <xdr:row>97</xdr:row>
      <xdr:rowOff>135852</xdr:rowOff>
    </xdr:to>
    <xdr:cxnSp macro="">
      <xdr:nvCxnSpPr>
        <xdr:cNvPr id="671" name="直線コネクタ 670"/>
        <xdr:cNvCxnSpPr/>
      </xdr:nvCxnSpPr>
      <xdr:spPr>
        <a:xfrm flipV="1">
          <a:off x="13703300" y="15516073"/>
          <a:ext cx="889000" cy="12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53429</xdr:rowOff>
    </xdr:from>
    <xdr:to>
      <xdr:col>21</xdr:col>
      <xdr:colOff>212725</xdr:colOff>
      <xdr:row>98</xdr:row>
      <xdr:rowOff>155029</xdr:rowOff>
    </xdr:to>
    <xdr:sp macro="" textlink="">
      <xdr:nvSpPr>
        <xdr:cNvPr id="672" name="フローチャート : 判断 671"/>
        <xdr:cNvSpPr/>
      </xdr:nvSpPr>
      <xdr:spPr>
        <a:xfrm>
          <a:off x="14541500" y="168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146156</xdr:rowOff>
    </xdr:from>
    <xdr:ext cx="469744" cy="259045"/>
    <xdr:sp macro="" textlink="">
      <xdr:nvSpPr>
        <xdr:cNvPr id="673" name="テキスト ボックス 672"/>
        <xdr:cNvSpPr txBox="1"/>
      </xdr:nvSpPr>
      <xdr:spPr>
        <a:xfrm>
          <a:off x="14357427" y="169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112598</xdr:rowOff>
    </xdr:from>
    <xdr:to>
      <xdr:col>19</xdr:col>
      <xdr:colOff>644525</xdr:colOff>
      <xdr:row>97</xdr:row>
      <xdr:rowOff>135852</xdr:rowOff>
    </xdr:to>
    <xdr:cxnSp macro="">
      <xdr:nvCxnSpPr>
        <xdr:cNvPr id="674" name="直線コネクタ 673"/>
        <xdr:cNvCxnSpPr/>
      </xdr:nvCxnSpPr>
      <xdr:spPr>
        <a:xfrm>
          <a:off x="12814300" y="16571798"/>
          <a:ext cx="889000" cy="1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139142</xdr:rowOff>
    </xdr:from>
    <xdr:to>
      <xdr:col>20</xdr:col>
      <xdr:colOff>9525</xdr:colOff>
      <xdr:row>98</xdr:row>
      <xdr:rowOff>69292</xdr:rowOff>
    </xdr:to>
    <xdr:sp macro="" textlink="">
      <xdr:nvSpPr>
        <xdr:cNvPr id="675" name="フローチャート : 判断 674"/>
        <xdr:cNvSpPr/>
      </xdr:nvSpPr>
      <xdr:spPr>
        <a:xfrm>
          <a:off x="13652500" y="167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60419</xdr:rowOff>
    </xdr:from>
    <xdr:ext cx="534377" cy="259045"/>
    <xdr:sp macro="" textlink="">
      <xdr:nvSpPr>
        <xdr:cNvPr id="676" name="テキスト ボックス 675"/>
        <xdr:cNvSpPr txBox="1"/>
      </xdr:nvSpPr>
      <xdr:spPr>
        <a:xfrm>
          <a:off x="13436111" y="168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60985</xdr:rowOff>
    </xdr:from>
    <xdr:to>
      <xdr:col>18</xdr:col>
      <xdr:colOff>492125</xdr:colOff>
      <xdr:row>97</xdr:row>
      <xdr:rowOff>162585</xdr:rowOff>
    </xdr:to>
    <xdr:sp macro="" textlink="">
      <xdr:nvSpPr>
        <xdr:cNvPr id="677" name="フローチャート : 判断 676"/>
        <xdr:cNvSpPr/>
      </xdr:nvSpPr>
      <xdr:spPr>
        <a:xfrm>
          <a:off x="12763500" y="166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153712</xdr:rowOff>
    </xdr:from>
    <xdr:ext cx="534377" cy="259045"/>
    <xdr:sp macro="" textlink="">
      <xdr:nvSpPr>
        <xdr:cNvPr id="678" name="テキスト ボックス 677"/>
        <xdr:cNvSpPr txBox="1"/>
      </xdr:nvSpPr>
      <xdr:spPr>
        <a:xfrm>
          <a:off x="12547111" y="167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125616</xdr:rowOff>
    </xdr:from>
    <xdr:to>
      <xdr:col>23</xdr:col>
      <xdr:colOff>568325</xdr:colOff>
      <xdr:row>99</xdr:row>
      <xdr:rowOff>55766</xdr:rowOff>
    </xdr:to>
    <xdr:sp macro="" textlink="">
      <xdr:nvSpPr>
        <xdr:cNvPr id="684" name="円/楕円 683"/>
        <xdr:cNvSpPr/>
      </xdr:nvSpPr>
      <xdr:spPr>
        <a:xfrm>
          <a:off x="16268700" y="16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50195</xdr:rowOff>
    </xdr:from>
    <xdr:ext cx="469744" cy="259045"/>
    <xdr:sp macro="" textlink="">
      <xdr:nvSpPr>
        <xdr:cNvPr id="685" name="積立金該当値テキスト"/>
        <xdr:cNvSpPr txBox="1"/>
      </xdr:nvSpPr>
      <xdr:spPr>
        <a:xfrm>
          <a:off x="16370300" y="168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63131</xdr:rowOff>
    </xdr:from>
    <xdr:to>
      <xdr:col>22</xdr:col>
      <xdr:colOff>415925</xdr:colOff>
      <xdr:row>96</xdr:row>
      <xdr:rowOff>164731</xdr:rowOff>
    </xdr:to>
    <xdr:sp macro="" textlink="">
      <xdr:nvSpPr>
        <xdr:cNvPr id="686" name="円/楕円 685"/>
        <xdr:cNvSpPr/>
      </xdr:nvSpPr>
      <xdr:spPr>
        <a:xfrm>
          <a:off x="15430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9808</xdr:rowOff>
    </xdr:from>
    <xdr:ext cx="534377" cy="259045"/>
    <xdr:sp macro="" textlink="">
      <xdr:nvSpPr>
        <xdr:cNvPr id="687" name="テキスト ボックス 686"/>
        <xdr:cNvSpPr txBox="1"/>
      </xdr:nvSpPr>
      <xdr:spPr>
        <a:xfrm>
          <a:off x="15214111" y="16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34773</xdr:rowOff>
    </xdr:from>
    <xdr:to>
      <xdr:col>21</xdr:col>
      <xdr:colOff>212725</xdr:colOff>
      <xdr:row>90</xdr:row>
      <xdr:rowOff>136373</xdr:rowOff>
    </xdr:to>
    <xdr:sp macro="" textlink="">
      <xdr:nvSpPr>
        <xdr:cNvPr id="688" name="円/楕円 687"/>
        <xdr:cNvSpPr/>
      </xdr:nvSpPr>
      <xdr:spPr>
        <a:xfrm>
          <a:off x="14541500" y="15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152900</xdr:rowOff>
    </xdr:from>
    <xdr:ext cx="599010" cy="259045"/>
    <xdr:sp macro="" textlink="">
      <xdr:nvSpPr>
        <xdr:cNvPr id="689" name="テキスト ボックス 688"/>
        <xdr:cNvSpPr txBox="1"/>
      </xdr:nvSpPr>
      <xdr:spPr>
        <a:xfrm>
          <a:off x="14292794" y="152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85052</xdr:rowOff>
    </xdr:from>
    <xdr:to>
      <xdr:col>20</xdr:col>
      <xdr:colOff>9525</xdr:colOff>
      <xdr:row>98</xdr:row>
      <xdr:rowOff>15202</xdr:rowOff>
    </xdr:to>
    <xdr:sp macro="" textlink="">
      <xdr:nvSpPr>
        <xdr:cNvPr id="690" name="円/楕円 689"/>
        <xdr:cNvSpPr/>
      </xdr:nvSpPr>
      <xdr:spPr>
        <a:xfrm>
          <a:off x="13652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31729</xdr:rowOff>
    </xdr:from>
    <xdr:ext cx="534377" cy="259045"/>
    <xdr:sp macro="" textlink="">
      <xdr:nvSpPr>
        <xdr:cNvPr id="691" name="テキスト ボックス 690"/>
        <xdr:cNvSpPr txBox="1"/>
      </xdr:nvSpPr>
      <xdr:spPr>
        <a:xfrm>
          <a:off x="13436111" y="16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61798</xdr:rowOff>
    </xdr:from>
    <xdr:to>
      <xdr:col>18</xdr:col>
      <xdr:colOff>492125</xdr:colOff>
      <xdr:row>96</xdr:row>
      <xdr:rowOff>163398</xdr:rowOff>
    </xdr:to>
    <xdr:sp macro="" textlink="">
      <xdr:nvSpPr>
        <xdr:cNvPr id="692" name="円/楕円 691"/>
        <xdr:cNvSpPr/>
      </xdr:nvSpPr>
      <xdr:spPr>
        <a:xfrm>
          <a:off x="12763500" y="165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8475</xdr:rowOff>
    </xdr:from>
    <xdr:ext cx="534377" cy="259045"/>
    <xdr:sp macro="" textlink="">
      <xdr:nvSpPr>
        <xdr:cNvPr id="693" name="テキスト ボックス 692"/>
        <xdr:cNvSpPr txBox="1"/>
      </xdr:nvSpPr>
      <xdr:spPr>
        <a:xfrm>
          <a:off x="12547111" y="162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10633</xdr:rowOff>
    </xdr:from>
    <xdr:to>
      <xdr:col>32</xdr:col>
      <xdr:colOff>187325</xdr:colOff>
      <xdr:row>58</xdr:row>
      <xdr:rowOff>10633</xdr:rowOff>
    </xdr:to>
    <xdr:cxnSp macro="">
      <xdr:nvCxnSpPr>
        <xdr:cNvPr id="775" name="直線コネクタ 774"/>
        <xdr:cNvCxnSpPr/>
      </xdr:nvCxnSpPr>
      <xdr:spPr>
        <a:xfrm>
          <a:off x="21323300" y="9954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9123</xdr:rowOff>
    </xdr:from>
    <xdr:to>
      <xdr:col>31</xdr:col>
      <xdr:colOff>34925</xdr:colOff>
      <xdr:row>58</xdr:row>
      <xdr:rowOff>10633</xdr:rowOff>
    </xdr:to>
    <xdr:cxnSp macro="">
      <xdr:nvCxnSpPr>
        <xdr:cNvPr id="778" name="直線コネクタ 777"/>
        <xdr:cNvCxnSpPr/>
      </xdr:nvCxnSpPr>
      <xdr:spPr>
        <a:xfrm>
          <a:off x="20434300" y="9953223"/>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7661</xdr:rowOff>
    </xdr:from>
    <xdr:to>
      <xdr:col>29</xdr:col>
      <xdr:colOff>517525</xdr:colOff>
      <xdr:row>58</xdr:row>
      <xdr:rowOff>9123</xdr:rowOff>
    </xdr:to>
    <xdr:cxnSp macro="">
      <xdr:nvCxnSpPr>
        <xdr:cNvPr id="781" name="直線コネクタ 780"/>
        <xdr:cNvCxnSpPr/>
      </xdr:nvCxnSpPr>
      <xdr:spPr>
        <a:xfrm>
          <a:off x="19545300" y="995176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7661</xdr:rowOff>
    </xdr:from>
    <xdr:to>
      <xdr:col>28</xdr:col>
      <xdr:colOff>314325</xdr:colOff>
      <xdr:row>58</xdr:row>
      <xdr:rowOff>7661</xdr:rowOff>
    </xdr:to>
    <xdr:cxnSp macro="">
      <xdr:nvCxnSpPr>
        <xdr:cNvPr id="784" name="直線コネクタ 783"/>
        <xdr:cNvCxnSpPr/>
      </xdr:nvCxnSpPr>
      <xdr:spPr>
        <a:xfrm>
          <a:off x="18656300" y="9951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131283</xdr:rowOff>
    </xdr:from>
    <xdr:to>
      <xdr:col>32</xdr:col>
      <xdr:colOff>238125</xdr:colOff>
      <xdr:row>58</xdr:row>
      <xdr:rowOff>61433</xdr:rowOff>
    </xdr:to>
    <xdr:sp macro="" textlink="">
      <xdr:nvSpPr>
        <xdr:cNvPr id="794" name="円/楕円 793"/>
        <xdr:cNvSpPr/>
      </xdr:nvSpPr>
      <xdr:spPr>
        <a:xfrm>
          <a:off x="221107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109710</xdr:rowOff>
    </xdr:from>
    <xdr:ext cx="469744" cy="259045"/>
    <xdr:sp macro="" textlink="">
      <xdr:nvSpPr>
        <xdr:cNvPr id="795" name="貸付金該当値テキスト"/>
        <xdr:cNvSpPr txBox="1"/>
      </xdr:nvSpPr>
      <xdr:spPr>
        <a:xfrm>
          <a:off x="22212300" y="988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131283</xdr:rowOff>
    </xdr:from>
    <xdr:to>
      <xdr:col>31</xdr:col>
      <xdr:colOff>85725</xdr:colOff>
      <xdr:row>58</xdr:row>
      <xdr:rowOff>61433</xdr:rowOff>
    </xdr:to>
    <xdr:sp macro="" textlink="">
      <xdr:nvSpPr>
        <xdr:cNvPr id="796" name="円/楕円 795"/>
        <xdr:cNvSpPr/>
      </xdr:nvSpPr>
      <xdr:spPr>
        <a:xfrm>
          <a:off x="21272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52560</xdr:rowOff>
    </xdr:from>
    <xdr:ext cx="469744" cy="259045"/>
    <xdr:sp macro="" textlink="">
      <xdr:nvSpPr>
        <xdr:cNvPr id="797" name="テキスト ボックス 796"/>
        <xdr:cNvSpPr txBox="1"/>
      </xdr:nvSpPr>
      <xdr:spPr>
        <a:xfrm>
          <a:off x="21088427"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129773</xdr:rowOff>
    </xdr:from>
    <xdr:to>
      <xdr:col>29</xdr:col>
      <xdr:colOff>568325</xdr:colOff>
      <xdr:row>58</xdr:row>
      <xdr:rowOff>59923</xdr:rowOff>
    </xdr:to>
    <xdr:sp macro="" textlink="">
      <xdr:nvSpPr>
        <xdr:cNvPr id="798" name="円/楕円 797"/>
        <xdr:cNvSpPr/>
      </xdr:nvSpPr>
      <xdr:spPr>
        <a:xfrm>
          <a:off x="20383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51050</xdr:rowOff>
    </xdr:from>
    <xdr:ext cx="469744" cy="259045"/>
    <xdr:sp macro="" textlink="">
      <xdr:nvSpPr>
        <xdr:cNvPr id="799" name="テキスト ボックス 798"/>
        <xdr:cNvSpPr txBox="1"/>
      </xdr:nvSpPr>
      <xdr:spPr>
        <a:xfrm>
          <a:off x="20199427"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128311</xdr:rowOff>
    </xdr:from>
    <xdr:to>
      <xdr:col>28</xdr:col>
      <xdr:colOff>365125</xdr:colOff>
      <xdr:row>58</xdr:row>
      <xdr:rowOff>58461</xdr:rowOff>
    </xdr:to>
    <xdr:sp macro="" textlink="">
      <xdr:nvSpPr>
        <xdr:cNvPr id="800" name="円/楕円 799"/>
        <xdr:cNvSpPr/>
      </xdr:nvSpPr>
      <xdr:spPr>
        <a:xfrm>
          <a:off x="19494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49588</xdr:rowOff>
    </xdr:from>
    <xdr:ext cx="469744" cy="259045"/>
    <xdr:sp macro="" textlink="">
      <xdr:nvSpPr>
        <xdr:cNvPr id="801" name="テキスト ボックス 800"/>
        <xdr:cNvSpPr txBox="1"/>
      </xdr:nvSpPr>
      <xdr:spPr>
        <a:xfrm>
          <a:off x="19310427"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128311</xdr:rowOff>
    </xdr:from>
    <xdr:to>
      <xdr:col>27</xdr:col>
      <xdr:colOff>161925</xdr:colOff>
      <xdr:row>58</xdr:row>
      <xdr:rowOff>58461</xdr:rowOff>
    </xdr:to>
    <xdr:sp macro="" textlink="">
      <xdr:nvSpPr>
        <xdr:cNvPr id="802" name="円/楕円 801"/>
        <xdr:cNvSpPr/>
      </xdr:nvSpPr>
      <xdr:spPr>
        <a:xfrm>
          <a:off x="18605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49588</xdr:rowOff>
    </xdr:from>
    <xdr:ext cx="469744" cy="259045"/>
    <xdr:sp macro="" textlink="">
      <xdr:nvSpPr>
        <xdr:cNvPr id="803" name="テキスト ボックス 802"/>
        <xdr:cNvSpPr txBox="1"/>
      </xdr:nvSpPr>
      <xdr:spPr>
        <a:xfrm>
          <a:off x="18421427"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103856</xdr:rowOff>
    </xdr:from>
    <xdr:to>
      <xdr:col>32</xdr:col>
      <xdr:colOff>187325</xdr:colOff>
      <xdr:row>77</xdr:row>
      <xdr:rowOff>143083</xdr:rowOff>
    </xdr:to>
    <xdr:cxnSp macro="">
      <xdr:nvCxnSpPr>
        <xdr:cNvPr id="831" name="直線コネクタ 830"/>
        <xdr:cNvCxnSpPr/>
      </xdr:nvCxnSpPr>
      <xdr:spPr>
        <a:xfrm flipV="1">
          <a:off x="21323300" y="13134056"/>
          <a:ext cx="8382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47437</xdr:rowOff>
    </xdr:from>
    <xdr:to>
      <xdr:col>31</xdr:col>
      <xdr:colOff>34925</xdr:colOff>
      <xdr:row>77</xdr:row>
      <xdr:rowOff>143083</xdr:rowOff>
    </xdr:to>
    <xdr:cxnSp macro="">
      <xdr:nvCxnSpPr>
        <xdr:cNvPr id="834" name="直線コネクタ 833"/>
        <xdr:cNvCxnSpPr/>
      </xdr:nvCxnSpPr>
      <xdr:spPr>
        <a:xfrm>
          <a:off x="20434300" y="13077637"/>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47437</xdr:rowOff>
    </xdr:from>
    <xdr:to>
      <xdr:col>29</xdr:col>
      <xdr:colOff>517525</xdr:colOff>
      <xdr:row>77</xdr:row>
      <xdr:rowOff>15753</xdr:rowOff>
    </xdr:to>
    <xdr:cxnSp macro="">
      <xdr:nvCxnSpPr>
        <xdr:cNvPr id="837" name="直線コネクタ 836"/>
        <xdr:cNvCxnSpPr/>
      </xdr:nvCxnSpPr>
      <xdr:spPr>
        <a:xfrm flipV="1">
          <a:off x="19545300" y="13077637"/>
          <a:ext cx="8890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67645</xdr:rowOff>
    </xdr:from>
    <xdr:to>
      <xdr:col>28</xdr:col>
      <xdr:colOff>314325</xdr:colOff>
      <xdr:row>77</xdr:row>
      <xdr:rowOff>15753</xdr:rowOff>
    </xdr:to>
    <xdr:cxnSp macro="">
      <xdr:nvCxnSpPr>
        <xdr:cNvPr id="840" name="直線コネクタ 839"/>
        <xdr:cNvCxnSpPr/>
      </xdr:nvCxnSpPr>
      <xdr:spPr>
        <a:xfrm>
          <a:off x="18656300" y="13097845"/>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53056</xdr:rowOff>
    </xdr:from>
    <xdr:to>
      <xdr:col>32</xdr:col>
      <xdr:colOff>238125</xdr:colOff>
      <xdr:row>76</xdr:row>
      <xdr:rowOff>154656</xdr:rowOff>
    </xdr:to>
    <xdr:sp macro="" textlink="">
      <xdr:nvSpPr>
        <xdr:cNvPr id="850" name="円/楕円 849"/>
        <xdr:cNvSpPr/>
      </xdr:nvSpPr>
      <xdr:spPr>
        <a:xfrm>
          <a:off x="221107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31483</xdr:rowOff>
    </xdr:from>
    <xdr:ext cx="534377" cy="259045"/>
    <xdr:sp macro="" textlink="">
      <xdr:nvSpPr>
        <xdr:cNvPr id="851" name="繰出金該当値テキスト"/>
        <xdr:cNvSpPr txBox="1"/>
      </xdr:nvSpPr>
      <xdr:spPr>
        <a:xfrm>
          <a:off x="22212300" y="130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92283</xdr:rowOff>
    </xdr:from>
    <xdr:to>
      <xdr:col>31</xdr:col>
      <xdr:colOff>85725</xdr:colOff>
      <xdr:row>78</xdr:row>
      <xdr:rowOff>22433</xdr:rowOff>
    </xdr:to>
    <xdr:sp macro="" textlink="">
      <xdr:nvSpPr>
        <xdr:cNvPr id="852" name="円/楕円 851"/>
        <xdr:cNvSpPr/>
      </xdr:nvSpPr>
      <xdr:spPr>
        <a:xfrm>
          <a:off x="21272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13560</xdr:rowOff>
    </xdr:from>
    <xdr:ext cx="534377" cy="259045"/>
    <xdr:sp macro="" textlink="">
      <xdr:nvSpPr>
        <xdr:cNvPr id="853" name="テキスト ボックス 852"/>
        <xdr:cNvSpPr txBox="1"/>
      </xdr:nvSpPr>
      <xdr:spPr>
        <a:xfrm>
          <a:off x="21056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168087</xdr:rowOff>
    </xdr:from>
    <xdr:to>
      <xdr:col>29</xdr:col>
      <xdr:colOff>568325</xdr:colOff>
      <xdr:row>76</xdr:row>
      <xdr:rowOff>98237</xdr:rowOff>
    </xdr:to>
    <xdr:sp macro="" textlink="">
      <xdr:nvSpPr>
        <xdr:cNvPr id="854" name="円/楕円 853"/>
        <xdr:cNvSpPr/>
      </xdr:nvSpPr>
      <xdr:spPr>
        <a:xfrm>
          <a:off x="20383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89364</xdr:rowOff>
    </xdr:from>
    <xdr:ext cx="534377" cy="259045"/>
    <xdr:sp macro="" textlink="">
      <xdr:nvSpPr>
        <xdr:cNvPr id="855" name="テキスト ボックス 854"/>
        <xdr:cNvSpPr txBox="1"/>
      </xdr:nvSpPr>
      <xdr:spPr>
        <a:xfrm>
          <a:off x="20167111" y="131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136403</xdr:rowOff>
    </xdr:from>
    <xdr:to>
      <xdr:col>28</xdr:col>
      <xdr:colOff>365125</xdr:colOff>
      <xdr:row>77</xdr:row>
      <xdr:rowOff>66553</xdr:rowOff>
    </xdr:to>
    <xdr:sp macro="" textlink="">
      <xdr:nvSpPr>
        <xdr:cNvPr id="856" name="円/楕円 855"/>
        <xdr:cNvSpPr/>
      </xdr:nvSpPr>
      <xdr:spPr>
        <a:xfrm>
          <a:off x="19494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57680</xdr:rowOff>
    </xdr:from>
    <xdr:ext cx="534377" cy="259045"/>
    <xdr:sp macro="" textlink="">
      <xdr:nvSpPr>
        <xdr:cNvPr id="857" name="テキスト ボックス 856"/>
        <xdr:cNvSpPr txBox="1"/>
      </xdr:nvSpPr>
      <xdr:spPr>
        <a:xfrm>
          <a:off x="19278111" y="132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16845</xdr:rowOff>
    </xdr:from>
    <xdr:to>
      <xdr:col>27</xdr:col>
      <xdr:colOff>161925</xdr:colOff>
      <xdr:row>76</xdr:row>
      <xdr:rowOff>118445</xdr:rowOff>
    </xdr:to>
    <xdr:sp macro="" textlink="">
      <xdr:nvSpPr>
        <xdr:cNvPr id="858" name="円/楕円 857"/>
        <xdr:cNvSpPr/>
      </xdr:nvSpPr>
      <xdr:spPr>
        <a:xfrm>
          <a:off x="186055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109572</xdr:rowOff>
    </xdr:from>
    <xdr:ext cx="534377" cy="259045"/>
    <xdr:sp macro="" textlink="">
      <xdr:nvSpPr>
        <xdr:cNvPr id="859" name="テキスト ボックス 858"/>
        <xdr:cNvSpPr txBox="1"/>
      </xdr:nvSpPr>
      <xdr:spPr>
        <a:xfrm>
          <a:off x="18389111" y="13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本市の決算の主な特徴としては、普通建設事業費、災害復旧費が、平成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年度で大きな変動がみられます。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れらの主な要因は、東日本大震災による液状化被害対策によるもので、道路と宅地の一体的な液状化対策（市街地液状化対策事業）や庁舎等建設事業などにより、全国平均、千葉県平均、類似団体平均を大きく上回ってい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また、上記以外で、全国平均、千葉県平均、類似団体平均を上回っているものは、人件費、物件費、維持補修費ですが、この主な要因は、多様な行政需要に対応し、様々な分野で質の高い行政サービスを提供するため、職員の採用や施設の老朽化化対策及び既存事業を展開してきたことなどによるものです。今後については、サービス充実に努める一方、事業及び事業手法の見直し、組織の効率化や指定管理制度などの事業手法の活用などにより、経費の抑制を図り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なお、公債費は、全国平均、千葉県平均、類似団体平均を大きく下回っており、減少傾向で推移しています。今後も、赤字地方債を借り入れないことを基本に、地方債の適正な活用に努めます。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76563</xdr:rowOff>
    </xdr:from>
    <xdr:to>
      <xdr:col>6</xdr:col>
      <xdr:colOff>511175</xdr:colOff>
      <xdr:row>35</xdr:row>
      <xdr:rowOff>54247</xdr:rowOff>
    </xdr:to>
    <xdr:cxnSp macro="">
      <xdr:nvCxnSpPr>
        <xdr:cNvPr id="63" name="直線コネクタ 62"/>
        <xdr:cNvCxnSpPr/>
      </xdr:nvCxnSpPr>
      <xdr:spPr>
        <a:xfrm>
          <a:off x="3797300" y="5905863"/>
          <a:ext cx="8382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76563</xdr:rowOff>
    </xdr:from>
    <xdr:to>
      <xdr:col>5</xdr:col>
      <xdr:colOff>358775</xdr:colOff>
      <xdr:row>35</xdr:row>
      <xdr:rowOff>13970</xdr:rowOff>
    </xdr:to>
    <xdr:cxnSp macro="">
      <xdr:nvCxnSpPr>
        <xdr:cNvPr id="66" name="直線コネクタ 65"/>
        <xdr:cNvCxnSpPr/>
      </xdr:nvCxnSpPr>
      <xdr:spPr>
        <a:xfrm flipV="1">
          <a:off x="2908300" y="590586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122283</xdr:rowOff>
    </xdr:from>
    <xdr:to>
      <xdr:col>4</xdr:col>
      <xdr:colOff>155575</xdr:colOff>
      <xdr:row>35</xdr:row>
      <xdr:rowOff>13970</xdr:rowOff>
    </xdr:to>
    <xdr:cxnSp macro="">
      <xdr:nvCxnSpPr>
        <xdr:cNvPr id="69" name="直線コネクタ 68"/>
        <xdr:cNvCxnSpPr/>
      </xdr:nvCxnSpPr>
      <xdr:spPr>
        <a:xfrm>
          <a:off x="2019300" y="5951583"/>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43906</xdr:rowOff>
    </xdr:from>
    <xdr:to>
      <xdr:col>2</xdr:col>
      <xdr:colOff>638175</xdr:colOff>
      <xdr:row>34</xdr:row>
      <xdr:rowOff>122283</xdr:rowOff>
    </xdr:to>
    <xdr:cxnSp macro="">
      <xdr:nvCxnSpPr>
        <xdr:cNvPr id="72" name="直線コネクタ 71"/>
        <xdr:cNvCxnSpPr/>
      </xdr:nvCxnSpPr>
      <xdr:spPr>
        <a:xfrm>
          <a:off x="1130300" y="58732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3447</xdr:rowOff>
    </xdr:from>
    <xdr:to>
      <xdr:col>6</xdr:col>
      <xdr:colOff>561975</xdr:colOff>
      <xdr:row>35</xdr:row>
      <xdr:rowOff>105047</xdr:rowOff>
    </xdr:to>
    <xdr:sp macro="" textlink="">
      <xdr:nvSpPr>
        <xdr:cNvPr id="82" name="円/楕円 81"/>
        <xdr:cNvSpPr/>
      </xdr:nvSpPr>
      <xdr:spPr>
        <a:xfrm>
          <a:off x="45847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26324</xdr:rowOff>
    </xdr:from>
    <xdr:ext cx="469744" cy="259045"/>
    <xdr:sp macro="" textlink="">
      <xdr:nvSpPr>
        <xdr:cNvPr id="83" name="議会費該当値テキスト"/>
        <xdr:cNvSpPr txBox="1"/>
      </xdr:nvSpPr>
      <xdr:spPr>
        <a:xfrm>
          <a:off x="4686300" y="58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25763</xdr:rowOff>
    </xdr:from>
    <xdr:to>
      <xdr:col>5</xdr:col>
      <xdr:colOff>409575</xdr:colOff>
      <xdr:row>34</xdr:row>
      <xdr:rowOff>127363</xdr:rowOff>
    </xdr:to>
    <xdr:sp macro="" textlink="">
      <xdr:nvSpPr>
        <xdr:cNvPr id="84" name="円/楕円 83"/>
        <xdr:cNvSpPr/>
      </xdr:nvSpPr>
      <xdr:spPr>
        <a:xfrm>
          <a:off x="3746500" y="58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143890</xdr:rowOff>
    </xdr:from>
    <xdr:ext cx="469744" cy="259045"/>
    <xdr:sp macro="" textlink="">
      <xdr:nvSpPr>
        <xdr:cNvPr id="85" name="テキスト ボックス 84"/>
        <xdr:cNvSpPr txBox="1"/>
      </xdr:nvSpPr>
      <xdr:spPr>
        <a:xfrm>
          <a:off x="3562427" y="56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134620</xdr:rowOff>
    </xdr:from>
    <xdr:to>
      <xdr:col>4</xdr:col>
      <xdr:colOff>206375</xdr:colOff>
      <xdr:row>35</xdr:row>
      <xdr:rowOff>64770</xdr:rowOff>
    </xdr:to>
    <xdr:sp macro="" textlink="">
      <xdr:nvSpPr>
        <xdr:cNvPr id="86" name="円/楕円 85"/>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55897</xdr:rowOff>
    </xdr:from>
    <xdr:ext cx="469744" cy="259045"/>
    <xdr:sp macro="" textlink="">
      <xdr:nvSpPr>
        <xdr:cNvPr id="87" name="テキスト ボックス 86"/>
        <xdr:cNvSpPr txBox="1"/>
      </xdr:nvSpPr>
      <xdr:spPr>
        <a:xfrm>
          <a:off x="2673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71483</xdr:rowOff>
    </xdr:from>
    <xdr:to>
      <xdr:col>3</xdr:col>
      <xdr:colOff>3175</xdr:colOff>
      <xdr:row>35</xdr:row>
      <xdr:rowOff>1633</xdr:rowOff>
    </xdr:to>
    <xdr:sp macro="" textlink="">
      <xdr:nvSpPr>
        <xdr:cNvPr id="88" name="円/楕円 87"/>
        <xdr:cNvSpPr/>
      </xdr:nvSpPr>
      <xdr:spPr>
        <a:xfrm>
          <a:off x="1968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18160</xdr:rowOff>
    </xdr:from>
    <xdr:ext cx="469744" cy="259045"/>
    <xdr:sp macro="" textlink="">
      <xdr:nvSpPr>
        <xdr:cNvPr id="89" name="テキスト ボックス 88"/>
        <xdr:cNvSpPr txBox="1"/>
      </xdr:nvSpPr>
      <xdr:spPr>
        <a:xfrm>
          <a:off x="1784427"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164556</xdr:rowOff>
    </xdr:from>
    <xdr:to>
      <xdr:col>1</xdr:col>
      <xdr:colOff>485775</xdr:colOff>
      <xdr:row>34</xdr:row>
      <xdr:rowOff>94706</xdr:rowOff>
    </xdr:to>
    <xdr:sp macro="" textlink="">
      <xdr:nvSpPr>
        <xdr:cNvPr id="90" name="円/楕円 89"/>
        <xdr:cNvSpPr/>
      </xdr:nvSpPr>
      <xdr:spPr>
        <a:xfrm>
          <a:off x="1079500" y="58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111233</xdr:rowOff>
    </xdr:from>
    <xdr:ext cx="469744" cy="259045"/>
    <xdr:sp macro="" textlink="">
      <xdr:nvSpPr>
        <xdr:cNvPr id="91" name="テキスト ボックス 90"/>
        <xdr:cNvSpPr txBox="1"/>
      </xdr:nvSpPr>
      <xdr:spPr>
        <a:xfrm>
          <a:off x="895427" y="55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33896</xdr:rowOff>
    </xdr:from>
    <xdr:to>
      <xdr:col>6</xdr:col>
      <xdr:colOff>511175</xdr:colOff>
      <xdr:row>54</xdr:row>
      <xdr:rowOff>131890</xdr:rowOff>
    </xdr:to>
    <xdr:cxnSp macro="">
      <xdr:nvCxnSpPr>
        <xdr:cNvPr id="121" name="直線コネクタ 120"/>
        <xdr:cNvCxnSpPr/>
      </xdr:nvCxnSpPr>
      <xdr:spPr>
        <a:xfrm flipV="1">
          <a:off x="3797300" y="8606396"/>
          <a:ext cx="8382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131890</xdr:rowOff>
    </xdr:from>
    <xdr:to>
      <xdr:col>5</xdr:col>
      <xdr:colOff>358775</xdr:colOff>
      <xdr:row>57</xdr:row>
      <xdr:rowOff>35935</xdr:rowOff>
    </xdr:to>
    <xdr:cxnSp macro="">
      <xdr:nvCxnSpPr>
        <xdr:cNvPr id="124" name="直線コネクタ 123"/>
        <xdr:cNvCxnSpPr/>
      </xdr:nvCxnSpPr>
      <xdr:spPr>
        <a:xfrm flipV="1">
          <a:off x="2908300" y="9390190"/>
          <a:ext cx="889000" cy="4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69482</xdr:rowOff>
    </xdr:from>
    <xdr:to>
      <xdr:col>4</xdr:col>
      <xdr:colOff>155575</xdr:colOff>
      <xdr:row>57</xdr:row>
      <xdr:rowOff>35935</xdr:rowOff>
    </xdr:to>
    <xdr:cxnSp macro="">
      <xdr:nvCxnSpPr>
        <xdr:cNvPr id="127" name="直線コネクタ 126"/>
        <xdr:cNvCxnSpPr/>
      </xdr:nvCxnSpPr>
      <xdr:spPr>
        <a:xfrm>
          <a:off x="2019300" y="9499232"/>
          <a:ext cx="889000" cy="3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69482</xdr:rowOff>
    </xdr:from>
    <xdr:to>
      <xdr:col>2</xdr:col>
      <xdr:colOff>638175</xdr:colOff>
      <xdr:row>56</xdr:row>
      <xdr:rowOff>55213</xdr:rowOff>
    </xdr:to>
    <xdr:cxnSp macro="">
      <xdr:nvCxnSpPr>
        <xdr:cNvPr id="130" name="直線コネクタ 129"/>
        <xdr:cNvCxnSpPr/>
      </xdr:nvCxnSpPr>
      <xdr:spPr>
        <a:xfrm flipV="1">
          <a:off x="1130300" y="9499232"/>
          <a:ext cx="889000" cy="15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154546</xdr:rowOff>
    </xdr:from>
    <xdr:to>
      <xdr:col>6</xdr:col>
      <xdr:colOff>561975</xdr:colOff>
      <xdr:row>50</xdr:row>
      <xdr:rowOff>84696</xdr:rowOff>
    </xdr:to>
    <xdr:sp macro="" textlink="">
      <xdr:nvSpPr>
        <xdr:cNvPr id="140" name="円/楕円 139"/>
        <xdr:cNvSpPr/>
      </xdr:nvSpPr>
      <xdr:spPr>
        <a:xfrm>
          <a:off x="45847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107573</xdr:rowOff>
    </xdr:from>
    <xdr:ext cx="599010" cy="259045"/>
    <xdr:sp macro="" textlink="">
      <xdr:nvSpPr>
        <xdr:cNvPr id="141" name="総務費該当値テキスト"/>
        <xdr:cNvSpPr txBox="1"/>
      </xdr:nvSpPr>
      <xdr:spPr>
        <a:xfrm>
          <a:off x="4686300" y="850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101,554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81090</xdr:rowOff>
    </xdr:from>
    <xdr:to>
      <xdr:col>5</xdr:col>
      <xdr:colOff>409575</xdr:colOff>
      <xdr:row>55</xdr:row>
      <xdr:rowOff>11240</xdr:rowOff>
    </xdr:to>
    <xdr:sp macro="" textlink="">
      <xdr:nvSpPr>
        <xdr:cNvPr id="142" name="円/楕円 141"/>
        <xdr:cNvSpPr/>
      </xdr:nvSpPr>
      <xdr:spPr>
        <a:xfrm>
          <a:off x="3746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27767</xdr:rowOff>
    </xdr:from>
    <xdr:ext cx="534377" cy="259045"/>
    <xdr:sp macro="" textlink="">
      <xdr:nvSpPr>
        <xdr:cNvPr id="143" name="テキスト ボックス 142"/>
        <xdr:cNvSpPr txBox="1"/>
      </xdr:nvSpPr>
      <xdr:spPr>
        <a:xfrm>
          <a:off x="3530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156585</xdr:rowOff>
    </xdr:from>
    <xdr:to>
      <xdr:col>4</xdr:col>
      <xdr:colOff>206375</xdr:colOff>
      <xdr:row>57</xdr:row>
      <xdr:rowOff>86735</xdr:rowOff>
    </xdr:to>
    <xdr:sp macro="" textlink="">
      <xdr:nvSpPr>
        <xdr:cNvPr id="144" name="円/楕円 143"/>
        <xdr:cNvSpPr/>
      </xdr:nvSpPr>
      <xdr:spPr>
        <a:xfrm>
          <a:off x="2857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77862</xdr:rowOff>
    </xdr:from>
    <xdr:ext cx="534377" cy="259045"/>
    <xdr:sp macro="" textlink="">
      <xdr:nvSpPr>
        <xdr:cNvPr id="145" name="テキスト ボックス 144"/>
        <xdr:cNvSpPr txBox="1"/>
      </xdr:nvSpPr>
      <xdr:spPr>
        <a:xfrm>
          <a:off x="2641111" y="98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18682</xdr:rowOff>
    </xdr:from>
    <xdr:to>
      <xdr:col>3</xdr:col>
      <xdr:colOff>3175</xdr:colOff>
      <xdr:row>55</xdr:row>
      <xdr:rowOff>120282</xdr:rowOff>
    </xdr:to>
    <xdr:sp macro="" textlink="">
      <xdr:nvSpPr>
        <xdr:cNvPr id="146" name="円/楕円 145"/>
        <xdr:cNvSpPr/>
      </xdr:nvSpPr>
      <xdr:spPr>
        <a:xfrm>
          <a:off x="1968500" y="94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136809</xdr:rowOff>
    </xdr:from>
    <xdr:ext cx="534377" cy="259045"/>
    <xdr:sp macro="" textlink="">
      <xdr:nvSpPr>
        <xdr:cNvPr id="147" name="テキスト ボックス 146"/>
        <xdr:cNvSpPr txBox="1"/>
      </xdr:nvSpPr>
      <xdr:spPr>
        <a:xfrm>
          <a:off x="1752111" y="92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4413</xdr:rowOff>
    </xdr:from>
    <xdr:to>
      <xdr:col>1</xdr:col>
      <xdr:colOff>485775</xdr:colOff>
      <xdr:row>56</xdr:row>
      <xdr:rowOff>106013</xdr:rowOff>
    </xdr:to>
    <xdr:sp macro="" textlink="">
      <xdr:nvSpPr>
        <xdr:cNvPr id="148" name="円/楕円 147"/>
        <xdr:cNvSpPr/>
      </xdr:nvSpPr>
      <xdr:spPr>
        <a:xfrm>
          <a:off x="1079500" y="96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97140</xdr:rowOff>
    </xdr:from>
    <xdr:ext cx="534377" cy="259045"/>
    <xdr:sp macro="" textlink="">
      <xdr:nvSpPr>
        <xdr:cNvPr id="149" name="テキスト ボックス 148"/>
        <xdr:cNvSpPr txBox="1"/>
      </xdr:nvSpPr>
      <xdr:spPr>
        <a:xfrm>
          <a:off x="863111" y="969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127739</xdr:rowOff>
    </xdr:from>
    <xdr:to>
      <xdr:col>6</xdr:col>
      <xdr:colOff>511175</xdr:colOff>
      <xdr:row>77</xdr:row>
      <xdr:rowOff>162404</xdr:rowOff>
    </xdr:to>
    <xdr:cxnSp macro="">
      <xdr:nvCxnSpPr>
        <xdr:cNvPr id="177" name="直線コネクタ 176"/>
        <xdr:cNvCxnSpPr/>
      </xdr:nvCxnSpPr>
      <xdr:spPr>
        <a:xfrm flipV="1">
          <a:off x="3797300" y="13329389"/>
          <a:ext cx="8382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22013</xdr:rowOff>
    </xdr:from>
    <xdr:to>
      <xdr:col>5</xdr:col>
      <xdr:colOff>358775</xdr:colOff>
      <xdr:row>77</xdr:row>
      <xdr:rowOff>162404</xdr:rowOff>
    </xdr:to>
    <xdr:cxnSp macro="">
      <xdr:nvCxnSpPr>
        <xdr:cNvPr id="180" name="直線コネクタ 179"/>
        <xdr:cNvCxnSpPr/>
      </xdr:nvCxnSpPr>
      <xdr:spPr>
        <a:xfrm>
          <a:off x="2908300" y="13223663"/>
          <a:ext cx="889000" cy="1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22013</xdr:rowOff>
    </xdr:from>
    <xdr:to>
      <xdr:col>4</xdr:col>
      <xdr:colOff>155575</xdr:colOff>
      <xdr:row>78</xdr:row>
      <xdr:rowOff>2513</xdr:rowOff>
    </xdr:to>
    <xdr:cxnSp macro="">
      <xdr:nvCxnSpPr>
        <xdr:cNvPr id="183" name="直線コネクタ 182"/>
        <xdr:cNvCxnSpPr/>
      </xdr:nvCxnSpPr>
      <xdr:spPr>
        <a:xfrm flipV="1">
          <a:off x="2019300" y="13223663"/>
          <a:ext cx="889000" cy="1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114193</xdr:rowOff>
    </xdr:from>
    <xdr:to>
      <xdr:col>2</xdr:col>
      <xdr:colOff>638175</xdr:colOff>
      <xdr:row>78</xdr:row>
      <xdr:rowOff>2513</xdr:rowOff>
    </xdr:to>
    <xdr:cxnSp macro="">
      <xdr:nvCxnSpPr>
        <xdr:cNvPr id="186" name="直線コネクタ 185"/>
        <xdr:cNvCxnSpPr/>
      </xdr:nvCxnSpPr>
      <xdr:spPr>
        <a:xfrm>
          <a:off x="1130300" y="13315843"/>
          <a:ext cx="889000" cy="5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76939</xdr:rowOff>
    </xdr:from>
    <xdr:to>
      <xdr:col>6</xdr:col>
      <xdr:colOff>561975</xdr:colOff>
      <xdr:row>78</xdr:row>
      <xdr:rowOff>7089</xdr:rowOff>
    </xdr:to>
    <xdr:sp macro="" textlink="">
      <xdr:nvSpPr>
        <xdr:cNvPr id="196" name="円/楕円 195"/>
        <xdr:cNvSpPr/>
      </xdr:nvSpPr>
      <xdr:spPr>
        <a:xfrm>
          <a:off x="4584700" y="132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55366</xdr:rowOff>
    </xdr:from>
    <xdr:ext cx="599010" cy="259045"/>
    <xdr:sp macro="" textlink="">
      <xdr:nvSpPr>
        <xdr:cNvPr id="197" name="民生費該当値テキスト"/>
        <xdr:cNvSpPr txBox="1"/>
      </xdr:nvSpPr>
      <xdr:spPr>
        <a:xfrm>
          <a:off x="4686300" y="1325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111604</xdr:rowOff>
    </xdr:from>
    <xdr:to>
      <xdr:col>5</xdr:col>
      <xdr:colOff>409575</xdr:colOff>
      <xdr:row>78</xdr:row>
      <xdr:rowOff>41754</xdr:rowOff>
    </xdr:to>
    <xdr:sp macro="" textlink="">
      <xdr:nvSpPr>
        <xdr:cNvPr id="198" name="円/楕円 197"/>
        <xdr:cNvSpPr/>
      </xdr:nvSpPr>
      <xdr:spPr>
        <a:xfrm>
          <a:off x="3746500" y="133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32881</xdr:rowOff>
    </xdr:from>
    <xdr:ext cx="599010" cy="259045"/>
    <xdr:sp macro="" textlink="">
      <xdr:nvSpPr>
        <xdr:cNvPr id="199" name="テキスト ボックス 198"/>
        <xdr:cNvSpPr txBox="1"/>
      </xdr:nvSpPr>
      <xdr:spPr>
        <a:xfrm>
          <a:off x="3497794" y="134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142663</xdr:rowOff>
    </xdr:from>
    <xdr:to>
      <xdr:col>4</xdr:col>
      <xdr:colOff>206375</xdr:colOff>
      <xdr:row>77</xdr:row>
      <xdr:rowOff>72813</xdr:rowOff>
    </xdr:to>
    <xdr:sp macro="" textlink="">
      <xdr:nvSpPr>
        <xdr:cNvPr id="200" name="円/楕円 199"/>
        <xdr:cNvSpPr/>
      </xdr:nvSpPr>
      <xdr:spPr>
        <a:xfrm>
          <a:off x="2857500" y="131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89339</xdr:rowOff>
    </xdr:from>
    <xdr:ext cx="599010" cy="259045"/>
    <xdr:sp macro="" textlink="">
      <xdr:nvSpPr>
        <xdr:cNvPr id="201" name="テキスト ボックス 200"/>
        <xdr:cNvSpPr txBox="1"/>
      </xdr:nvSpPr>
      <xdr:spPr>
        <a:xfrm>
          <a:off x="2608794" y="1294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123163</xdr:rowOff>
    </xdr:from>
    <xdr:to>
      <xdr:col>3</xdr:col>
      <xdr:colOff>3175</xdr:colOff>
      <xdr:row>78</xdr:row>
      <xdr:rowOff>53313</xdr:rowOff>
    </xdr:to>
    <xdr:sp macro="" textlink="">
      <xdr:nvSpPr>
        <xdr:cNvPr id="202" name="円/楕円 201"/>
        <xdr:cNvSpPr/>
      </xdr:nvSpPr>
      <xdr:spPr>
        <a:xfrm>
          <a:off x="1968500" y="133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44440</xdr:rowOff>
    </xdr:from>
    <xdr:ext cx="599010" cy="259045"/>
    <xdr:sp macro="" textlink="">
      <xdr:nvSpPr>
        <xdr:cNvPr id="203" name="テキスト ボックス 202"/>
        <xdr:cNvSpPr txBox="1"/>
      </xdr:nvSpPr>
      <xdr:spPr>
        <a:xfrm>
          <a:off x="1719794" y="134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63393</xdr:rowOff>
    </xdr:from>
    <xdr:to>
      <xdr:col>1</xdr:col>
      <xdr:colOff>485775</xdr:colOff>
      <xdr:row>77</xdr:row>
      <xdr:rowOff>164993</xdr:rowOff>
    </xdr:to>
    <xdr:sp macro="" textlink="">
      <xdr:nvSpPr>
        <xdr:cNvPr id="204" name="円/楕円 203"/>
        <xdr:cNvSpPr/>
      </xdr:nvSpPr>
      <xdr:spPr>
        <a:xfrm>
          <a:off x="1079500" y="13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10070</xdr:rowOff>
    </xdr:from>
    <xdr:ext cx="599010" cy="259045"/>
    <xdr:sp macro="" textlink="">
      <xdr:nvSpPr>
        <xdr:cNvPr id="205" name="テキスト ボックス 204"/>
        <xdr:cNvSpPr txBox="1"/>
      </xdr:nvSpPr>
      <xdr:spPr>
        <a:xfrm>
          <a:off x="830794" y="130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115773</xdr:rowOff>
    </xdr:from>
    <xdr:to>
      <xdr:col>6</xdr:col>
      <xdr:colOff>511175</xdr:colOff>
      <xdr:row>93</xdr:row>
      <xdr:rowOff>147929</xdr:rowOff>
    </xdr:to>
    <xdr:cxnSp macro="">
      <xdr:nvCxnSpPr>
        <xdr:cNvPr id="235" name="直線コネクタ 234"/>
        <xdr:cNvCxnSpPr/>
      </xdr:nvCxnSpPr>
      <xdr:spPr>
        <a:xfrm>
          <a:off x="3797300" y="16060623"/>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115773</xdr:rowOff>
    </xdr:from>
    <xdr:to>
      <xdr:col>5</xdr:col>
      <xdr:colOff>358775</xdr:colOff>
      <xdr:row>94</xdr:row>
      <xdr:rowOff>25628</xdr:rowOff>
    </xdr:to>
    <xdr:cxnSp macro="">
      <xdr:nvCxnSpPr>
        <xdr:cNvPr id="238" name="直線コネクタ 237"/>
        <xdr:cNvCxnSpPr/>
      </xdr:nvCxnSpPr>
      <xdr:spPr>
        <a:xfrm flipV="1">
          <a:off x="2908300" y="16060623"/>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25628</xdr:rowOff>
    </xdr:from>
    <xdr:to>
      <xdr:col>4</xdr:col>
      <xdr:colOff>155575</xdr:colOff>
      <xdr:row>94</xdr:row>
      <xdr:rowOff>123355</xdr:rowOff>
    </xdr:to>
    <xdr:cxnSp macro="">
      <xdr:nvCxnSpPr>
        <xdr:cNvPr id="241" name="直線コネクタ 240"/>
        <xdr:cNvCxnSpPr/>
      </xdr:nvCxnSpPr>
      <xdr:spPr>
        <a:xfrm flipV="1">
          <a:off x="2019300" y="16141928"/>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3" name="テキスト ボックス 242"/>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16066</xdr:rowOff>
    </xdr:from>
    <xdr:to>
      <xdr:col>2</xdr:col>
      <xdr:colOff>638175</xdr:colOff>
      <xdr:row>94</xdr:row>
      <xdr:rowOff>123355</xdr:rowOff>
    </xdr:to>
    <xdr:cxnSp macro="">
      <xdr:nvCxnSpPr>
        <xdr:cNvPr id="244" name="直線コネクタ 243"/>
        <xdr:cNvCxnSpPr/>
      </xdr:nvCxnSpPr>
      <xdr:spPr>
        <a:xfrm>
          <a:off x="1130300" y="15960916"/>
          <a:ext cx="889000" cy="2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38943</xdr:rowOff>
    </xdr:from>
    <xdr:ext cx="534377" cy="259045"/>
    <xdr:sp macro="" textlink="">
      <xdr:nvSpPr>
        <xdr:cNvPr id="246" name="テキスト ボックス 245"/>
        <xdr:cNvSpPr txBox="1"/>
      </xdr:nvSpPr>
      <xdr:spPr>
        <a:xfrm>
          <a:off x="1752111" y="163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33266</xdr:rowOff>
    </xdr:from>
    <xdr:ext cx="534377" cy="259045"/>
    <xdr:sp macro="" textlink="">
      <xdr:nvSpPr>
        <xdr:cNvPr id="248" name="テキスト ボックス 247"/>
        <xdr:cNvSpPr txBox="1"/>
      </xdr:nvSpPr>
      <xdr:spPr>
        <a:xfrm>
          <a:off x="8631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97129</xdr:rowOff>
    </xdr:from>
    <xdr:to>
      <xdr:col>6</xdr:col>
      <xdr:colOff>561975</xdr:colOff>
      <xdr:row>94</xdr:row>
      <xdr:rowOff>27279</xdr:rowOff>
    </xdr:to>
    <xdr:sp macro="" textlink="">
      <xdr:nvSpPr>
        <xdr:cNvPr id="254" name="円/楕円 253"/>
        <xdr:cNvSpPr/>
      </xdr:nvSpPr>
      <xdr:spPr>
        <a:xfrm>
          <a:off x="4584700" y="16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120006</xdr:rowOff>
    </xdr:from>
    <xdr:ext cx="534377" cy="259045"/>
    <xdr:sp macro="" textlink="">
      <xdr:nvSpPr>
        <xdr:cNvPr id="255" name="衛生費該当値テキスト"/>
        <xdr:cNvSpPr txBox="1"/>
      </xdr:nvSpPr>
      <xdr:spPr>
        <a:xfrm>
          <a:off x="4686300" y="158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64973</xdr:rowOff>
    </xdr:from>
    <xdr:to>
      <xdr:col>5</xdr:col>
      <xdr:colOff>409575</xdr:colOff>
      <xdr:row>93</xdr:row>
      <xdr:rowOff>166573</xdr:rowOff>
    </xdr:to>
    <xdr:sp macro="" textlink="">
      <xdr:nvSpPr>
        <xdr:cNvPr id="256" name="円/楕円 255"/>
        <xdr:cNvSpPr/>
      </xdr:nvSpPr>
      <xdr:spPr>
        <a:xfrm>
          <a:off x="3746500" y="160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11650</xdr:rowOff>
    </xdr:from>
    <xdr:ext cx="534377" cy="259045"/>
    <xdr:sp macro="" textlink="">
      <xdr:nvSpPr>
        <xdr:cNvPr id="257" name="テキスト ボックス 256"/>
        <xdr:cNvSpPr txBox="1"/>
      </xdr:nvSpPr>
      <xdr:spPr>
        <a:xfrm>
          <a:off x="3530111" y="157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146278</xdr:rowOff>
    </xdr:from>
    <xdr:to>
      <xdr:col>4</xdr:col>
      <xdr:colOff>206375</xdr:colOff>
      <xdr:row>94</xdr:row>
      <xdr:rowOff>76428</xdr:rowOff>
    </xdr:to>
    <xdr:sp macro="" textlink="">
      <xdr:nvSpPr>
        <xdr:cNvPr id="258" name="円/楕円 257"/>
        <xdr:cNvSpPr/>
      </xdr:nvSpPr>
      <xdr:spPr>
        <a:xfrm>
          <a:off x="2857500" y="160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92955</xdr:rowOff>
    </xdr:from>
    <xdr:ext cx="534377" cy="259045"/>
    <xdr:sp macro="" textlink="">
      <xdr:nvSpPr>
        <xdr:cNvPr id="259" name="テキスト ボックス 258"/>
        <xdr:cNvSpPr txBox="1"/>
      </xdr:nvSpPr>
      <xdr:spPr>
        <a:xfrm>
          <a:off x="2641111" y="158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72555</xdr:rowOff>
    </xdr:from>
    <xdr:to>
      <xdr:col>3</xdr:col>
      <xdr:colOff>3175</xdr:colOff>
      <xdr:row>95</xdr:row>
      <xdr:rowOff>2705</xdr:rowOff>
    </xdr:to>
    <xdr:sp macro="" textlink="">
      <xdr:nvSpPr>
        <xdr:cNvPr id="260" name="円/楕円 259"/>
        <xdr:cNvSpPr/>
      </xdr:nvSpPr>
      <xdr:spPr>
        <a:xfrm>
          <a:off x="1968500" y="161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19232</xdr:rowOff>
    </xdr:from>
    <xdr:ext cx="534377" cy="259045"/>
    <xdr:sp macro="" textlink="">
      <xdr:nvSpPr>
        <xdr:cNvPr id="261" name="テキスト ボックス 260"/>
        <xdr:cNvSpPr txBox="1"/>
      </xdr:nvSpPr>
      <xdr:spPr>
        <a:xfrm>
          <a:off x="1752111" y="159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136716</xdr:rowOff>
    </xdr:from>
    <xdr:to>
      <xdr:col>1</xdr:col>
      <xdr:colOff>485775</xdr:colOff>
      <xdr:row>93</xdr:row>
      <xdr:rowOff>66866</xdr:rowOff>
    </xdr:to>
    <xdr:sp macro="" textlink="">
      <xdr:nvSpPr>
        <xdr:cNvPr id="262" name="円/楕円 261"/>
        <xdr:cNvSpPr/>
      </xdr:nvSpPr>
      <xdr:spPr>
        <a:xfrm>
          <a:off x="1079500" y="159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83393</xdr:rowOff>
    </xdr:from>
    <xdr:ext cx="534377" cy="259045"/>
    <xdr:sp macro="" textlink="">
      <xdr:nvSpPr>
        <xdr:cNvPr id="263" name="テキスト ボックス 262"/>
        <xdr:cNvSpPr txBox="1"/>
      </xdr:nvSpPr>
      <xdr:spPr>
        <a:xfrm>
          <a:off x="863111" y="156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115468</xdr:rowOff>
    </xdr:from>
    <xdr:to>
      <xdr:col>15</xdr:col>
      <xdr:colOff>180975</xdr:colOff>
      <xdr:row>38</xdr:row>
      <xdr:rowOff>121412</xdr:rowOff>
    </xdr:to>
    <xdr:cxnSp macro="">
      <xdr:nvCxnSpPr>
        <xdr:cNvPr id="290" name="直線コネクタ 289"/>
        <xdr:cNvCxnSpPr/>
      </xdr:nvCxnSpPr>
      <xdr:spPr>
        <a:xfrm>
          <a:off x="9639300" y="663056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104953</xdr:rowOff>
    </xdr:from>
    <xdr:to>
      <xdr:col>14</xdr:col>
      <xdr:colOff>28575</xdr:colOff>
      <xdr:row>38</xdr:row>
      <xdr:rowOff>115468</xdr:rowOff>
    </xdr:to>
    <xdr:cxnSp macro="">
      <xdr:nvCxnSpPr>
        <xdr:cNvPr id="293" name="直線コネクタ 292"/>
        <xdr:cNvCxnSpPr/>
      </xdr:nvCxnSpPr>
      <xdr:spPr>
        <a:xfrm>
          <a:off x="8750300" y="662005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102667</xdr:rowOff>
    </xdr:from>
    <xdr:to>
      <xdr:col>12</xdr:col>
      <xdr:colOff>511175</xdr:colOff>
      <xdr:row>38</xdr:row>
      <xdr:rowOff>104953</xdr:rowOff>
    </xdr:to>
    <xdr:cxnSp macro="">
      <xdr:nvCxnSpPr>
        <xdr:cNvPr id="296" name="直線コネクタ 295"/>
        <xdr:cNvCxnSpPr/>
      </xdr:nvCxnSpPr>
      <xdr:spPr>
        <a:xfrm>
          <a:off x="7861300" y="66177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102667</xdr:rowOff>
    </xdr:from>
    <xdr:to>
      <xdr:col>11</xdr:col>
      <xdr:colOff>307975</xdr:colOff>
      <xdr:row>38</xdr:row>
      <xdr:rowOff>120497</xdr:rowOff>
    </xdr:to>
    <xdr:cxnSp macro="">
      <xdr:nvCxnSpPr>
        <xdr:cNvPr id="299" name="直線コネクタ 298"/>
        <xdr:cNvCxnSpPr/>
      </xdr:nvCxnSpPr>
      <xdr:spPr>
        <a:xfrm flipV="1">
          <a:off x="6972300" y="661776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70612</xdr:rowOff>
    </xdr:from>
    <xdr:to>
      <xdr:col>15</xdr:col>
      <xdr:colOff>231775</xdr:colOff>
      <xdr:row>39</xdr:row>
      <xdr:rowOff>762</xdr:rowOff>
    </xdr:to>
    <xdr:sp macro="" textlink="">
      <xdr:nvSpPr>
        <xdr:cNvPr id="309" name="円/楕円 308"/>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156989</xdr:rowOff>
    </xdr:from>
    <xdr:ext cx="313932" cy="259045"/>
    <xdr:sp macro="" textlink="">
      <xdr:nvSpPr>
        <xdr:cNvPr id="310" name="労働費該当値テキスト"/>
        <xdr:cNvSpPr txBox="1"/>
      </xdr:nvSpPr>
      <xdr:spPr>
        <a:xfrm>
          <a:off x="10528300" y="6500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64668</xdr:rowOff>
    </xdr:from>
    <xdr:to>
      <xdr:col>14</xdr:col>
      <xdr:colOff>79375</xdr:colOff>
      <xdr:row>38</xdr:row>
      <xdr:rowOff>166268</xdr:rowOff>
    </xdr:to>
    <xdr:sp macro="" textlink="">
      <xdr:nvSpPr>
        <xdr:cNvPr id="311" name="円/楕円 310"/>
        <xdr:cNvSpPr/>
      </xdr:nvSpPr>
      <xdr:spPr>
        <a:xfrm>
          <a:off x="9588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157395</xdr:rowOff>
    </xdr:from>
    <xdr:ext cx="313932" cy="259045"/>
    <xdr:sp macro="" textlink="">
      <xdr:nvSpPr>
        <xdr:cNvPr id="312" name="テキスト ボックス 311"/>
        <xdr:cNvSpPr txBox="1"/>
      </xdr:nvSpPr>
      <xdr:spPr>
        <a:xfrm>
          <a:off x="9482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54153</xdr:rowOff>
    </xdr:from>
    <xdr:to>
      <xdr:col>12</xdr:col>
      <xdr:colOff>561975</xdr:colOff>
      <xdr:row>38</xdr:row>
      <xdr:rowOff>155753</xdr:rowOff>
    </xdr:to>
    <xdr:sp macro="" textlink="">
      <xdr:nvSpPr>
        <xdr:cNvPr id="313" name="円/楕円 312"/>
        <xdr:cNvSpPr/>
      </xdr:nvSpPr>
      <xdr:spPr>
        <a:xfrm>
          <a:off x="8699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146880</xdr:rowOff>
    </xdr:from>
    <xdr:ext cx="313932" cy="259045"/>
    <xdr:sp macro="" textlink="">
      <xdr:nvSpPr>
        <xdr:cNvPr id="314" name="テキスト ボックス 313"/>
        <xdr:cNvSpPr txBox="1"/>
      </xdr:nvSpPr>
      <xdr:spPr>
        <a:xfrm>
          <a:off x="8593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51867</xdr:rowOff>
    </xdr:from>
    <xdr:to>
      <xdr:col>11</xdr:col>
      <xdr:colOff>358775</xdr:colOff>
      <xdr:row>38</xdr:row>
      <xdr:rowOff>153467</xdr:rowOff>
    </xdr:to>
    <xdr:sp macro="" textlink="">
      <xdr:nvSpPr>
        <xdr:cNvPr id="315" name="円/楕円 314"/>
        <xdr:cNvSpPr/>
      </xdr:nvSpPr>
      <xdr:spPr>
        <a:xfrm>
          <a:off x="7810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38</xdr:row>
      <xdr:rowOff>144594</xdr:rowOff>
    </xdr:from>
    <xdr:ext cx="313932" cy="259045"/>
    <xdr:sp macro="" textlink="">
      <xdr:nvSpPr>
        <xdr:cNvPr id="316" name="テキスト ボックス 315"/>
        <xdr:cNvSpPr txBox="1"/>
      </xdr:nvSpPr>
      <xdr:spPr>
        <a:xfrm>
          <a:off x="7704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69697</xdr:rowOff>
    </xdr:from>
    <xdr:to>
      <xdr:col>10</xdr:col>
      <xdr:colOff>155575</xdr:colOff>
      <xdr:row>38</xdr:row>
      <xdr:rowOff>171297</xdr:rowOff>
    </xdr:to>
    <xdr:sp macro="" textlink="">
      <xdr:nvSpPr>
        <xdr:cNvPr id="317" name="円/楕円 316"/>
        <xdr:cNvSpPr/>
      </xdr:nvSpPr>
      <xdr:spPr>
        <a:xfrm>
          <a:off x="6921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38</xdr:row>
      <xdr:rowOff>162424</xdr:rowOff>
    </xdr:from>
    <xdr:ext cx="313932" cy="259045"/>
    <xdr:sp macro="" textlink="">
      <xdr:nvSpPr>
        <xdr:cNvPr id="318" name="テキスト ボックス 317"/>
        <xdr:cNvSpPr txBox="1"/>
      </xdr:nvSpPr>
      <xdr:spPr>
        <a:xfrm>
          <a:off x="6815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27229</xdr:rowOff>
    </xdr:from>
    <xdr:to>
      <xdr:col>15</xdr:col>
      <xdr:colOff>180975</xdr:colOff>
      <xdr:row>59</xdr:row>
      <xdr:rowOff>40107</xdr:rowOff>
    </xdr:to>
    <xdr:cxnSp macro="">
      <xdr:nvCxnSpPr>
        <xdr:cNvPr id="347" name="直線コネクタ 346"/>
        <xdr:cNvCxnSpPr/>
      </xdr:nvCxnSpPr>
      <xdr:spPr>
        <a:xfrm flipV="1">
          <a:off x="9639300" y="10142779"/>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37364</xdr:rowOff>
    </xdr:from>
    <xdr:to>
      <xdr:col>14</xdr:col>
      <xdr:colOff>28575</xdr:colOff>
      <xdr:row>59</xdr:row>
      <xdr:rowOff>40107</xdr:rowOff>
    </xdr:to>
    <xdr:cxnSp macro="">
      <xdr:nvCxnSpPr>
        <xdr:cNvPr id="350" name="直線コネクタ 349"/>
        <xdr:cNvCxnSpPr/>
      </xdr:nvCxnSpPr>
      <xdr:spPr>
        <a:xfrm>
          <a:off x="8750300" y="101529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37364</xdr:rowOff>
    </xdr:from>
    <xdr:to>
      <xdr:col>12</xdr:col>
      <xdr:colOff>511175</xdr:colOff>
      <xdr:row>59</xdr:row>
      <xdr:rowOff>40107</xdr:rowOff>
    </xdr:to>
    <xdr:cxnSp macro="">
      <xdr:nvCxnSpPr>
        <xdr:cNvPr id="353" name="直線コネクタ 352"/>
        <xdr:cNvCxnSpPr/>
      </xdr:nvCxnSpPr>
      <xdr:spPr>
        <a:xfrm flipV="1">
          <a:off x="7861300" y="101529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40107</xdr:rowOff>
    </xdr:from>
    <xdr:to>
      <xdr:col>11</xdr:col>
      <xdr:colOff>307975</xdr:colOff>
      <xdr:row>59</xdr:row>
      <xdr:rowOff>40336</xdr:rowOff>
    </xdr:to>
    <xdr:cxnSp macro="">
      <xdr:nvCxnSpPr>
        <xdr:cNvPr id="356" name="直線コネクタ 355"/>
        <xdr:cNvCxnSpPr/>
      </xdr:nvCxnSpPr>
      <xdr:spPr>
        <a:xfrm flipV="1">
          <a:off x="6972300" y="1015565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147879</xdr:rowOff>
    </xdr:from>
    <xdr:to>
      <xdr:col>15</xdr:col>
      <xdr:colOff>231775</xdr:colOff>
      <xdr:row>59</xdr:row>
      <xdr:rowOff>78029</xdr:rowOff>
    </xdr:to>
    <xdr:sp macro="" textlink="">
      <xdr:nvSpPr>
        <xdr:cNvPr id="366" name="円/楕円 365"/>
        <xdr:cNvSpPr/>
      </xdr:nvSpPr>
      <xdr:spPr>
        <a:xfrm>
          <a:off x="104267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62806</xdr:rowOff>
    </xdr:from>
    <xdr:ext cx="378565" cy="259045"/>
    <xdr:sp macro="" textlink="">
      <xdr:nvSpPr>
        <xdr:cNvPr id="367" name="農林水産業費該当値テキスト"/>
        <xdr:cNvSpPr txBox="1"/>
      </xdr:nvSpPr>
      <xdr:spPr>
        <a:xfrm>
          <a:off x="10528300" y="1000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160757</xdr:rowOff>
    </xdr:from>
    <xdr:to>
      <xdr:col>14</xdr:col>
      <xdr:colOff>79375</xdr:colOff>
      <xdr:row>59</xdr:row>
      <xdr:rowOff>90907</xdr:rowOff>
    </xdr:to>
    <xdr:sp macro="" textlink="">
      <xdr:nvSpPr>
        <xdr:cNvPr id="368" name="円/楕円 367"/>
        <xdr:cNvSpPr/>
      </xdr:nvSpPr>
      <xdr:spPr>
        <a:xfrm>
          <a:off x="9588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82034</xdr:rowOff>
    </xdr:from>
    <xdr:ext cx="313932" cy="259045"/>
    <xdr:sp macro="" textlink="">
      <xdr:nvSpPr>
        <xdr:cNvPr id="369" name="テキスト ボックス 368"/>
        <xdr:cNvSpPr txBox="1"/>
      </xdr:nvSpPr>
      <xdr:spPr>
        <a:xfrm>
          <a:off x="9482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158014</xdr:rowOff>
    </xdr:from>
    <xdr:to>
      <xdr:col>12</xdr:col>
      <xdr:colOff>561975</xdr:colOff>
      <xdr:row>59</xdr:row>
      <xdr:rowOff>88164</xdr:rowOff>
    </xdr:to>
    <xdr:sp macro="" textlink="">
      <xdr:nvSpPr>
        <xdr:cNvPr id="370" name="円/楕円 369"/>
        <xdr:cNvSpPr/>
      </xdr:nvSpPr>
      <xdr:spPr>
        <a:xfrm>
          <a:off x="8699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79291</xdr:rowOff>
    </xdr:from>
    <xdr:ext cx="313932" cy="259045"/>
    <xdr:sp macro="" textlink="">
      <xdr:nvSpPr>
        <xdr:cNvPr id="371" name="テキスト ボックス 370"/>
        <xdr:cNvSpPr txBox="1"/>
      </xdr:nvSpPr>
      <xdr:spPr>
        <a:xfrm>
          <a:off x="8593333" y="1019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160757</xdr:rowOff>
    </xdr:from>
    <xdr:to>
      <xdr:col>11</xdr:col>
      <xdr:colOff>358775</xdr:colOff>
      <xdr:row>59</xdr:row>
      <xdr:rowOff>90907</xdr:rowOff>
    </xdr:to>
    <xdr:sp macro="" textlink="">
      <xdr:nvSpPr>
        <xdr:cNvPr id="372" name="円/楕円 371"/>
        <xdr:cNvSpPr/>
      </xdr:nvSpPr>
      <xdr:spPr>
        <a:xfrm>
          <a:off x="7810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82034</xdr:rowOff>
    </xdr:from>
    <xdr:ext cx="313932" cy="259045"/>
    <xdr:sp macro="" textlink="">
      <xdr:nvSpPr>
        <xdr:cNvPr id="373" name="テキスト ボックス 372"/>
        <xdr:cNvSpPr txBox="1"/>
      </xdr:nvSpPr>
      <xdr:spPr>
        <a:xfrm>
          <a:off x="7704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160986</xdr:rowOff>
    </xdr:from>
    <xdr:to>
      <xdr:col>10</xdr:col>
      <xdr:colOff>155575</xdr:colOff>
      <xdr:row>59</xdr:row>
      <xdr:rowOff>91136</xdr:rowOff>
    </xdr:to>
    <xdr:sp macro="" textlink="">
      <xdr:nvSpPr>
        <xdr:cNvPr id="374" name="円/楕円 373"/>
        <xdr:cNvSpPr/>
      </xdr:nvSpPr>
      <xdr:spPr>
        <a:xfrm>
          <a:off x="6921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59</xdr:row>
      <xdr:rowOff>82263</xdr:rowOff>
    </xdr:from>
    <xdr:ext cx="313932" cy="259045"/>
    <xdr:sp macro="" textlink="">
      <xdr:nvSpPr>
        <xdr:cNvPr id="375" name="テキスト ボックス 374"/>
        <xdr:cNvSpPr txBox="1"/>
      </xdr:nvSpPr>
      <xdr:spPr>
        <a:xfrm>
          <a:off x="6815333" y="10197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162827</xdr:rowOff>
    </xdr:from>
    <xdr:to>
      <xdr:col>15</xdr:col>
      <xdr:colOff>180975</xdr:colOff>
      <xdr:row>78</xdr:row>
      <xdr:rowOff>37706</xdr:rowOff>
    </xdr:to>
    <xdr:cxnSp macro="">
      <xdr:nvCxnSpPr>
        <xdr:cNvPr id="404" name="直線コネクタ 403"/>
        <xdr:cNvCxnSpPr/>
      </xdr:nvCxnSpPr>
      <xdr:spPr>
        <a:xfrm>
          <a:off x="9639300" y="13364477"/>
          <a:ext cx="8382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162827</xdr:rowOff>
    </xdr:from>
    <xdr:to>
      <xdr:col>14</xdr:col>
      <xdr:colOff>28575</xdr:colOff>
      <xdr:row>78</xdr:row>
      <xdr:rowOff>31001</xdr:rowOff>
    </xdr:to>
    <xdr:cxnSp macro="">
      <xdr:nvCxnSpPr>
        <xdr:cNvPr id="407" name="直線コネクタ 406"/>
        <xdr:cNvCxnSpPr/>
      </xdr:nvCxnSpPr>
      <xdr:spPr>
        <a:xfrm flipV="1">
          <a:off x="8750300" y="1336447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31001</xdr:rowOff>
    </xdr:from>
    <xdr:to>
      <xdr:col>12</xdr:col>
      <xdr:colOff>511175</xdr:colOff>
      <xdr:row>78</xdr:row>
      <xdr:rowOff>37516</xdr:rowOff>
    </xdr:to>
    <xdr:cxnSp macro="">
      <xdr:nvCxnSpPr>
        <xdr:cNvPr id="410" name="直線コネクタ 409"/>
        <xdr:cNvCxnSpPr/>
      </xdr:nvCxnSpPr>
      <xdr:spPr>
        <a:xfrm flipV="1">
          <a:off x="7861300" y="1340410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37516</xdr:rowOff>
    </xdr:from>
    <xdr:to>
      <xdr:col>11</xdr:col>
      <xdr:colOff>307975</xdr:colOff>
      <xdr:row>78</xdr:row>
      <xdr:rowOff>48527</xdr:rowOff>
    </xdr:to>
    <xdr:cxnSp macro="">
      <xdr:nvCxnSpPr>
        <xdr:cNvPr id="413" name="直線コネクタ 412"/>
        <xdr:cNvCxnSpPr/>
      </xdr:nvCxnSpPr>
      <xdr:spPr>
        <a:xfrm flipV="1">
          <a:off x="6972300" y="13410616"/>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158356</xdr:rowOff>
    </xdr:from>
    <xdr:to>
      <xdr:col>15</xdr:col>
      <xdr:colOff>231775</xdr:colOff>
      <xdr:row>78</xdr:row>
      <xdr:rowOff>88506</xdr:rowOff>
    </xdr:to>
    <xdr:sp macro="" textlink="">
      <xdr:nvSpPr>
        <xdr:cNvPr id="423" name="円/楕円 422"/>
        <xdr:cNvSpPr/>
      </xdr:nvSpPr>
      <xdr:spPr>
        <a:xfrm>
          <a:off x="104267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136783</xdr:rowOff>
    </xdr:from>
    <xdr:ext cx="469744" cy="259045"/>
    <xdr:sp macro="" textlink="">
      <xdr:nvSpPr>
        <xdr:cNvPr id="424" name="商工費該当値テキスト"/>
        <xdr:cNvSpPr txBox="1"/>
      </xdr:nvSpPr>
      <xdr:spPr>
        <a:xfrm>
          <a:off x="10528300" y="133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112027</xdr:rowOff>
    </xdr:from>
    <xdr:to>
      <xdr:col>14</xdr:col>
      <xdr:colOff>79375</xdr:colOff>
      <xdr:row>78</xdr:row>
      <xdr:rowOff>42177</xdr:rowOff>
    </xdr:to>
    <xdr:sp macro="" textlink="">
      <xdr:nvSpPr>
        <xdr:cNvPr id="425" name="円/楕円 424"/>
        <xdr:cNvSpPr/>
      </xdr:nvSpPr>
      <xdr:spPr>
        <a:xfrm>
          <a:off x="95885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33304</xdr:rowOff>
    </xdr:from>
    <xdr:ext cx="469744" cy="259045"/>
    <xdr:sp macro="" textlink="">
      <xdr:nvSpPr>
        <xdr:cNvPr id="426" name="テキスト ボックス 425"/>
        <xdr:cNvSpPr txBox="1"/>
      </xdr:nvSpPr>
      <xdr:spPr>
        <a:xfrm>
          <a:off x="9404427" y="1340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151651</xdr:rowOff>
    </xdr:from>
    <xdr:to>
      <xdr:col>12</xdr:col>
      <xdr:colOff>561975</xdr:colOff>
      <xdr:row>78</xdr:row>
      <xdr:rowOff>81801</xdr:rowOff>
    </xdr:to>
    <xdr:sp macro="" textlink="">
      <xdr:nvSpPr>
        <xdr:cNvPr id="427" name="円/楕円 426"/>
        <xdr:cNvSpPr/>
      </xdr:nvSpPr>
      <xdr:spPr>
        <a:xfrm>
          <a:off x="8699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72928</xdr:rowOff>
    </xdr:from>
    <xdr:ext cx="469744" cy="259045"/>
    <xdr:sp macro="" textlink="">
      <xdr:nvSpPr>
        <xdr:cNvPr id="428" name="テキスト ボックス 427"/>
        <xdr:cNvSpPr txBox="1"/>
      </xdr:nvSpPr>
      <xdr:spPr>
        <a:xfrm>
          <a:off x="8515427" y="134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158166</xdr:rowOff>
    </xdr:from>
    <xdr:to>
      <xdr:col>11</xdr:col>
      <xdr:colOff>358775</xdr:colOff>
      <xdr:row>78</xdr:row>
      <xdr:rowOff>88316</xdr:rowOff>
    </xdr:to>
    <xdr:sp macro="" textlink="">
      <xdr:nvSpPr>
        <xdr:cNvPr id="429" name="円/楕円 428"/>
        <xdr:cNvSpPr/>
      </xdr:nvSpPr>
      <xdr:spPr>
        <a:xfrm>
          <a:off x="7810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79443</xdr:rowOff>
    </xdr:from>
    <xdr:ext cx="469744" cy="259045"/>
    <xdr:sp macro="" textlink="">
      <xdr:nvSpPr>
        <xdr:cNvPr id="430" name="テキスト ボックス 429"/>
        <xdr:cNvSpPr txBox="1"/>
      </xdr:nvSpPr>
      <xdr:spPr>
        <a:xfrm>
          <a:off x="7626427"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169177</xdr:rowOff>
    </xdr:from>
    <xdr:to>
      <xdr:col>10</xdr:col>
      <xdr:colOff>155575</xdr:colOff>
      <xdr:row>78</xdr:row>
      <xdr:rowOff>99327</xdr:rowOff>
    </xdr:to>
    <xdr:sp macro="" textlink="">
      <xdr:nvSpPr>
        <xdr:cNvPr id="431" name="円/楕円 430"/>
        <xdr:cNvSpPr/>
      </xdr:nvSpPr>
      <xdr:spPr>
        <a:xfrm>
          <a:off x="6921500" y="13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90454</xdr:rowOff>
    </xdr:from>
    <xdr:ext cx="469744" cy="259045"/>
    <xdr:sp macro="" textlink="">
      <xdr:nvSpPr>
        <xdr:cNvPr id="432" name="テキスト ボックス 431"/>
        <xdr:cNvSpPr txBox="1"/>
      </xdr:nvSpPr>
      <xdr:spPr>
        <a:xfrm>
          <a:off x="6737427" y="1346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56370</xdr:rowOff>
    </xdr:from>
    <xdr:to>
      <xdr:col>15</xdr:col>
      <xdr:colOff>180340</xdr:colOff>
      <xdr:row>98</xdr:row>
      <xdr:rowOff>90889</xdr:rowOff>
    </xdr:to>
    <xdr:cxnSp macro="">
      <xdr:nvCxnSpPr>
        <xdr:cNvPr id="458" name="直線コネクタ 457"/>
        <xdr:cNvCxnSpPr/>
      </xdr:nvCxnSpPr>
      <xdr:spPr>
        <a:xfrm flipV="1">
          <a:off x="10475595" y="16344120"/>
          <a:ext cx="1270" cy="54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94716</xdr:rowOff>
    </xdr:from>
    <xdr:ext cx="534377" cy="259045"/>
    <xdr:sp macro="" textlink="">
      <xdr:nvSpPr>
        <xdr:cNvPr id="459" name="土木費最小値テキスト"/>
        <xdr:cNvSpPr txBox="1"/>
      </xdr:nvSpPr>
      <xdr:spPr>
        <a:xfrm>
          <a:off x="10528300" y="168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98</xdr:row>
      <xdr:rowOff>90889</xdr:rowOff>
    </xdr:from>
    <xdr:to>
      <xdr:col>15</xdr:col>
      <xdr:colOff>269875</xdr:colOff>
      <xdr:row>98</xdr:row>
      <xdr:rowOff>90889</xdr:rowOff>
    </xdr:to>
    <xdr:cxnSp macro="">
      <xdr:nvCxnSpPr>
        <xdr:cNvPr id="460" name="直線コネクタ 459"/>
        <xdr:cNvCxnSpPr/>
      </xdr:nvCxnSpPr>
      <xdr:spPr>
        <a:xfrm>
          <a:off x="10388600" y="1689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3047</xdr:rowOff>
    </xdr:from>
    <xdr:ext cx="534377" cy="259045"/>
    <xdr:sp macro="" textlink="">
      <xdr:nvSpPr>
        <xdr:cNvPr id="461" name="土木費最大値テキスト"/>
        <xdr:cNvSpPr txBox="1"/>
      </xdr:nvSpPr>
      <xdr:spPr>
        <a:xfrm>
          <a:off x="10528300" y="1611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95</xdr:row>
      <xdr:rowOff>56370</xdr:rowOff>
    </xdr:from>
    <xdr:to>
      <xdr:col>15</xdr:col>
      <xdr:colOff>269875</xdr:colOff>
      <xdr:row>95</xdr:row>
      <xdr:rowOff>56370</xdr:rowOff>
    </xdr:to>
    <xdr:cxnSp macro="">
      <xdr:nvCxnSpPr>
        <xdr:cNvPr id="462" name="直線コネクタ 461"/>
        <xdr:cNvCxnSpPr/>
      </xdr:nvCxnSpPr>
      <xdr:spPr>
        <a:xfrm>
          <a:off x="10388600" y="1634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110657</xdr:rowOff>
    </xdr:from>
    <xdr:to>
      <xdr:col>15</xdr:col>
      <xdr:colOff>180975</xdr:colOff>
      <xdr:row>97</xdr:row>
      <xdr:rowOff>71338</xdr:rowOff>
    </xdr:to>
    <xdr:cxnSp macro="">
      <xdr:nvCxnSpPr>
        <xdr:cNvPr id="463" name="直線コネクタ 462"/>
        <xdr:cNvCxnSpPr/>
      </xdr:nvCxnSpPr>
      <xdr:spPr>
        <a:xfrm>
          <a:off x="9639300" y="16398407"/>
          <a:ext cx="8382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19542</xdr:rowOff>
    </xdr:from>
    <xdr:ext cx="534377" cy="259045"/>
    <xdr:sp macro="" textlink="">
      <xdr:nvSpPr>
        <xdr:cNvPr id="464" name="土木費平均値テキスト"/>
        <xdr:cNvSpPr txBox="1"/>
      </xdr:nvSpPr>
      <xdr:spPr>
        <a:xfrm>
          <a:off x="10528300" y="16478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168115</xdr:rowOff>
    </xdr:from>
    <xdr:to>
      <xdr:col>15</xdr:col>
      <xdr:colOff>231775</xdr:colOff>
      <xdr:row>97</xdr:row>
      <xdr:rowOff>98265</xdr:rowOff>
    </xdr:to>
    <xdr:sp macro="" textlink="">
      <xdr:nvSpPr>
        <xdr:cNvPr id="465" name="フローチャート : 判断 464"/>
        <xdr:cNvSpPr/>
      </xdr:nvSpPr>
      <xdr:spPr>
        <a:xfrm>
          <a:off x="104267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79459</xdr:rowOff>
    </xdr:from>
    <xdr:to>
      <xdr:col>14</xdr:col>
      <xdr:colOff>28575</xdr:colOff>
      <xdr:row>95</xdr:row>
      <xdr:rowOff>110657</xdr:rowOff>
    </xdr:to>
    <xdr:cxnSp macro="">
      <xdr:nvCxnSpPr>
        <xdr:cNvPr id="466" name="直線コネクタ 465"/>
        <xdr:cNvCxnSpPr/>
      </xdr:nvCxnSpPr>
      <xdr:spPr>
        <a:xfrm>
          <a:off x="8750300" y="15509959"/>
          <a:ext cx="889000" cy="8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152908</xdr:rowOff>
    </xdr:from>
    <xdr:to>
      <xdr:col>14</xdr:col>
      <xdr:colOff>79375</xdr:colOff>
      <xdr:row>97</xdr:row>
      <xdr:rowOff>83058</xdr:rowOff>
    </xdr:to>
    <xdr:sp macro="" textlink="">
      <xdr:nvSpPr>
        <xdr:cNvPr id="467" name="フローチャート : 判断 466"/>
        <xdr:cNvSpPr/>
      </xdr:nvSpPr>
      <xdr:spPr>
        <a:xfrm>
          <a:off x="9588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74185</xdr:rowOff>
    </xdr:from>
    <xdr:ext cx="534377" cy="259045"/>
    <xdr:sp macro="" textlink="">
      <xdr:nvSpPr>
        <xdr:cNvPr id="468" name="テキスト ボックス 467"/>
        <xdr:cNvSpPr txBox="1"/>
      </xdr:nvSpPr>
      <xdr:spPr>
        <a:xfrm>
          <a:off x="9372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79459</xdr:rowOff>
    </xdr:from>
    <xdr:to>
      <xdr:col>12</xdr:col>
      <xdr:colOff>511175</xdr:colOff>
      <xdr:row>97</xdr:row>
      <xdr:rowOff>74299</xdr:rowOff>
    </xdr:to>
    <xdr:cxnSp macro="">
      <xdr:nvCxnSpPr>
        <xdr:cNvPr id="469" name="直線コネクタ 468"/>
        <xdr:cNvCxnSpPr/>
      </xdr:nvCxnSpPr>
      <xdr:spPr>
        <a:xfrm flipV="1">
          <a:off x="7861300" y="15509959"/>
          <a:ext cx="889000" cy="11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146681</xdr:rowOff>
    </xdr:from>
    <xdr:to>
      <xdr:col>12</xdr:col>
      <xdr:colOff>561975</xdr:colOff>
      <xdr:row>97</xdr:row>
      <xdr:rowOff>76831</xdr:rowOff>
    </xdr:to>
    <xdr:sp macro="" textlink="">
      <xdr:nvSpPr>
        <xdr:cNvPr id="470" name="フローチャート : 判断 469"/>
        <xdr:cNvSpPr/>
      </xdr:nvSpPr>
      <xdr:spPr>
        <a:xfrm>
          <a:off x="8699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67958</xdr:rowOff>
    </xdr:from>
    <xdr:ext cx="534377" cy="259045"/>
    <xdr:sp macro="" textlink="">
      <xdr:nvSpPr>
        <xdr:cNvPr id="471" name="テキスト ボックス 470"/>
        <xdr:cNvSpPr txBox="1"/>
      </xdr:nvSpPr>
      <xdr:spPr>
        <a:xfrm>
          <a:off x="8483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88711</xdr:rowOff>
    </xdr:from>
    <xdr:to>
      <xdr:col>11</xdr:col>
      <xdr:colOff>307975</xdr:colOff>
      <xdr:row>97</xdr:row>
      <xdr:rowOff>74299</xdr:rowOff>
    </xdr:to>
    <xdr:cxnSp macro="">
      <xdr:nvCxnSpPr>
        <xdr:cNvPr id="472" name="直線コネクタ 471"/>
        <xdr:cNvCxnSpPr/>
      </xdr:nvCxnSpPr>
      <xdr:spPr>
        <a:xfrm>
          <a:off x="6972300" y="16376461"/>
          <a:ext cx="889000" cy="3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131234</xdr:rowOff>
    </xdr:from>
    <xdr:to>
      <xdr:col>11</xdr:col>
      <xdr:colOff>358775</xdr:colOff>
      <xdr:row>97</xdr:row>
      <xdr:rowOff>61384</xdr:rowOff>
    </xdr:to>
    <xdr:sp macro="" textlink="">
      <xdr:nvSpPr>
        <xdr:cNvPr id="473" name="フローチャート : 判断 472"/>
        <xdr:cNvSpPr/>
      </xdr:nvSpPr>
      <xdr:spPr>
        <a:xfrm>
          <a:off x="7810500" y="1659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77911</xdr:rowOff>
    </xdr:from>
    <xdr:ext cx="534377" cy="259045"/>
    <xdr:sp macro="" textlink="">
      <xdr:nvSpPr>
        <xdr:cNvPr id="474" name="テキスト ボックス 473"/>
        <xdr:cNvSpPr txBox="1"/>
      </xdr:nvSpPr>
      <xdr:spPr>
        <a:xfrm>
          <a:off x="7594111" y="163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139192</xdr:rowOff>
    </xdr:from>
    <xdr:to>
      <xdr:col>10</xdr:col>
      <xdr:colOff>155575</xdr:colOff>
      <xdr:row>97</xdr:row>
      <xdr:rowOff>69342</xdr:rowOff>
    </xdr:to>
    <xdr:sp macro="" textlink="">
      <xdr:nvSpPr>
        <xdr:cNvPr id="475" name="フローチャート : 判断 474"/>
        <xdr:cNvSpPr/>
      </xdr:nvSpPr>
      <xdr:spPr>
        <a:xfrm>
          <a:off x="6921500" y="165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60469</xdr:rowOff>
    </xdr:from>
    <xdr:ext cx="534377" cy="259045"/>
    <xdr:sp macro="" textlink="">
      <xdr:nvSpPr>
        <xdr:cNvPr id="476" name="テキスト ボックス 475"/>
        <xdr:cNvSpPr txBox="1"/>
      </xdr:nvSpPr>
      <xdr:spPr>
        <a:xfrm>
          <a:off x="6705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20538</xdr:rowOff>
    </xdr:from>
    <xdr:to>
      <xdr:col>15</xdr:col>
      <xdr:colOff>231775</xdr:colOff>
      <xdr:row>97</xdr:row>
      <xdr:rowOff>122138</xdr:rowOff>
    </xdr:to>
    <xdr:sp macro="" textlink="">
      <xdr:nvSpPr>
        <xdr:cNvPr id="482" name="円/楕円 481"/>
        <xdr:cNvSpPr/>
      </xdr:nvSpPr>
      <xdr:spPr>
        <a:xfrm>
          <a:off x="104267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170415</xdr:rowOff>
    </xdr:from>
    <xdr:ext cx="534377" cy="259045"/>
    <xdr:sp macro="" textlink="">
      <xdr:nvSpPr>
        <xdr:cNvPr id="483" name="土木費該当値テキスト"/>
        <xdr:cNvSpPr txBox="1"/>
      </xdr:nvSpPr>
      <xdr:spPr>
        <a:xfrm>
          <a:off x="10528300" y="166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59857</xdr:rowOff>
    </xdr:from>
    <xdr:to>
      <xdr:col>14</xdr:col>
      <xdr:colOff>79375</xdr:colOff>
      <xdr:row>95</xdr:row>
      <xdr:rowOff>161457</xdr:rowOff>
    </xdr:to>
    <xdr:sp macro="" textlink="">
      <xdr:nvSpPr>
        <xdr:cNvPr id="484" name="円/楕円 483"/>
        <xdr:cNvSpPr/>
      </xdr:nvSpPr>
      <xdr:spPr>
        <a:xfrm>
          <a:off x="9588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6534</xdr:rowOff>
    </xdr:from>
    <xdr:ext cx="534377" cy="259045"/>
    <xdr:sp macro="" textlink="">
      <xdr:nvSpPr>
        <xdr:cNvPr id="485" name="テキスト ボックス 484"/>
        <xdr:cNvSpPr txBox="1"/>
      </xdr:nvSpPr>
      <xdr:spPr>
        <a:xfrm>
          <a:off x="9372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61,918</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28659</xdr:rowOff>
    </xdr:from>
    <xdr:to>
      <xdr:col>12</xdr:col>
      <xdr:colOff>561975</xdr:colOff>
      <xdr:row>90</xdr:row>
      <xdr:rowOff>130259</xdr:rowOff>
    </xdr:to>
    <xdr:sp macro="" textlink="">
      <xdr:nvSpPr>
        <xdr:cNvPr id="486" name="円/楕円 485"/>
        <xdr:cNvSpPr/>
      </xdr:nvSpPr>
      <xdr:spPr>
        <a:xfrm>
          <a:off x="8699500" y="15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146786</xdr:rowOff>
    </xdr:from>
    <xdr:ext cx="599010" cy="259045"/>
    <xdr:sp macro="" textlink="">
      <xdr:nvSpPr>
        <xdr:cNvPr id="487" name="テキスト ボックス 486"/>
        <xdr:cNvSpPr txBox="1"/>
      </xdr:nvSpPr>
      <xdr:spPr>
        <a:xfrm>
          <a:off x="8450794" y="152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23499</xdr:rowOff>
    </xdr:from>
    <xdr:to>
      <xdr:col>11</xdr:col>
      <xdr:colOff>358775</xdr:colOff>
      <xdr:row>97</xdr:row>
      <xdr:rowOff>125099</xdr:rowOff>
    </xdr:to>
    <xdr:sp macro="" textlink="">
      <xdr:nvSpPr>
        <xdr:cNvPr id="488" name="円/楕円 487"/>
        <xdr:cNvSpPr/>
      </xdr:nvSpPr>
      <xdr:spPr>
        <a:xfrm>
          <a:off x="7810500" y="16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116226</xdr:rowOff>
    </xdr:from>
    <xdr:ext cx="534377" cy="259045"/>
    <xdr:sp macro="" textlink="">
      <xdr:nvSpPr>
        <xdr:cNvPr id="489" name="テキスト ボックス 488"/>
        <xdr:cNvSpPr txBox="1"/>
      </xdr:nvSpPr>
      <xdr:spPr>
        <a:xfrm>
          <a:off x="7594111" y="167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37911</xdr:rowOff>
    </xdr:from>
    <xdr:to>
      <xdr:col>10</xdr:col>
      <xdr:colOff>155575</xdr:colOff>
      <xdr:row>95</xdr:row>
      <xdr:rowOff>139511</xdr:rowOff>
    </xdr:to>
    <xdr:sp macro="" textlink="">
      <xdr:nvSpPr>
        <xdr:cNvPr id="490" name="円/楕円 489"/>
        <xdr:cNvSpPr/>
      </xdr:nvSpPr>
      <xdr:spPr>
        <a:xfrm>
          <a:off x="6921500" y="163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156038</xdr:rowOff>
    </xdr:from>
    <xdr:ext cx="534377" cy="259045"/>
    <xdr:sp macro="" textlink="">
      <xdr:nvSpPr>
        <xdr:cNvPr id="491" name="テキスト ボックス 490"/>
        <xdr:cNvSpPr txBox="1"/>
      </xdr:nvSpPr>
      <xdr:spPr>
        <a:xfrm>
          <a:off x="6705111" y="1610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6" name="直線コネクタ 515"/>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7"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8" name="直線コネクタ 517"/>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9"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20" name="直線コネクタ 519"/>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96139</xdr:rowOff>
    </xdr:from>
    <xdr:to>
      <xdr:col>23</xdr:col>
      <xdr:colOff>517525</xdr:colOff>
      <xdr:row>36</xdr:row>
      <xdr:rowOff>118618</xdr:rowOff>
    </xdr:to>
    <xdr:cxnSp macro="">
      <xdr:nvCxnSpPr>
        <xdr:cNvPr id="521" name="直線コネクタ 520"/>
        <xdr:cNvCxnSpPr/>
      </xdr:nvCxnSpPr>
      <xdr:spPr>
        <a:xfrm flipV="1">
          <a:off x="15481300" y="6268339"/>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22"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3" name="フローチャート : 判断 522"/>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37084</xdr:rowOff>
    </xdr:from>
    <xdr:to>
      <xdr:col>22</xdr:col>
      <xdr:colOff>365125</xdr:colOff>
      <xdr:row>36</xdr:row>
      <xdr:rowOff>118618</xdr:rowOff>
    </xdr:to>
    <xdr:cxnSp macro="">
      <xdr:nvCxnSpPr>
        <xdr:cNvPr id="524" name="直線コネクタ 523"/>
        <xdr:cNvCxnSpPr/>
      </xdr:nvCxnSpPr>
      <xdr:spPr>
        <a:xfrm>
          <a:off x="14592300" y="5866384"/>
          <a:ext cx="889000" cy="4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5" name="フローチャート : 判断 524"/>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6" name="テキスト ボックス 525"/>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37084</xdr:rowOff>
    </xdr:from>
    <xdr:to>
      <xdr:col>21</xdr:col>
      <xdr:colOff>161925</xdr:colOff>
      <xdr:row>36</xdr:row>
      <xdr:rowOff>76327</xdr:rowOff>
    </xdr:to>
    <xdr:cxnSp macro="">
      <xdr:nvCxnSpPr>
        <xdr:cNvPr id="527" name="直線コネクタ 526"/>
        <xdr:cNvCxnSpPr/>
      </xdr:nvCxnSpPr>
      <xdr:spPr>
        <a:xfrm flipV="1">
          <a:off x="13703300" y="5866384"/>
          <a:ext cx="8890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8" name="フローチャート : 判断 527"/>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9" name="テキスト ボックス 528"/>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76327</xdr:rowOff>
    </xdr:from>
    <xdr:to>
      <xdr:col>19</xdr:col>
      <xdr:colOff>644525</xdr:colOff>
      <xdr:row>37</xdr:row>
      <xdr:rowOff>13589</xdr:rowOff>
    </xdr:to>
    <xdr:cxnSp macro="">
      <xdr:nvCxnSpPr>
        <xdr:cNvPr id="530" name="直線コネクタ 529"/>
        <xdr:cNvCxnSpPr/>
      </xdr:nvCxnSpPr>
      <xdr:spPr>
        <a:xfrm flipV="1">
          <a:off x="12814300" y="6248527"/>
          <a:ext cx="8890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31" name="フローチャート : 判断 530"/>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32" name="テキスト ボックス 531"/>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3" name="フローチャート : 判断 532"/>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4" name="テキスト ボックス 533"/>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45339</xdr:rowOff>
    </xdr:from>
    <xdr:to>
      <xdr:col>23</xdr:col>
      <xdr:colOff>568325</xdr:colOff>
      <xdr:row>36</xdr:row>
      <xdr:rowOff>146939</xdr:rowOff>
    </xdr:to>
    <xdr:sp macro="" textlink="">
      <xdr:nvSpPr>
        <xdr:cNvPr id="540" name="円/楕円 539"/>
        <xdr:cNvSpPr/>
      </xdr:nvSpPr>
      <xdr:spPr>
        <a:xfrm>
          <a:off x="16268700" y="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68216</xdr:rowOff>
    </xdr:from>
    <xdr:ext cx="534377" cy="259045"/>
    <xdr:sp macro="" textlink="">
      <xdr:nvSpPr>
        <xdr:cNvPr id="541" name="消防費該当値テキスト"/>
        <xdr:cNvSpPr txBox="1"/>
      </xdr:nvSpPr>
      <xdr:spPr>
        <a:xfrm>
          <a:off x="16370300" y="60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67818</xdr:rowOff>
    </xdr:from>
    <xdr:to>
      <xdr:col>22</xdr:col>
      <xdr:colOff>415925</xdr:colOff>
      <xdr:row>36</xdr:row>
      <xdr:rowOff>169418</xdr:rowOff>
    </xdr:to>
    <xdr:sp macro="" textlink="">
      <xdr:nvSpPr>
        <xdr:cNvPr id="542" name="円/楕円 541"/>
        <xdr:cNvSpPr/>
      </xdr:nvSpPr>
      <xdr:spPr>
        <a:xfrm>
          <a:off x="1543050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160545</xdr:rowOff>
    </xdr:from>
    <xdr:ext cx="534377" cy="259045"/>
    <xdr:sp macro="" textlink="">
      <xdr:nvSpPr>
        <xdr:cNvPr id="543" name="テキスト ボックス 542"/>
        <xdr:cNvSpPr txBox="1"/>
      </xdr:nvSpPr>
      <xdr:spPr>
        <a:xfrm>
          <a:off x="15214111" y="6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157734</xdr:rowOff>
    </xdr:from>
    <xdr:to>
      <xdr:col>21</xdr:col>
      <xdr:colOff>212725</xdr:colOff>
      <xdr:row>34</xdr:row>
      <xdr:rowOff>87884</xdr:rowOff>
    </xdr:to>
    <xdr:sp macro="" textlink="">
      <xdr:nvSpPr>
        <xdr:cNvPr id="544" name="円/楕円 543"/>
        <xdr:cNvSpPr/>
      </xdr:nvSpPr>
      <xdr:spPr>
        <a:xfrm>
          <a:off x="14541500" y="58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104411</xdr:rowOff>
    </xdr:from>
    <xdr:ext cx="534377" cy="259045"/>
    <xdr:sp macro="" textlink="">
      <xdr:nvSpPr>
        <xdr:cNvPr id="545" name="テキスト ボックス 544"/>
        <xdr:cNvSpPr txBox="1"/>
      </xdr:nvSpPr>
      <xdr:spPr>
        <a:xfrm>
          <a:off x="14325111" y="55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25527</xdr:rowOff>
    </xdr:from>
    <xdr:to>
      <xdr:col>20</xdr:col>
      <xdr:colOff>9525</xdr:colOff>
      <xdr:row>36</xdr:row>
      <xdr:rowOff>127127</xdr:rowOff>
    </xdr:to>
    <xdr:sp macro="" textlink="">
      <xdr:nvSpPr>
        <xdr:cNvPr id="546" name="円/楕円 545"/>
        <xdr:cNvSpPr/>
      </xdr:nvSpPr>
      <xdr:spPr>
        <a:xfrm>
          <a:off x="136525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118254</xdr:rowOff>
    </xdr:from>
    <xdr:ext cx="534377" cy="259045"/>
    <xdr:sp macro="" textlink="">
      <xdr:nvSpPr>
        <xdr:cNvPr id="547" name="テキスト ボックス 546"/>
        <xdr:cNvSpPr txBox="1"/>
      </xdr:nvSpPr>
      <xdr:spPr>
        <a:xfrm>
          <a:off x="13436111" y="62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134239</xdr:rowOff>
    </xdr:from>
    <xdr:to>
      <xdr:col>18</xdr:col>
      <xdr:colOff>492125</xdr:colOff>
      <xdr:row>37</xdr:row>
      <xdr:rowOff>64389</xdr:rowOff>
    </xdr:to>
    <xdr:sp macro="" textlink="">
      <xdr:nvSpPr>
        <xdr:cNvPr id="548" name="円/楕円 547"/>
        <xdr:cNvSpPr/>
      </xdr:nvSpPr>
      <xdr:spPr>
        <a:xfrm>
          <a:off x="12763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55516</xdr:rowOff>
    </xdr:from>
    <xdr:ext cx="534377" cy="259045"/>
    <xdr:sp macro="" textlink="">
      <xdr:nvSpPr>
        <xdr:cNvPr id="549" name="テキスト ボックス 548"/>
        <xdr:cNvSpPr txBox="1"/>
      </xdr:nvSpPr>
      <xdr:spPr>
        <a:xfrm>
          <a:off x="12547111" y="63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4" name="直線コネクタ 573"/>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5"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6" name="直線コネクタ 575"/>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7"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8" name="直線コネクタ 577"/>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156216</xdr:rowOff>
    </xdr:from>
    <xdr:to>
      <xdr:col>23</xdr:col>
      <xdr:colOff>517525</xdr:colOff>
      <xdr:row>52</xdr:row>
      <xdr:rowOff>25781</xdr:rowOff>
    </xdr:to>
    <xdr:cxnSp macro="">
      <xdr:nvCxnSpPr>
        <xdr:cNvPr id="579" name="直線コネクタ 578"/>
        <xdr:cNvCxnSpPr/>
      </xdr:nvCxnSpPr>
      <xdr:spPr>
        <a:xfrm flipV="1">
          <a:off x="15481300" y="8900166"/>
          <a:ext cx="8382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80"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81" name="フローチャート : 判断 580"/>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84227</xdr:rowOff>
    </xdr:from>
    <xdr:to>
      <xdr:col>22</xdr:col>
      <xdr:colOff>365125</xdr:colOff>
      <xdr:row>52</xdr:row>
      <xdr:rowOff>25781</xdr:rowOff>
    </xdr:to>
    <xdr:cxnSp macro="">
      <xdr:nvCxnSpPr>
        <xdr:cNvPr id="582" name="直線コネクタ 581"/>
        <xdr:cNvCxnSpPr/>
      </xdr:nvCxnSpPr>
      <xdr:spPr>
        <a:xfrm>
          <a:off x="14592300" y="8656727"/>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3" name="フローチャート : 判断 582"/>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4" name="テキスト ボックス 583"/>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84227</xdr:rowOff>
    </xdr:from>
    <xdr:to>
      <xdr:col>21</xdr:col>
      <xdr:colOff>161925</xdr:colOff>
      <xdr:row>53</xdr:row>
      <xdr:rowOff>66910</xdr:rowOff>
    </xdr:to>
    <xdr:cxnSp macro="">
      <xdr:nvCxnSpPr>
        <xdr:cNvPr id="585" name="直線コネクタ 584"/>
        <xdr:cNvCxnSpPr/>
      </xdr:nvCxnSpPr>
      <xdr:spPr>
        <a:xfrm flipV="1">
          <a:off x="13703300" y="8656727"/>
          <a:ext cx="889000" cy="4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6" name="フローチャート : 判断 585"/>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7" name="テキスト ボックス 586"/>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66910</xdr:rowOff>
    </xdr:from>
    <xdr:to>
      <xdr:col>19</xdr:col>
      <xdr:colOff>644525</xdr:colOff>
      <xdr:row>54</xdr:row>
      <xdr:rowOff>166180</xdr:rowOff>
    </xdr:to>
    <xdr:cxnSp macro="">
      <xdr:nvCxnSpPr>
        <xdr:cNvPr id="588" name="直線コネクタ 587"/>
        <xdr:cNvCxnSpPr/>
      </xdr:nvCxnSpPr>
      <xdr:spPr>
        <a:xfrm flipV="1">
          <a:off x="12814300" y="9153760"/>
          <a:ext cx="889000" cy="2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9" name="フローチャート : 判断 588"/>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90" name="テキスト ボックス 589"/>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91" name="フローチャート : 判断 590"/>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92" name="テキスト ボックス 591"/>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105416</xdr:rowOff>
    </xdr:from>
    <xdr:to>
      <xdr:col>23</xdr:col>
      <xdr:colOff>568325</xdr:colOff>
      <xdr:row>52</xdr:row>
      <xdr:rowOff>35566</xdr:rowOff>
    </xdr:to>
    <xdr:sp macro="" textlink="">
      <xdr:nvSpPr>
        <xdr:cNvPr id="598" name="円/楕円 597"/>
        <xdr:cNvSpPr/>
      </xdr:nvSpPr>
      <xdr:spPr>
        <a:xfrm>
          <a:off x="162687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58443</xdr:rowOff>
    </xdr:from>
    <xdr:ext cx="534377" cy="259045"/>
    <xdr:sp macro="" textlink="">
      <xdr:nvSpPr>
        <xdr:cNvPr id="599" name="教育費該当値テキスト"/>
        <xdr:cNvSpPr txBox="1"/>
      </xdr:nvSpPr>
      <xdr:spPr>
        <a:xfrm>
          <a:off x="16370300" y="880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146431</xdr:rowOff>
    </xdr:from>
    <xdr:to>
      <xdr:col>22</xdr:col>
      <xdr:colOff>415925</xdr:colOff>
      <xdr:row>52</xdr:row>
      <xdr:rowOff>76581</xdr:rowOff>
    </xdr:to>
    <xdr:sp macro="" textlink="">
      <xdr:nvSpPr>
        <xdr:cNvPr id="600" name="円/楕円 599"/>
        <xdr:cNvSpPr/>
      </xdr:nvSpPr>
      <xdr:spPr>
        <a:xfrm>
          <a:off x="15430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93108</xdr:rowOff>
    </xdr:from>
    <xdr:ext cx="534377" cy="259045"/>
    <xdr:sp macro="" textlink="">
      <xdr:nvSpPr>
        <xdr:cNvPr id="601" name="テキスト ボックス 600"/>
        <xdr:cNvSpPr txBox="1"/>
      </xdr:nvSpPr>
      <xdr:spPr>
        <a:xfrm>
          <a:off x="15214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83,980</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33427</xdr:rowOff>
    </xdr:from>
    <xdr:to>
      <xdr:col>21</xdr:col>
      <xdr:colOff>212725</xdr:colOff>
      <xdr:row>50</xdr:row>
      <xdr:rowOff>135027</xdr:rowOff>
    </xdr:to>
    <xdr:sp macro="" textlink="">
      <xdr:nvSpPr>
        <xdr:cNvPr id="602" name="円/楕円 601"/>
        <xdr:cNvSpPr/>
      </xdr:nvSpPr>
      <xdr:spPr>
        <a:xfrm>
          <a:off x="14541500" y="8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48</xdr:row>
      <xdr:rowOff>151554</xdr:rowOff>
    </xdr:from>
    <xdr:ext cx="534377" cy="259045"/>
    <xdr:sp macro="" textlink="">
      <xdr:nvSpPr>
        <xdr:cNvPr id="603" name="テキスト ボックス 602"/>
        <xdr:cNvSpPr txBox="1"/>
      </xdr:nvSpPr>
      <xdr:spPr>
        <a:xfrm>
          <a:off x="14325111" y="83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16110</xdr:rowOff>
    </xdr:from>
    <xdr:to>
      <xdr:col>20</xdr:col>
      <xdr:colOff>9525</xdr:colOff>
      <xdr:row>53</xdr:row>
      <xdr:rowOff>117710</xdr:rowOff>
    </xdr:to>
    <xdr:sp macro="" textlink="">
      <xdr:nvSpPr>
        <xdr:cNvPr id="604" name="円/楕円 603"/>
        <xdr:cNvSpPr/>
      </xdr:nvSpPr>
      <xdr:spPr>
        <a:xfrm>
          <a:off x="1365250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134237</xdr:rowOff>
    </xdr:from>
    <xdr:ext cx="534377" cy="259045"/>
    <xdr:sp macro="" textlink="">
      <xdr:nvSpPr>
        <xdr:cNvPr id="605" name="テキスト ボックス 604"/>
        <xdr:cNvSpPr txBox="1"/>
      </xdr:nvSpPr>
      <xdr:spPr>
        <a:xfrm>
          <a:off x="13436111" y="88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115380</xdr:rowOff>
    </xdr:from>
    <xdr:to>
      <xdr:col>18</xdr:col>
      <xdr:colOff>492125</xdr:colOff>
      <xdr:row>55</xdr:row>
      <xdr:rowOff>45530</xdr:rowOff>
    </xdr:to>
    <xdr:sp macro="" textlink="">
      <xdr:nvSpPr>
        <xdr:cNvPr id="606" name="円/楕円 605"/>
        <xdr:cNvSpPr/>
      </xdr:nvSpPr>
      <xdr:spPr>
        <a:xfrm>
          <a:off x="12763500" y="9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62057</xdr:rowOff>
    </xdr:from>
    <xdr:ext cx="534377" cy="259045"/>
    <xdr:sp macro="" textlink="">
      <xdr:nvSpPr>
        <xdr:cNvPr id="607" name="テキスト ボックス 606"/>
        <xdr:cNvSpPr txBox="1"/>
      </xdr:nvSpPr>
      <xdr:spPr>
        <a:xfrm>
          <a:off x="12547111" y="9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3" name="直線コネクタ 632"/>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6"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7" name="直線コネクタ 636"/>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2213</xdr:rowOff>
    </xdr:from>
    <xdr:to>
      <xdr:col>23</xdr:col>
      <xdr:colOff>517525</xdr:colOff>
      <xdr:row>72</xdr:row>
      <xdr:rowOff>11978</xdr:rowOff>
    </xdr:to>
    <xdr:cxnSp macro="">
      <xdr:nvCxnSpPr>
        <xdr:cNvPr id="638" name="直線コネクタ 637"/>
        <xdr:cNvCxnSpPr/>
      </xdr:nvCxnSpPr>
      <xdr:spPr>
        <a:xfrm flipV="1">
          <a:off x="15481300" y="12175163"/>
          <a:ext cx="8382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103511</xdr:rowOff>
    </xdr:from>
    <xdr:ext cx="469744" cy="259045"/>
    <xdr:sp macro="" textlink="">
      <xdr:nvSpPr>
        <xdr:cNvPr id="639" name="災害復旧費平均値テキスト"/>
        <xdr:cNvSpPr txBox="1"/>
      </xdr:nvSpPr>
      <xdr:spPr>
        <a:xfrm>
          <a:off x="16370300" y="1347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40" name="フローチャート : 判断 639"/>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11978</xdr:rowOff>
    </xdr:from>
    <xdr:to>
      <xdr:col>22</xdr:col>
      <xdr:colOff>365125</xdr:colOff>
      <xdr:row>74</xdr:row>
      <xdr:rowOff>135520</xdr:rowOff>
    </xdr:to>
    <xdr:cxnSp macro="">
      <xdr:nvCxnSpPr>
        <xdr:cNvPr id="641" name="直線コネクタ 640"/>
        <xdr:cNvCxnSpPr/>
      </xdr:nvCxnSpPr>
      <xdr:spPr>
        <a:xfrm flipV="1">
          <a:off x="14592300" y="12356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42" name="フローチャート : 判断 641"/>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28889</xdr:rowOff>
    </xdr:from>
    <xdr:ext cx="469744" cy="259045"/>
    <xdr:sp macro="" textlink="">
      <xdr:nvSpPr>
        <xdr:cNvPr id="643" name="テキスト ボックス 642"/>
        <xdr:cNvSpPr txBox="1"/>
      </xdr:nvSpPr>
      <xdr:spPr>
        <a:xfrm>
          <a:off x="15246427"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135520</xdr:rowOff>
    </xdr:from>
    <xdr:to>
      <xdr:col>21</xdr:col>
      <xdr:colOff>161925</xdr:colOff>
      <xdr:row>75</xdr:row>
      <xdr:rowOff>46954</xdr:rowOff>
    </xdr:to>
    <xdr:cxnSp macro="">
      <xdr:nvCxnSpPr>
        <xdr:cNvPr id="644" name="直線コネクタ 643"/>
        <xdr:cNvCxnSpPr/>
      </xdr:nvCxnSpPr>
      <xdr:spPr>
        <a:xfrm flipV="1">
          <a:off x="13703300" y="12822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5" name="フローチャート : 判断 644"/>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6" name="テキスト ボックス 645"/>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56914</xdr:rowOff>
    </xdr:from>
    <xdr:to>
      <xdr:col>19</xdr:col>
      <xdr:colOff>644525</xdr:colOff>
      <xdr:row>75</xdr:row>
      <xdr:rowOff>46954</xdr:rowOff>
    </xdr:to>
    <xdr:cxnSp macro="">
      <xdr:nvCxnSpPr>
        <xdr:cNvPr id="647" name="直線コネクタ 646"/>
        <xdr:cNvCxnSpPr/>
      </xdr:nvCxnSpPr>
      <xdr:spPr>
        <a:xfrm>
          <a:off x="12814300" y="12229864"/>
          <a:ext cx="889000" cy="6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8" name="フローチャート : 判断 647"/>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36727</xdr:rowOff>
    </xdr:from>
    <xdr:ext cx="469744" cy="259045"/>
    <xdr:sp macro="" textlink="">
      <xdr:nvSpPr>
        <xdr:cNvPr id="649" name="テキスト ボックス 648"/>
        <xdr:cNvSpPr txBox="1"/>
      </xdr:nvSpPr>
      <xdr:spPr>
        <a:xfrm>
          <a:off x="13468427"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50" name="フローチャート : 判断 649"/>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37478</xdr:rowOff>
    </xdr:from>
    <xdr:ext cx="469744" cy="259045"/>
    <xdr:sp macro="" textlink="">
      <xdr:nvSpPr>
        <xdr:cNvPr id="651" name="テキスト ボックス 650"/>
        <xdr:cNvSpPr txBox="1"/>
      </xdr:nvSpPr>
      <xdr:spPr>
        <a:xfrm>
          <a:off x="12579427" y="1358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122863</xdr:rowOff>
    </xdr:from>
    <xdr:to>
      <xdr:col>23</xdr:col>
      <xdr:colOff>568325</xdr:colOff>
      <xdr:row>71</xdr:row>
      <xdr:rowOff>53013</xdr:rowOff>
    </xdr:to>
    <xdr:sp macro="" textlink="">
      <xdr:nvSpPr>
        <xdr:cNvPr id="657" name="円/楕円 656"/>
        <xdr:cNvSpPr/>
      </xdr:nvSpPr>
      <xdr:spPr>
        <a:xfrm>
          <a:off x="162687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75890</xdr:rowOff>
    </xdr:from>
    <xdr:ext cx="534377" cy="259045"/>
    <xdr:sp macro="" textlink="">
      <xdr:nvSpPr>
        <xdr:cNvPr id="658" name="災害復旧費該当値テキスト"/>
        <xdr:cNvSpPr txBox="1"/>
      </xdr:nvSpPr>
      <xdr:spPr>
        <a:xfrm>
          <a:off x="16370300" y="12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132628</xdr:rowOff>
    </xdr:from>
    <xdr:to>
      <xdr:col>22</xdr:col>
      <xdr:colOff>415925</xdr:colOff>
      <xdr:row>72</xdr:row>
      <xdr:rowOff>62778</xdr:rowOff>
    </xdr:to>
    <xdr:sp macro="" textlink="">
      <xdr:nvSpPr>
        <xdr:cNvPr id="659" name="円/楕円 658"/>
        <xdr:cNvSpPr/>
      </xdr:nvSpPr>
      <xdr:spPr>
        <a:xfrm>
          <a:off x="15430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79305</xdr:rowOff>
    </xdr:from>
    <xdr:ext cx="534377" cy="259045"/>
    <xdr:sp macro="" textlink="">
      <xdr:nvSpPr>
        <xdr:cNvPr id="660" name="テキスト ボックス 659"/>
        <xdr:cNvSpPr txBox="1"/>
      </xdr:nvSpPr>
      <xdr:spPr>
        <a:xfrm>
          <a:off x="15214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84720</xdr:rowOff>
    </xdr:from>
    <xdr:to>
      <xdr:col>21</xdr:col>
      <xdr:colOff>212725</xdr:colOff>
      <xdr:row>75</xdr:row>
      <xdr:rowOff>14870</xdr:rowOff>
    </xdr:to>
    <xdr:sp macro="" textlink="">
      <xdr:nvSpPr>
        <xdr:cNvPr id="661" name="円/楕円 660"/>
        <xdr:cNvSpPr/>
      </xdr:nvSpPr>
      <xdr:spPr>
        <a:xfrm>
          <a:off x="14541500" y="12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31397</xdr:rowOff>
    </xdr:from>
    <xdr:ext cx="534377" cy="259045"/>
    <xdr:sp macro="" textlink="">
      <xdr:nvSpPr>
        <xdr:cNvPr id="662" name="テキスト ボックス 661"/>
        <xdr:cNvSpPr txBox="1"/>
      </xdr:nvSpPr>
      <xdr:spPr>
        <a:xfrm>
          <a:off x="14325111" y="12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167604</xdr:rowOff>
    </xdr:from>
    <xdr:to>
      <xdr:col>20</xdr:col>
      <xdr:colOff>9525</xdr:colOff>
      <xdr:row>75</xdr:row>
      <xdr:rowOff>97754</xdr:rowOff>
    </xdr:to>
    <xdr:sp macro="" textlink="">
      <xdr:nvSpPr>
        <xdr:cNvPr id="663" name="円/楕円 662"/>
        <xdr:cNvSpPr/>
      </xdr:nvSpPr>
      <xdr:spPr>
        <a:xfrm>
          <a:off x="13652500" y="12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114281</xdr:rowOff>
    </xdr:from>
    <xdr:ext cx="534377" cy="259045"/>
    <xdr:sp macro="" textlink="">
      <xdr:nvSpPr>
        <xdr:cNvPr id="664" name="テキスト ボックス 663"/>
        <xdr:cNvSpPr txBox="1"/>
      </xdr:nvSpPr>
      <xdr:spPr>
        <a:xfrm>
          <a:off x="13436111" y="126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6114</xdr:rowOff>
    </xdr:from>
    <xdr:to>
      <xdr:col>18</xdr:col>
      <xdr:colOff>492125</xdr:colOff>
      <xdr:row>71</xdr:row>
      <xdr:rowOff>107714</xdr:rowOff>
    </xdr:to>
    <xdr:sp macro="" textlink="">
      <xdr:nvSpPr>
        <xdr:cNvPr id="665" name="円/楕円 664"/>
        <xdr:cNvSpPr/>
      </xdr:nvSpPr>
      <xdr:spPr>
        <a:xfrm>
          <a:off x="12763500" y="121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124241</xdr:rowOff>
    </xdr:from>
    <xdr:ext cx="534377" cy="259045"/>
    <xdr:sp macro="" textlink="">
      <xdr:nvSpPr>
        <xdr:cNvPr id="666" name="テキスト ボックス 665"/>
        <xdr:cNvSpPr txBox="1"/>
      </xdr:nvSpPr>
      <xdr:spPr>
        <a:xfrm>
          <a:off x="12547111" y="119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90" name="直線コネクタ 689"/>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91"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92" name="直線コネクタ 691"/>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3"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4" name="直線コネクタ 693"/>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40297</xdr:rowOff>
    </xdr:from>
    <xdr:to>
      <xdr:col>23</xdr:col>
      <xdr:colOff>517525</xdr:colOff>
      <xdr:row>97</xdr:row>
      <xdr:rowOff>41897</xdr:rowOff>
    </xdr:to>
    <xdr:cxnSp macro="">
      <xdr:nvCxnSpPr>
        <xdr:cNvPr id="695" name="直線コネクタ 694"/>
        <xdr:cNvCxnSpPr/>
      </xdr:nvCxnSpPr>
      <xdr:spPr>
        <a:xfrm>
          <a:off x="15481300" y="1667094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6"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7" name="フローチャート : 判断 696"/>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13608</xdr:rowOff>
    </xdr:from>
    <xdr:to>
      <xdr:col>22</xdr:col>
      <xdr:colOff>365125</xdr:colOff>
      <xdr:row>97</xdr:row>
      <xdr:rowOff>40297</xdr:rowOff>
    </xdr:to>
    <xdr:cxnSp macro="">
      <xdr:nvCxnSpPr>
        <xdr:cNvPr id="698" name="直線コネクタ 697"/>
        <xdr:cNvCxnSpPr/>
      </xdr:nvCxnSpPr>
      <xdr:spPr>
        <a:xfrm>
          <a:off x="14592300" y="16644258"/>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9" name="フローチャート : 判断 698"/>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700" name="テキスト ボックス 699"/>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137909</xdr:rowOff>
    </xdr:from>
    <xdr:to>
      <xdr:col>21</xdr:col>
      <xdr:colOff>161925</xdr:colOff>
      <xdr:row>97</xdr:row>
      <xdr:rowOff>13608</xdr:rowOff>
    </xdr:to>
    <xdr:cxnSp macro="">
      <xdr:nvCxnSpPr>
        <xdr:cNvPr id="701" name="直線コネクタ 700"/>
        <xdr:cNvCxnSpPr/>
      </xdr:nvCxnSpPr>
      <xdr:spPr>
        <a:xfrm>
          <a:off x="13703300" y="16597109"/>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2" name="フローチャート : 判断 701"/>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3" name="テキスト ボックス 702"/>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106344</xdr:rowOff>
    </xdr:from>
    <xdr:to>
      <xdr:col>19</xdr:col>
      <xdr:colOff>644525</xdr:colOff>
      <xdr:row>96</xdr:row>
      <xdr:rowOff>137909</xdr:rowOff>
    </xdr:to>
    <xdr:cxnSp macro="">
      <xdr:nvCxnSpPr>
        <xdr:cNvPr id="704" name="直線コネクタ 703"/>
        <xdr:cNvCxnSpPr/>
      </xdr:nvCxnSpPr>
      <xdr:spPr>
        <a:xfrm>
          <a:off x="12814300" y="16565544"/>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5" name="フローチャート : 判断 704"/>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6" name="テキスト ボックス 705"/>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7" name="フローチャート : 判断 706"/>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8" name="テキスト ボックス 707"/>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162547</xdr:rowOff>
    </xdr:from>
    <xdr:to>
      <xdr:col>23</xdr:col>
      <xdr:colOff>568325</xdr:colOff>
      <xdr:row>97</xdr:row>
      <xdr:rowOff>92697</xdr:rowOff>
    </xdr:to>
    <xdr:sp macro="" textlink="">
      <xdr:nvSpPr>
        <xdr:cNvPr id="714" name="円/楕円 713"/>
        <xdr:cNvSpPr/>
      </xdr:nvSpPr>
      <xdr:spPr>
        <a:xfrm>
          <a:off x="16268700" y="166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77474</xdr:rowOff>
    </xdr:from>
    <xdr:ext cx="534377" cy="259045"/>
    <xdr:sp macro="" textlink="">
      <xdr:nvSpPr>
        <xdr:cNvPr id="715" name="公債費該当値テキスト"/>
        <xdr:cNvSpPr txBox="1"/>
      </xdr:nvSpPr>
      <xdr:spPr>
        <a:xfrm>
          <a:off x="16370300" y="165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160947</xdr:rowOff>
    </xdr:from>
    <xdr:to>
      <xdr:col>22</xdr:col>
      <xdr:colOff>415925</xdr:colOff>
      <xdr:row>97</xdr:row>
      <xdr:rowOff>91097</xdr:rowOff>
    </xdr:to>
    <xdr:sp macro="" textlink="">
      <xdr:nvSpPr>
        <xdr:cNvPr id="716" name="円/楕円 715"/>
        <xdr:cNvSpPr/>
      </xdr:nvSpPr>
      <xdr:spPr>
        <a:xfrm>
          <a:off x="15430500" y="166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82224</xdr:rowOff>
    </xdr:from>
    <xdr:ext cx="534377" cy="259045"/>
    <xdr:sp macro="" textlink="">
      <xdr:nvSpPr>
        <xdr:cNvPr id="717" name="テキスト ボックス 716"/>
        <xdr:cNvSpPr txBox="1"/>
      </xdr:nvSpPr>
      <xdr:spPr>
        <a:xfrm>
          <a:off x="15214111" y="167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134258</xdr:rowOff>
    </xdr:from>
    <xdr:to>
      <xdr:col>21</xdr:col>
      <xdr:colOff>212725</xdr:colOff>
      <xdr:row>97</xdr:row>
      <xdr:rowOff>64408</xdr:rowOff>
    </xdr:to>
    <xdr:sp macro="" textlink="">
      <xdr:nvSpPr>
        <xdr:cNvPr id="718" name="円/楕円 717"/>
        <xdr:cNvSpPr/>
      </xdr:nvSpPr>
      <xdr:spPr>
        <a:xfrm>
          <a:off x="14541500" y="165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55535</xdr:rowOff>
    </xdr:from>
    <xdr:ext cx="534377" cy="259045"/>
    <xdr:sp macro="" textlink="">
      <xdr:nvSpPr>
        <xdr:cNvPr id="719" name="テキスト ボックス 718"/>
        <xdr:cNvSpPr txBox="1"/>
      </xdr:nvSpPr>
      <xdr:spPr>
        <a:xfrm>
          <a:off x="14325111" y="166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87109</xdr:rowOff>
    </xdr:from>
    <xdr:to>
      <xdr:col>20</xdr:col>
      <xdr:colOff>9525</xdr:colOff>
      <xdr:row>97</xdr:row>
      <xdr:rowOff>17259</xdr:rowOff>
    </xdr:to>
    <xdr:sp macro="" textlink="">
      <xdr:nvSpPr>
        <xdr:cNvPr id="720" name="円/楕円 719"/>
        <xdr:cNvSpPr/>
      </xdr:nvSpPr>
      <xdr:spPr>
        <a:xfrm>
          <a:off x="13652500" y="165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8386</xdr:rowOff>
    </xdr:from>
    <xdr:ext cx="534377" cy="259045"/>
    <xdr:sp macro="" textlink="">
      <xdr:nvSpPr>
        <xdr:cNvPr id="721" name="テキスト ボックス 720"/>
        <xdr:cNvSpPr txBox="1"/>
      </xdr:nvSpPr>
      <xdr:spPr>
        <a:xfrm>
          <a:off x="13436111" y="166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55544</xdr:rowOff>
    </xdr:from>
    <xdr:to>
      <xdr:col>18</xdr:col>
      <xdr:colOff>492125</xdr:colOff>
      <xdr:row>96</xdr:row>
      <xdr:rowOff>157144</xdr:rowOff>
    </xdr:to>
    <xdr:sp macro="" textlink="">
      <xdr:nvSpPr>
        <xdr:cNvPr id="722" name="円/楕円 721"/>
        <xdr:cNvSpPr/>
      </xdr:nvSpPr>
      <xdr:spPr>
        <a:xfrm>
          <a:off x="12763500" y="165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148271</xdr:rowOff>
    </xdr:from>
    <xdr:ext cx="534377" cy="259045"/>
    <xdr:sp macro="" textlink="">
      <xdr:nvSpPr>
        <xdr:cNvPr id="723" name="テキスト ボックス 722"/>
        <xdr:cNvSpPr txBox="1"/>
      </xdr:nvSpPr>
      <xdr:spPr>
        <a:xfrm>
          <a:off x="12547111" y="166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7" name="直線コネクタ 746"/>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50"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51" name="直線コネクタ 750"/>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3"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4" name="フローチャート : 判断 75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6" name="フローチャート : 判断 755"/>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7" name="テキスト ボックス 756"/>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9" name="フローチャート : 判断 758"/>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60" name="テキスト ボックス 759"/>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62" name="フローチャート : 判断 761"/>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3" name="テキスト ボックス 762"/>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4" name="フローチャート : 判断 763"/>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5" name="テキスト ボックス 764"/>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主な特徴として、総務費では、市庁舎の建替事業、新浦安駅前文化施設整備事業などの実施により、前年度と比べ大きく増加しており、全国平均、千葉県平均、類似団体平均を大きく上回っています。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また、教育費においても、小中学校体育館のエアコン整備などのハード面、少人数教育の推進などのソフト面など、これまでも重点的に実施してきています。さらに、ここ数年、施設の老朽化などにより、小中学校施設やスポーツ施設、公民館などの大規模改修事業などを計画的に実施しており、全国平均、千葉県平均、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災害復旧費については、東日本大震災による液状化被害対策によるもので、道路と宅地の一体的な液状化対策（市街地液状化対策事業）などにより、前年度に比べ増加したものです。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については、本市の抱える各種の市民ニーズや行政課題へに対応し、限られた経営資源で最大限の行政効果を目指すとともに、市民サービスへの影響に十分配慮しながらも、これまで以上にコスト意識を持って、施策や事業に取り組んでいきたい。</a:t>
          </a: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年度については、おおむね、経験的に望ましいとされている３～５％程度で推移しているが、平成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年度は前年度から繰越してきた市街地液状化対策事業の未実施による影響で大きく増加したものです。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財政調整基金については、現在高は順調に推移してきてはいるが、社会保障経費の増大など、今後予想される財政需要に備え、引き続き堅実な財政運営に努めていきたいと考えています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年度は各会計とも黒字となったため、連結赤字比率の構成もすべて黒字となっています。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今後とも各会計が健全な財政運営を図ることにより、赤字を生じさせないよう努めていきます。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328&#12288;&#12304;4&#26376;20&#26085;&#26399;&#38480;&#12305;&#24179;&#25104;28&#24180;&#24230;&#36001;&#25919;&#29366;&#27841;&#36039;&#26009;&#38598;&#12398;&#20316;&#25104;&#21450;&#12403;&#20844;&#34920;&#12395;&#12388;&#12356;&#12390;/&#30476;&#22238;&#31572;/&#12304;&#36001;&#25919;&#29366;&#27841;&#36039;&#26009;&#38598;&#12305;_122271_&#28006;&#23433;&#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O73">
            <v>12.9</v>
          </cell>
        </row>
        <row r="75">
          <cell r="K75">
            <v>7.2</v>
          </cell>
          <cell r="L75">
            <v>6.5</v>
          </cell>
          <cell r="M75">
            <v>5.5</v>
          </cell>
          <cell r="N75">
            <v>5</v>
          </cell>
          <cell r="O75">
            <v>5.2</v>
          </cell>
        </row>
        <row r="77">
          <cell r="G77" t="str">
            <v>類似団体内平均値</v>
          </cell>
          <cell r="K77">
            <v>42</v>
          </cell>
          <cell r="L77">
            <v>32.6</v>
          </cell>
          <cell r="M77">
            <v>30.5</v>
          </cell>
          <cell r="N77">
            <v>25.4</v>
          </cell>
          <cell r="O77">
            <v>16.600000000000001</v>
          </cell>
        </row>
        <row r="79">
          <cell r="K79">
            <v>6.8</v>
          </cell>
          <cell r="L79">
            <v>5.9</v>
          </cell>
          <cell r="M79">
            <v>5.2</v>
          </cell>
          <cell r="N79">
            <v>4.8</v>
          </cell>
          <cell r="O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89320786</v>
      </c>
      <c r="BO4" s="381"/>
      <c r="BP4" s="381"/>
      <c r="BQ4" s="381"/>
      <c r="BR4" s="381"/>
      <c r="BS4" s="381"/>
      <c r="BT4" s="381"/>
      <c r="BU4" s="382"/>
      <c r="BV4" s="380">
        <v>90964240</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14.3</v>
      </c>
      <c r="CU4" s="558"/>
      <c r="CV4" s="558"/>
      <c r="CW4" s="558"/>
      <c r="CX4" s="558"/>
      <c r="CY4" s="558"/>
      <c r="CZ4" s="558"/>
      <c r="DA4" s="559"/>
      <c r="DB4" s="557">
        <v>5.5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79772613</v>
      </c>
      <c r="BO5" s="386"/>
      <c r="BP5" s="386"/>
      <c r="BQ5" s="386"/>
      <c r="BR5" s="386"/>
      <c r="BS5" s="386"/>
      <c r="BT5" s="386"/>
      <c r="BU5" s="387"/>
      <c r="BV5" s="385">
        <v>74205118</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85.1</v>
      </c>
      <c r="CU5" s="356"/>
      <c r="CV5" s="356"/>
      <c r="CW5" s="356"/>
      <c r="CX5" s="356"/>
      <c r="CY5" s="356"/>
      <c r="CZ5" s="356"/>
      <c r="DA5" s="357"/>
      <c r="DB5" s="355">
        <v>81.400000000000006</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87</v>
      </c>
      <c r="AV6" s="443"/>
      <c r="AW6" s="443"/>
      <c r="AX6" s="443"/>
      <c r="AY6" s="365" t="s">
        <v>88</v>
      </c>
      <c r="AZ6" s="366"/>
      <c r="BA6" s="366"/>
      <c r="BB6" s="366"/>
      <c r="BC6" s="366"/>
      <c r="BD6" s="366"/>
      <c r="BE6" s="366"/>
      <c r="BF6" s="366"/>
      <c r="BG6" s="366"/>
      <c r="BH6" s="366"/>
      <c r="BI6" s="366"/>
      <c r="BJ6" s="366"/>
      <c r="BK6" s="366"/>
      <c r="BL6" s="366"/>
      <c r="BM6" s="367"/>
      <c r="BN6" s="385">
        <v>9548173</v>
      </c>
      <c r="BO6" s="386"/>
      <c r="BP6" s="386"/>
      <c r="BQ6" s="386"/>
      <c r="BR6" s="386"/>
      <c r="BS6" s="386"/>
      <c r="BT6" s="386"/>
      <c r="BU6" s="387"/>
      <c r="BV6" s="385">
        <v>16759122</v>
      </c>
      <c r="BW6" s="386"/>
      <c r="BX6" s="386"/>
      <c r="BY6" s="386"/>
      <c r="BZ6" s="386"/>
      <c r="CA6" s="386"/>
      <c r="CB6" s="386"/>
      <c r="CC6" s="387"/>
      <c r="CD6" s="394" t="s">
        <v>89</v>
      </c>
      <c r="CE6" s="395"/>
      <c r="CF6" s="395"/>
      <c r="CG6" s="395"/>
      <c r="CH6" s="395"/>
      <c r="CI6" s="395"/>
      <c r="CJ6" s="395"/>
      <c r="CK6" s="395"/>
      <c r="CL6" s="395"/>
      <c r="CM6" s="395"/>
      <c r="CN6" s="395"/>
      <c r="CO6" s="395"/>
      <c r="CP6" s="395"/>
      <c r="CQ6" s="395"/>
      <c r="CR6" s="395"/>
      <c r="CS6" s="396"/>
      <c r="CT6" s="531">
        <v>85.1</v>
      </c>
      <c r="CU6" s="532"/>
      <c r="CV6" s="532"/>
      <c r="CW6" s="532"/>
      <c r="CX6" s="532"/>
      <c r="CY6" s="532"/>
      <c r="CZ6" s="532"/>
      <c r="DA6" s="533"/>
      <c r="DB6" s="531">
        <v>81.400000000000006</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90</v>
      </c>
      <c r="AN7" s="359"/>
      <c r="AO7" s="359"/>
      <c r="AP7" s="359"/>
      <c r="AQ7" s="359"/>
      <c r="AR7" s="359"/>
      <c r="AS7" s="359"/>
      <c r="AT7" s="360"/>
      <c r="AU7" s="442" t="s">
        <v>91</v>
      </c>
      <c r="AV7" s="443"/>
      <c r="AW7" s="443"/>
      <c r="AX7" s="443"/>
      <c r="AY7" s="365" t="s">
        <v>92</v>
      </c>
      <c r="AZ7" s="366"/>
      <c r="BA7" s="366"/>
      <c r="BB7" s="366"/>
      <c r="BC7" s="366"/>
      <c r="BD7" s="366"/>
      <c r="BE7" s="366"/>
      <c r="BF7" s="366"/>
      <c r="BG7" s="366"/>
      <c r="BH7" s="366"/>
      <c r="BI7" s="366"/>
      <c r="BJ7" s="366"/>
      <c r="BK7" s="366"/>
      <c r="BL7" s="366"/>
      <c r="BM7" s="367"/>
      <c r="BN7" s="385">
        <v>3259742</v>
      </c>
      <c r="BO7" s="386"/>
      <c r="BP7" s="386"/>
      <c r="BQ7" s="386"/>
      <c r="BR7" s="386"/>
      <c r="BS7" s="386"/>
      <c r="BT7" s="386"/>
      <c r="BU7" s="387"/>
      <c r="BV7" s="385">
        <v>14325846</v>
      </c>
      <c r="BW7" s="386"/>
      <c r="BX7" s="386"/>
      <c r="BY7" s="386"/>
      <c r="BZ7" s="386"/>
      <c r="CA7" s="386"/>
      <c r="CB7" s="386"/>
      <c r="CC7" s="387"/>
      <c r="CD7" s="394" t="s">
        <v>93</v>
      </c>
      <c r="CE7" s="395"/>
      <c r="CF7" s="395"/>
      <c r="CG7" s="395"/>
      <c r="CH7" s="395"/>
      <c r="CI7" s="395"/>
      <c r="CJ7" s="395"/>
      <c r="CK7" s="395"/>
      <c r="CL7" s="395"/>
      <c r="CM7" s="395"/>
      <c r="CN7" s="395"/>
      <c r="CO7" s="395"/>
      <c r="CP7" s="395"/>
      <c r="CQ7" s="395"/>
      <c r="CR7" s="395"/>
      <c r="CS7" s="396"/>
      <c r="CT7" s="385">
        <v>43826839</v>
      </c>
      <c r="CU7" s="386"/>
      <c r="CV7" s="386"/>
      <c r="CW7" s="386"/>
      <c r="CX7" s="386"/>
      <c r="CY7" s="386"/>
      <c r="CZ7" s="386"/>
      <c r="DA7" s="387"/>
      <c r="DB7" s="385">
        <v>44409964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94</v>
      </c>
      <c r="AN8" s="359"/>
      <c r="AO8" s="359"/>
      <c r="AP8" s="359"/>
      <c r="AQ8" s="359"/>
      <c r="AR8" s="359"/>
      <c r="AS8" s="359"/>
      <c r="AT8" s="360"/>
      <c r="AU8" s="442" t="s">
        <v>95</v>
      </c>
      <c r="AV8" s="443"/>
      <c r="AW8" s="443"/>
      <c r="AX8" s="443"/>
      <c r="AY8" s="365" t="s">
        <v>96</v>
      </c>
      <c r="AZ8" s="366"/>
      <c r="BA8" s="366"/>
      <c r="BB8" s="366"/>
      <c r="BC8" s="366"/>
      <c r="BD8" s="366"/>
      <c r="BE8" s="366"/>
      <c r="BF8" s="366"/>
      <c r="BG8" s="366"/>
      <c r="BH8" s="366"/>
      <c r="BI8" s="366"/>
      <c r="BJ8" s="366"/>
      <c r="BK8" s="366"/>
      <c r="BL8" s="366"/>
      <c r="BM8" s="367"/>
      <c r="BN8" s="385">
        <v>6288431</v>
      </c>
      <c r="BO8" s="386"/>
      <c r="BP8" s="386"/>
      <c r="BQ8" s="386"/>
      <c r="BR8" s="386"/>
      <c r="BS8" s="386"/>
      <c r="BT8" s="386"/>
      <c r="BU8" s="387"/>
      <c r="BV8" s="385">
        <v>2433276</v>
      </c>
      <c r="BW8" s="386"/>
      <c r="BX8" s="386"/>
      <c r="BY8" s="386"/>
      <c r="BZ8" s="386"/>
      <c r="CA8" s="386"/>
      <c r="CB8" s="386"/>
      <c r="CC8" s="387"/>
      <c r="CD8" s="394" t="s">
        <v>97</v>
      </c>
      <c r="CE8" s="395"/>
      <c r="CF8" s="395"/>
      <c r="CG8" s="395"/>
      <c r="CH8" s="395"/>
      <c r="CI8" s="395"/>
      <c r="CJ8" s="395"/>
      <c r="CK8" s="395"/>
      <c r="CL8" s="395"/>
      <c r="CM8" s="395"/>
      <c r="CN8" s="395"/>
      <c r="CO8" s="395"/>
      <c r="CP8" s="395"/>
      <c r="CQ8" s="395"/>
      <c r="CR8" s="395"/>
      <c r="CS8" s="396"/>
      <c r="CT8" s="494">
        <v>1.52</v>
      </c>
      <c r="CU8" s="495"/>
      <c r="CV8" s="495"/>
      <c r="CW8" s="495"/>
      <c r="CX8" s="495"/>
      <c r="CY8" s="495"/>
      <c r="CZ8" s="495"/>
      <c r="DA8" s="496"/>
      <c r="DB8" s="494">
        <v>1.5</v>
      </c>
      <c r="DC8" s="495"/>
      <c r="DD8" s="495"/>
      <c r="DE8" s="495"/>
      <c r="DF8" s="495"/>
      <c r="DG8" s="495"/>
      <c r="DH8" s="495"/>
      <c r="DI8" s="496"/>
      <c r="DJ8" s="139"/>
      <c r="DK8" s="139"/>
      <c r="DL8" s="139"/>
      <c r="DM8" s="139"/>
      <c r="DN8" s="139"/>
      <c r="DO8" s="139"/>
    </row>
    <row r="9" spans="1:119" ht="18.75" customHeight="1" thickBot="1" x14ac:dyDescent="0.2">
      <c r="A9" s="140"/>
      <c r="B9" s="520" t="s">
        <v>98</v>
      </c>
      <c r="C9" s="521"/>
      <c r="D9" s="521"/>
      <c r="E9" s="521"/>
      <c r="F9" s="521"/>
      <c r="G9" s="521"/>
      <c r="H9" s="521"/>
      <c r="I9" s="521"/>
      <c r="J9" s="521"/>
      <c r="K9" s="448"/>
      <c r="L9" s="522" t="s">
        <v>99</v>
      </c>
      <c r="M9" s="523"/>
      <c r="N9" s="523"/>
      <c r="O9" s="523"/>
      <c r="P9" s="523"/>
      <c r="Q9" s="524"/>
      <c r="R9" s="525">
        <v>164024</v>
      </c>
      <c r="S9" s="526"/>
      <c r="T9" s="526"/>
      <c r="U9" s="526"/>
      <c r="V9" s="527"/>
      <c r="W9" s="464" t="s">
        <v>100</v>
      </c>
      <c r="X9" s="465"/>
      <c r="Y9" s="465"/>
      <c r="Z9" s="465"/>
      <c r="AA9" s="465"/>
      <c r="AB9" s="465"/>
      <c r="AC9" s="465"/>
      <c r="AD9" s="465"/>
      <c r="AE9" s="465"/>
      <c r="AF9" s="465"/>
      <c r="AG9" s="465"/>
      <c r="AH9" s="465"/>
      <c r="AI9" s="465"/>
      <c r="AJ9" s="465"/>
      <c r="AK9" s="465"/>
      <c r="AL9" s="528"/>
      <c r="AM9" s="454" t="s">
        <v>101</v>
      </c>
      <c r="AN9" s="359"/>
      <c r="AO9" s="359"/>
      <c r="AP9" s="359"/>
      <c r="AQ9" s="359"/>
      <c r="AR9" s="359"/>
      <c r="AS9" s="359"/>
      <c r="AT9" s="360"/>
      <c r="AU9" s="442" t="s">
        <v>79</v>
      </c>
      <c r="AV9" s="443"/>
      <c r="AW9" s="443"/>
      <c r="AX9" s="443"/>
      <c r="AY9" s="365" t="s">
        <v>102</v>
      </c>
      <c r="AZ9" s="366"/>
      <c r="BA9" s="366"/>
      <c r="BB9" s="366"/>
      <c r="BC9" s="366"/>
      <c r="BD9" s="366"/>
      <c r="BE9" s="366"/>
      <c r="BF9" s="366"/>
      <c r="BG9" s="366"/>
      <c r="BH9" s="366"/>
      <c r="BI9" s="366"/>
      <c r="BJ9" s="366"/>
      <c r="BK9" s="366"/>
      <c r="BL9" s="366"/>
      <c r="BM9" s="367"/>
      <c r="BN9" s="385">
        <v>3855155</v>
      </c>
      <c r="BO9" s="386"/>
      <c r="BP9" s="386"/>
      <c r="BQ9" s="386"/>
      <c r="BR9" s="386"/>
      <c r="BS9" s="386"/>
      <c r="BT9" s="386"/>
      <c r="BU9" s="387"/>
      <c r="BV9" s="385">
        <v>1155720</v>
      </c>
      <c r="BW9" s="386"/>
      <c r="BX9" s="386"/>
      <c r="BY9" s="386"/>
      <c r="BZ9" s="386"/>
      <c r="CA9" s="386"/>
      <c r="CB9" s="386"/>
      <c r="CC9" s="387"/>
      <c r="CD9" s="394" t="s">
        <v>103</v>
      </c>
      <c r="CE9" s="395"/>
      <c r="CF9" s="395"/>
      <c r="CG9" s="395"/>
      <c r="CH9" s="395"/>
      <c r="CI9" s="395"/>
      <c r="CJ9" s="395"/>
      <c r="CK9" s="395"/>
      <c r="CL9" s="395"/>
      <c r="CM9" s="395"/>
      <c r="CN9" s="395"/>
      <c r="CO9" s="395"/>
      <c r="CP9" s="395"/>
      <c r="CQ9" s="395"/>
      <c r="CR9" s="395"/>
      <c r="CS9" s="396"/>
      <c r="CT9" s="355">
        <v>5.2</v>
      </c>
      <c r="CU9" s="356"/>
      <c r="CV9" s="356"/>
      <c r="CW9" s="356"/>
      <c r="CX9" s="356"/>
      <c r="CY9" s="356"/>
      <c r="CZ9" s="356"/>
      <c r="DA9" s="357"/>
      <c r="DB9" s="355">
        <v>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104</v>
      </c>
      <c r="M10" s="359"/>
      <c r="N10" s="359"/>
      <c r="O10" s="359"/>
      <c r="P10" s="359"/>
      <c r="Q10" s="360"/>
      <c r="R10" s="361">
        <v>164877</v>
      </c>
      <c r="S10" s="362"/>
      <c r="T10" s="362"/>
      <c r="U10" s="362"/>
      <c r="V10" s="364"/>
      <c r="W10" s="529"/>
      <c r="X10" s="347"/>
      <c r="Y10" s="347"/>
      <c r="Z10" s="347"/>
      <c r="AA10" s="347"/>
      <c r="AB10" s="347"/>
      <c r="AC10" s="347"/>
      <c r="AD10" s="347"/>
      <c r="AE10" s="347"/>
      <c r="AF10" s="347"/>
      <c r="AG10" s="347"/>
      <c r="AH10" s="347"/>
      <c r="AI10" s="347"/>
      <c r="AJ10" s="347"/>
      <c r="AK10" s="347"/>
      <c r="AL10" s="530"/>
      <c r="AM10" s="454" t="s">
        <v>105</v>
      </c>
      <c r="AN10" s="359"/>
      <c r="AO10" s="359"/>
      <c r="AP10" s="359"/>
      <c r="AQ10" s="359"/>
      <c r="AR10" s="359"/>
      <c r="AS10" s="359"/>
      <c r="AT10" s="360"/>
      <c r="AU10" s="442" t="s">
        <v>106</v>
      </c>
      <c r="AV10" s="443"/>
      <c r="AW10" s="443"/>
      <c r="AX10" s="443"/>
      <c r="AY10" s="365" t="s">
        <v>107</v>
      </c>
      <c r="AZ10" s="366"/>
      <c r="BA10" s="366"/>
      <c r="BB10" s="366"/>
      <c r="BC10" s="366"/>
      <c r="BD10" s="366"/>
      <c r="BE10" s="366"/>
      <c r="BF10" s="366"/>
      <c r="BG10" s="366"/>
      <c r="BH10" s="366"/>
      <c r="BI10" s="366"/>
      <c r="BJ10" s="366"/>
      <c r="BK10" s="366"/>
      <c r="BL10" s="366"/>
      <c r="BM10" s="367"/>
      <c r="BN10" s="385">
        <v>19955</v>
      </c>
      <c r="BO10" s="386"/>
      <c r="BP10" s="386"/>
      <c r="BQ10" s="386"/>
      <c r="BR10" s="386"/>
      <c r="BS10" s="386"/>
      <c r="BT10" s="386"/>
      <c r="BU10" s="387"/>
      <c r="BV10" s="385">
        <v>23705</v>
      </c>
      <c r="BW10" s="386"/>
      <c r="BX10" s="386"/>
      <c r="BY10" s="386"/>
      <c r="BZ10" s="386"/>
      <c r="CA10" s="386"/>
      <c r="CB10" s="386"/>
      <c r="CC10" s="38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109</v>
      </c>
      <c r="M11" s="432"/>
      <c r="N11" s="432"/>
      <c r="O11" s="432"/>
      <c r="P11" s="432"/>
      <c r="Q11" s="433"/>
      <c r="R11" s="517" t="s">
        <v>110</v>
      </c>
      <c r="S11" s="518"/>
      <c r="T11" s="518"/>
      <c r="U11" s="518"/>
      <c r="V11" s="519"/>
      <c r="W11" s="529"/>
      <c r="X11" s="347"/>
      <c r="Y11" s="347"/>
      <c r="Z11" s="347"/>
      <c r="AA11" s="347"/>
      <c r="AB11" s="347"/>
      <c r="AC11" s="347"/>
      <c r="AD11" s="347"/>
      <c r="AE11" s="347"/>
      <c r="AF11" s="347"/>
      <c r="AG11" s="347"/>
      <c r="AH11" s="347"/>
      <c r="AI11" s="347"/>
      <c r="AJ11" s="347"/>
      <c r="AK11" s="347"/>
      <c r="AL11" s="530"/>
      <c r="AM11" s="454" t="s">
        <v>111</v>
      </c>
      <c r="AN11" s="359"/>
      <c r="AO11" s="359"/>
      <c r="AP11" s="359"/>
      <c r="AQ11" s="359"/>
      <c r="AR11" s="359"/>
      <c r="AS11" s="359"/>
      <c r="AT11" s="360"/>
      <c r="AU11" s="442" t="s">
        <v>79</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166551</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2291630</v>
      </c>
      <c r="BO12" s="386"/>
      <c r="BP12" s="386"/>
      <c r="BQ12" s="386"/>
      <c r="BR12" s="386"/>
      <c r="BS12" s="386"/>
      <c r="BT12" s="386"/>
      <c r="BU12" s="387"/>
      <c r="BV12" s="385">
        <v>2142090</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123</v>
      </c>
      <c r="CU12" s="495"/>
      <c r="CV12" s="495"/>
      <c r="CW12" s="495"/>
      <c r="CX12" s="495"/>
      <c r="CY12" s="495"/>
      <c r="CZ12" s="495"/>
      <c r="DA12" s="496"/>
      <c r="DB12" s="494" t="s">
        <v>123</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162981</v>
      </c>
      <c r="S13" s="487"/>
      <c r="T13" s="487"/>
      <c r="U13" s="487"/>
      <c r="V13" s="488"/>
      <c r="W13" s="474" t="s">
        <v>125</v>
      </c>
      <c r="X13" s="398"/>
      <c r="Y13" s="398"/>
      <c r="Z13" s="398"/>
      <c r="AA13" s="398"/>
      <c r="AB13" s="399"/>
      <c r="AC13" s="361">
        <v>117</v>
      </c>
      <c r="AD13" s="362"/>
      <c r="AE13" s="362"/>
      <c r="AF13" s="362"/>
      <c r="AG13" s="363"/>
      <c r="AH13" s="361">
        <v>81</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1583480</v>
      </c>
      <c r="BO13" s="386"/>
      <c r="BP13" s="386"/>
      <c r="BQ13" s="386"/>
      <c r="BR13" s="386"/>
      <c r="BS13" s="386"/>
      <c r="BT13" s="386"/>
      <c r="BU13" s="387"/>
      <c r="BV13" s="385">
        <v>-962665</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5.2</v>
      </c>
      <c r="CU13" s="356"/>
      <c r="CV13" s="356"/>
      <c r="CW13" s="356"/>
      <c r="CX13" s="356"/>
      <c r="CY13" s="356"/>
      <c r="CZ13" s="356"/>
      <c r="DA13" s="357"/>
      <c r="DB13" s="355">
        <v>5</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164034</v>
      </c>
      <c r="S14" s="487"/>
      <c r="T14" s="487"/>
      <c r="U14" s="487"/>
      <c r="V14" s="488"/>
      <c r="W14" s="489"/>
      <c r="X14" s="401"/>
      <c r="Y14" s="401"/>
      <c r="Z14" s="401"/>
      <c r="AA14" s="401"/>
      <c r="AB14" s="402"/>
      <c r="AC14" s="479">
        <v>0.2</v>
      </c>
      <c r="AD14" s="480"/>
      <c r="AE14" s="480"/>
      <c r="AF14" s="480"/>
      <c r="AG14" s="481"/>
      <c r="AH14" s="479">
        <v>0.1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12.9</v>
      </c>
      <c r="CU14" s="458"/>
      <c r="CV14" s="458"/>
      <c r="CW14" s="458"/>
      <c r="CX14" s="458"/>
      <c r="CY14" s="458"/>
      <c r="CZ14" s="458"/>
      <c r="DA14" s="459"/>
      <c r="DB14" s="490" t="s">
        <v>123</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160787</v>
      </c>
      <c r="S15" s="487"/>
      <c r="T15" s="487"/>
      <c r="U15" s="487"/>
      <c r="V15" s="488"/>
      <c r="W15" s="474" t="s">
        <v>132</v>
      </c>
      <c r="X15" s="398"/>
      <c r="Y15" s="398"/>
      <c r="Z15" s="398"/>
      <c r="AA15" s="398"/>
      <c r="AB15" s="399"/>
      <c r="AC15" s="361">
        <v>10283</v>
      </c>
      <c r="AD15" s="362"/>
      <c r="AE15" s="362"/>
      <c r="AF15" s="362"/>
      <c r="AG15" s="363"/>
      <c r="AH15" s="361">
        <v>9681</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33153290</v>
      </c>
      <c r="BO15" s="381"/>
      <c r="BP15" s="381"/>
      <c r="BQ15" s="381"/>
      <c r="BR15" s="381"/>
      <c r="BS15" s="381"/>
      <c r="BT15" s="381"/>
      <c r="BU15" s="382"/>
      <c r="BV15" s="380">
        <v>33651460</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14</v>
      </c>
      <c r="AD16" s="480"/>
      <c r="AE16" s="480"/>
      <c r="AF16" s="480"/>
      <c r="AG16" s="481"/>
      <c r="AH16" s="479">
        <v>13.2</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21800741</v>
      </c>
      <c r="BO16" s="386"/>
      <c r="BP16" s="386"/>
      <c r="BQ16" s="386"/>
      <c r="BR16" s="386"/>
      <c r="BS16" s="386"/>
      <c r="BT16" s="386"/>
      <c r="BU16" s="387"/>
      <c r="BV16" s="385">
        <v>22058443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63259</v>
      </c>
      <c r="AD17" s="362"/>
      <c r="AE17" s="362"/>
      <c r="AF17" s="362"/>
      <c r="AG17" s="363"/>
      <c r="AH17" s="361">
        <v>63844</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43826839</v>
      </c>
      <c r="BO17" s="386"/>
      <c r="BP17" s="386"/>
      <c r="BQ17" s="386"/>
      <c r="BR17" s="386"/>
      <c r="BS17" s="386"/>
      <c r="BT17" s="386"/>
      <c r="BU17" s="387"/>
      <c r="BV17" s="385">
        <v>44409964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17.3</v>
      </c>
      <c r="M18" s="450"/>
      <c r="N18" s="450"/>
      <c r="O18" s="450"/>
      <c r="P18" s="450"/>
      <c r="Q18" s="450"/>
      <c r="R18" s="451"/>
      <c r="S18" s="451"/>
      <c r="T18" s="451"/>
      <c r="U18" s="451"/>
      <c r="V18" s="452"/>
      <c r="W18" s="466"/>
      <c r="X18" s="467"/>
      <c r="Y18" s="467"/>
      <c r="Z18" s="467"/>
      <c r="AA18" s="467"/>
      <c r="AB18" s="475"/>
      <c r="AC18" s="349">
        <v>85.9</v>
      </c>
      <c r="AD18" s="350"/>
      <c r="AE18" s="350"/>
      <c r="AF18" s="350"/>
      <c r="AG18" s="453"/>
      <c r="AH18" s="349">
        <v>86.7</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37934021</v>
      </c>
      <c r="BO18" s="386"/>
      <c r="BP18" s="386"/>
      <c r="BQ18" s="386"/>
      <c r="BR18" s="386"/>
      <c r="BS18" s="386"/>
      <c r="BT18" s="386"/>
      <c r="BU18" s="387"/>
      <c r="BV18" s="385">
        <v>37089686</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9481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57951663</v>
      </c>
      <c r="BO19" s="386"/>
      <c r="BP19" s="386"/>
      <c r="BQ19" s="386"/>
      <c r="BR19" s="386"/>
      <c r="BS19" s="386"/>
      <c r="BT19" s="386"/>
      <c r="BU19" s="387"/>
      <c r="BV19" s="385">
        <v>59674346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74229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24238420</v>
      </c>
      <c r="BO23" s="386"/>
      <c r="BP23" s="386"/>
      <c r="BQ23" s="386"/>
      <c r="BR23" s="386"/>
      <c r="BS23" s="386"/>
      <c r="BT23" s="386"/>
      <c r="BU23" s="387"/>
      <c r="BV23" s="385">
        <v>19598051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10000</v>
      </c>
      <c r="R24" s="362"/>
      <c r="S24" s="362"/>
      <c r="T24" s="362"/>
      <c r="U24" s="362"/>
      <c r="V24" s="363"/>
      <c r="W24" s="427"/>
      <c r="X24" s="418"/>
      <c r="Y24" s="419"/>
      <c r="Z24" s="358" t="s">
        <v>156</v>
      </c>
      <c r="AA24" s="359"/>
      <c r="AB24" s="359"/>
      <c r="AC24" s="359"/>
      <c r="AD24" s="359"/>
      <c r="AE24" s="359"/>
      <c r="AF24" s="359"/>
      <c r="AG24" s="360"/>
      <c r="AH24" s="361">
        <v>1196</v>
      </c>
      <c r="AI24" s="362"/>
      <c r="AJ24" s="362"/>
      <c r="AK24" s="362"/>
      <c r="AL24" s="363"/>
      <c r="AM24" s="361">
        <v>3875040</v>
      </c>
      <c r="AN24" s="362"/>
      <c r="AO24" s="362"/>
      <c r="AP24" s="362"/>
      <c r="AQ24" s="362"/>
      <c r="AR24" s="363"/>
      <c r="AS24" s="361">
        <v>3240</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5940163</v>
      </c>
      <c r="BO24" s="386"/>
      <c r="BP24" s="386"/>
      <c r="BQ24" s="386"/>
      <c r="BR24" s="386"/>
      <c r="BS24" s="386"/>
      <c r="BT24" s="386"/>
      <c r="BU24" s="387"/>
      <c r="BV24" s="385">
        <v>6568441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2</v>
      </c>
      <c r="M25" s="362"/>
      <c r="N25" s="362"/>
      <c r="O25" s="362"/>
      <c r="P25" s="363"/>
      <c r="Q25" s="361">
        <v>8300</v>
      </c>
      <c r="R25" s="362"/>
      <c r="S25" s="362"/>
      <c r="T25" s="362"/>
      <c r="U25" s="362"/>
      <c r="V25" s="363"/>
      <c r="W25" s="427"/>
      <c r="X25" s="418"/>
      <c r="Y25" s="419"/>
      <c r="Z25" s="358" t="s">
        <v>159</v>
      </c>
      <c r="AA25" s="359"/>
      <c r="AB25" s="359"/>
      <c r="AC25" s="359"/>
      <c r="AD25" s="359"/>
      <c r="AE25" s="359"/>
      <c r="AF25" s="359"/>
      <c r="AG25" s="360"/>
      <c r="AH25" s="361">
        <v>181</v>
      </c>
      <c r="AI25" s="362"/>
      <c r="AJ25" s="362"/>
      <c r="AK25" s="362"/>
      <c r="AL25" s="363"/>
      <c r="AM25" s="361">
        <v>578476</v>
      </c>
      <c r="AN25" s="362"/>
      <c r="AO25" s="362"/>
      <c r="AP25" s="362"/>
      <c r="AQ25" s="362"/>
      <c r="AR25" s="363"/>
      <c r="AS25" s="361">
        <v>3196</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44025778</v>
      </c>
      <c r="BO25" s="381"/>
      <c r="BP25" s="381"/>
      <c r="BQ25" s="381"/>
      <c r="BR25" s="381"/>
      <c r="BS25" s="381"/>
      <c r="BT25" s="381"/>
      <c r="BU25" s="382"/>
      <c r="BV25" s="380">
        <v>49177279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7500</v>
      </c>
      <c r="R26" s="362"/>
      <c r="S26" s="362"/>
      <c r="T26" s="362"/>
      <c r="U26" s="362"/>
      <c r="V26" s="363"/>
      <c r="W26" s="427"/>
      <c r="X26" s="418"/>
      <c r="Y26" s="419"/>
      <c r="Z26" s="358" t="s">
        <v>162</v>
      </c>
      <c r="AA26" s="440"/>
      <c r="AB26" s="440"/>
      <c r="AC26" s="440"/>
      <c r="AD26" s="440"/>
      <c r="AE26" s="440"/>
      <c r="AF26" s="440"/>
      <c r="AG26" s="441"/>
      <c r="AH26" s="361">
        <v>41</v>
      </c>
      <c r="AI26" s="362"/>
      <c r="AJ26" s="362"/>
      <c r="AK26" s="362"/>
      <c r="AL26" s="363"/>
      <c r="AM26" s="361">
        <v>144607</v>
      </c>
      <c r="AN26" s="362"/>
      <c r="AO26" s="362"/>
      <c r="AP26" s="362"/>
      <c r="AQ26" s="362"/>
      <c r="AR26" s="363"/>
      <c r="AS26" s="361">
        <v>3527</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123</v>
      </c>
      <c r="BO26" s="386"/>
      <c r="BP26" s="386"/>
      <c r="BQ26" s="386"/>
      <c r="BR26" s="386"/>
      <c r="BS26" s="386"/>
      <c r="BT26" s="386"/>
      <c r="BU26" s="387"/>
      <c r="BV26" s="385" t="s">
        <v>123</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6300</v>
      </c>
      <c r="R27" s="362"/>
      <c r="S27" s="362"/>
      <c r="T27" s="362"/>
      <c r="U27" s="362"/>
      <c r="V27" s="363"/>
      <c r="W27" s="427"/>
      <c r="X27" s="418"/>
      <c r="Y27" s="419"/>
      <c r="Z27" s="358" t="s">
        <v>165</v>
      </c>
      <c r="AA27" s="359"/>
      <c r="AB27" s="359"/>
      <c r="AC27" s="359"/>
      <c r="AD27" s="359"/>
      <c r="AE27" s="359"/>
      <c r="AF27" s="359"/>
      <c r="AG27" s="360"/>
      <c r="AH27" s="361">
        <v>102</v>
      </c>
      <c r="AI27" s="362"/>
      <c r="AJ27" s="362"/>
      <c r="AK27" s="362"/>
      <c r="AL27" s="363"/>
      <c r="AM27" s="361">
        <v>351426</v>
      </c>
      <c r="AN27" s="362"/>
      <c r="AO27" s="362"/>
      <c r="AP27" s="362"/>
      <c r="AQ27" s="362"/>
      <c r="AR27" s="363"/>
      <c r="AS27" s="361">
        <v>3445</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5863055</v>
      </c>
      <c r="BO27" s="389"/>
      <c r="BP27" s="389"/>
      <c r="BQ27" s="389"/>
      <c r="BR27" s="389"/>
      <c r="BS27" s="389"/>
      <c r="BT27" s="389"/>
      <c r="BU27" s="390"/>
      <c r="BV27" s="388">
        <v>5865474</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5600</v>
      </c>
      <c r="R28" s="362"/>
      <c r="S28" s="362"/>
      <c r="T28" s="362"/>
      <c r="U28" s="362"/>
      <c r="V28" s="363"/>
      <c r="W28" s="427"/>
      <c r="X28" s="418"/>
      <c r="Y28" s="419"/>
      <c r="Z28" s="358" t="s">
        <v>168</v>
      </c>
      <c r="AA28" s="359"/>
      <c r="AB28" s="359"/>
      <c r="AC28" s="359"/>
      <c r="AD28" s="359"/>
      <c r="AE28" s="359"/>
      <c r="AF28" s="359"/>
      <c r="AG28" s="360"/>
      <c r="AH28" s="361" t="s">
        <v>123</v>
      </c>
      <c r="AI28" s="362"/>
      <c r="AJ28" s="362"/>
      <c r="AK28" s="362"/>
      <c r="AL28" s="363"/>
      <c r="AM28" s="361" t="s">
        <v>123</v>
      </c>
      <c r="AN28" s="362"/>
      <c r="AO28" s="362"/>
      <c r="AP28" s="362"/>
      <c r="AQ28" s="362"/>
      <c r="AR28" s="363"/>
      <c r="AS28" s="361" t="s">
        <v>123</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10939765</v>
      </c>
      <c r="BO28" s="381"/>
      <c r="BP28" s="381"/>
      <c r="BQ28" s="381"/>
      <c r="BR28" s="381"/>
      <c r="BS28" s="381"/>
      <c r="BT28" s="381"/>
      <c r="BU28" s="382"/>
      <c r="BV28" s="380">
        <v>11991440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19</v>
      </c>
      <c r="M29" s="362"/>
      <c r="N29" s="362"/>
      <c r="O29" s="362"/>
      <c r="P29" s="363"/>
      <c r="Q29" s="361">
        <v>5200</v>
      </c>
      <c r="R29" s="362"/>
      <c r="S29" s="362"/>
      <c r="T29" s="362"/>
      <c r="U29" s="362"/>
      <c r="V29" s="363"/>
      <c r="W29" s="428"/>
      <c r="X29" s="429"/>
      <c r="Y29" s="430"/>
      <c r="Z29" s="358" t="s">
        <v>172</v>
      </c>
      <c r="AA29" s="359"/>
      <c r="AB29" s="359"/>
      <c r="AC29" s="359"/>
      <c r="AD29" s="359"/>
      <c r="AE29" s="359"/>
      <c r="AF29" s="359"/>
      <c r="AG29" s="360"/>
      <c r="AH29" s="361">
        <v>1298</v>
      </c>
      <c r="AI29" s="362"/>
      <c r="AJ29" s="362"/>
      <c r="AK29" s="362"/>
      <c r="AL29" s="363"/>
      <c r="AM29" s="361">
        <v>4226466</v>
      </c>
      <c r="AN29" s="362"/>
      <c r="AO29" s="362"/>
      <c r="AP29" s="362"/>
      <c r="AQ29" s="362"/>
      <c r="AR29" s="363"/>
      <c r="AS29" s="361">
        <v>3256</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5082</v>
      </c>
      <c r="BO29" s="386"/>
      <c r="BP29" s="386"/>
      <c r="BQ29" s="386"/>
      <c r="BR29" s="386"/>
      <c r="BS29" s="386"/>
      <c r="BT29" s="386"/>
      <c r="BU29" s="387"/>
      <c r="BV29" s="385">
        <v>5081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100.5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22539331</v>
      </c>
      <c r="BO30" s="389"/>
      <c r="BP30" s="389"/>
      <c r="BQ30" s="389"/>
      <c r="BR30" s="389"/>
      <c r="BS30" s="389"/>
      <c r="BT30" s="389"/>
      <c r="BU30" s="390"/>
      <c r="BV30" s="388">
        <v>26649410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浦安市国民健康保険特別会計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浦安市公共下水道事業特別会計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14</v>
      </c>
      <c r="CP34" s="345"/>
      <c r="CQ34" s="344" t="str">
        <f>IF('各会計、関係団体の財政状況及び健全化判断比率'!BS7="","",'各会計、関係団体の財政状況及び健全化判断比率'!BS7)</f>
        <v>浦安市施設利用振興公社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浦安市墓地公園事業特別会計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浦安市介護保険特別会計（保険事業勘定）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f t="shared" ref="CO35:CO43" si="3">IF(CQ35="","",CO34+1)</f>
        <v>15</v>
      </c>
      <c r="CP35" s="345"/>
      <c r="CQ35" s="344" t="str">
        <f>IF('各会計、関係団体の財政状況及び健全化判断比率'!BS8="","",'各会計、関係団体の財政状況及び健全化判断比率'!BS8)</f>
        <v>浦安市土地開発公社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浦安市介護保険特別会計（介護サービス事業勘定）</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浦安市後期高齢者医療特別会計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千葉県後期高齢者医療広域連合（後期高齢者医療特別会計）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527</v>
      </c>
      <c r="D34" s="1154"/>
      <c r="E34" s="1155"/>
      <c r="F34" s="32">
        <v>4.96</v>
      </c>
      <c r="G34" s="33">
        <v>3.98</v>
      </c>
      <c r="H34" s="33">
        <v>2.93</v>
      </c>
      <c r="I34" s="33">
        <v>5.46</v>
      </c>
      <c r="J34" s="34">
        <v>14.33</v>
      </c>
      <c r="K34" s="22"/>
      <c r="L34" s="22"/>
      <c r="M34" s="22"/>
      <c r="N34" s="22"/>
      <c r="O34" s="22"/>
      <c r="P34" s="22"/>
    </row>
    <row r="35" spans="1:16" ht="39" customHeight="1" x14ac:dyDescent="0.15">
      <c r="A35" s="22"/>
      <c r="B35" s="35"/>
      <c r="C35" s="1148" t="s">
        <v>528</v>
      </c>
      <c r="D35" s="1149"/>
      <c r="E35" s="1150"/>
      <c r="F35" s="36">
        <v>2.66</v>
      </c>
      <c r="G35" s="37">
        <v>2.0499999999999998</v>
      </c>
      <c r="H35" s="37">
        <v>2.06</v>
      </c>
      <c r="I35" s="37">
        <v>0.98</v>
      </c>
      <c r="J35" s="38">
        <v>0.42</v>
      </c>
      <c r="K35" s="22"/>
      <c r="L35" s="22"/>
      <c r="M35" s="22"/>
      <c r="N35" s="22"/>
      <c r="O35" s="22"/>
      <c r="P35" s="22"/>
    </row>
    <row r="36" spans="1:16" ht="39" customHeight="1" x14ac:dyDescent="0.15">
      <c r="A36" s="22"/>
      <c r="B36" s="35"/>
      <c r="C36" s="1148" t="s">
        <v>529</v>
      </c>
      <c r="D36" s="1149"/>
      <c r="E36" s="1150"/>
      <c r="F36" s="36">
        <v>0.43</v>
      </c>
      <c r="G36" s="37">
        <v>0.26</v>
      </c>
      <c r="H36" s="37">
        <v>0.46</v>
      </c>
      <c r="I36" s="37">
        <v>0.52</v>
      </c>
      <c r="J36" s="38">
        <v>0.35</v>
      </c>
      <c r="K36" s="22"/>
      <c r="L36" s="22"/>
      <c r="M36" s="22"/>
      <c r="N36" s="22"/>
      <c r="O36" s="22"/>
      <c r="P36" s="22"/>
    </row>
    <row r="37" spans="1:16" ht="39" customHeight="1" x14ac:dyDescent="0.15">
      <c r="A37" s="22"/>
      <c r="B37" s="35"/>
      <c r="C37" s="1148" t="s">
        <v>530</v>
      </c>
      <c r="D37" s="1149"/>
      <c r="E37" s="1150"/>
      <c r="F37" s="36">
        <v>0.18</v>
      </c>
      <c r="G37" s="37">
        <v>0.1</v>
      </c>
      <c r="H37" s="37">
        <v>0.15</v>
      </c>
      <c r="I37" s="37">
        <v>0.16</v>
      </c>
      <c r="J37" s="38">
        <v>0.17</v>
      </c>
      <c r="K37" s="22"/>
      <c r="L37" s="22"/>
      <c r="M37" s="22"/>
      <c r="N37" s="22"/>
      <c r="O37" s="22"/>
      <c r="P37" s="22"/>
    </row>
    <row r="38" spans="1:16" ht="39" customHeight="1" x14ac:dyDescent="0.15">
      <c r="A38" s="22"/>
      <c r="B38" s="35"/>
      <c r="C38" s="1148" t="s">
        <v>531</v>
      </c>
      <c r="D38" s="1149"/>
      <c r="E38" s="1150"/>
      <c r="F38" s="36">
        <v>0.47</v>
      </c>
      <c r="G38" s="37">
        <v>1.28</v>
      </c>
      <c r="H38" s="37">
        <v>0.12</v>
      </c>
      <c r="I38" s="37">
        <v>0.32</v>
      </c>
      <c r="J38" s="38">
        <v>0.12</v>
      </c>
      <c r="K38" s="22"/>
      <c r="L38" s="22"/>
      <c r="M38" s="22"/>
      <c r="N38" s="22"/>
      <c r="O38" s="22"/>
      <c r="P38" s="22"/>
    </row>
    <row r="39" spans="1:16" ht="39" customHeight="1" x14ac:dyDescent="0.15">
      <c r="A39" s="22"/>
      <c r="B39" s="35"/>
      <c r="C39" s="1148" t="s">
        <v>532</v>
      </c>
      <c r="D39" s="1149"/>
      <c r="E39" s="1150"/>
      <c r="F39" s="36">
        <v>0.01</v>
      </c>
      <c r="G39" s="37">
        <v>0.01</v>
      </c>
      <c r="H39" s="37">
        <v>0.02</v>
      </c>
      <c r="I39" s="37">
        <v>0.01</v>
      </c>
      <c r="J39" s="38">
        <v>0.01</v>
      </c>
      <c r="K39" s="22"/>
      <c r="L39" s="22"/>
      <c r="M39" s="22"/>
      <c r="N39" s="22"/>
      <c r="O39" s="22"/>
      <c r="P39" s="22"/>
    </row>
    <row r="40" spans="1:16" ht="39" customHeight="1" x14ac:dyDescent="0.15">
      <c r="A40" s="22"/>
      <c r="B40" s="35"/>
      <c r="C40" s="1148" t="s">
        <v>533</v>
      </c>
      <c r="D40" s="1149"/>
      <c r="E40" s="1150"/>
      <c r="F40" s="36">
        <v>0.02</v>
      </c>
      <c r="G40" s="37">
        <v>0.02</v>
      </c>
      <c r="H40" s="37">
        <v>0.01</v>
      </c>
      <c r="I40" s="37">
        <v>0.01</v>
      </c>
      <c r="J40" s="38">
        <v>0.01</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534</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535</v>
      </c>
      <c r="D43" s="1152"/>
      <c r="E43" s="115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3851</v>
      </c>
      <c r="L45" s="60">
        <v>3588</v>
      </c>
      <c r="M45" s="60">
        <v>3196</v>
      </c>
      <c r="N45" s="60">
        <v>2988</v>
      </c>
      <c r="O45" s="61">
        <v>3020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v>30</v>
      </c>
      <c r="L47" s="64">
        <v>20</v>
      </c>
      <c r="M47" s="64">
        <v>10</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472</v>
      </c>
      <c r="L48" s="64">
        <v>626</v>
      </c>
      <c r="M48" s="64">
        <v>592</v>
      </c>
      <c r="N48" s="64">
        <v>585</v>
      </c>
      <c r="O48" s="65">
        <v>688</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479</v>
      </c>
      <c r="L49" s="64" t="s">
        <v>479</v>
      </c>
      <c r="M49" s="64" t="s">
        <v>479</v>
      </c>
      <c r="N49" s="64" t="s">
        <v>479</v>
      </c>
      <c r="O49" s="65" t="s">
        <v>479</v>
      </c>
      <c r="P49" s="48"/>
      <c r="Q49" s="48"/>
      <c r="R49" s="48"/>
      <c r="S49" s="48"/>
      <c r="T49" s="48"/>
      <c r="U49" s="48"/>
    </row>
    <row r="50" spans="1:21" ht="30.75" customHeight="1" x14ac:dyDescent="0.15">
      <c r="A50" s="48"/>
      <c r="B50" s="1166"/>
      <c r="C50" s="1167"/>
      <c r="D50" s="62"/>
      <c r="E50" s="1158" t="s">
        <v>17</v>
      </c>
      <c r="F50" s="1158"/>
      <c r="G50" s="1158"/>
      <c r="H50" s="1158"/>
      <c r="I50" s="1158"/>
      <c r="J50" s="1159"/>
      <c r="K50" s="63">
        <v>629</v>
      </c>
      <c r="L50" s="64">
        <v>600</v>
      </c>
      <c r="M50" s="64">
        <v>582</v>
      </c>
      <c r="N50" s="64">
        <v>775</v>
      </c>
      <c r="O50" s="65">
        <v>1104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2486</v>
      </c>
      <c r="L52" s="64">
        <v>2570</v>
      </c>
      <c r="M52" s="64">
        <v>2608</v>
      </c>
      <c r="N52" s="64">
        <v>2222</v>
      </c>
      <c r="O52" s="65">
        <v>2213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2496</v>
      </c>
      <c r="L53" s="69">
        <v>2264</v>
      </c>
      <c r="M53" s="69">
        <v>1772</v>
      </c>
      <c r="N53" s="69">
        <v>2126</v>
      </c>
      <c r="O53" s="70">
        <v>2599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4" t="s">
        <v>24</v>
      </c>
      <c r="C41" s="1185"/>
      <c r="D41" s="81"/>
      <c r="E41" s="1186" t="s">
        <v>25</v>
      </c>
      <c r="F41" s="1186"/>
      <c r="G41" s="1186"/>
      <c r="H41" s="1187"/>
      <c r="I41" s="82">
        <v>18635</v>
      </c>
      <c r="J41" s="83">
        <v>16676</v>
      </c>
      <c r="K41" s="83">
        <v>17590</v>
      </c>
      <c r="L41" s="83">
        <v>19598</v>
      </c>
      <c r="M41" s="84">
        <v>24238</v>
      </c>
    </row>
    <row r="42" spans="2:13" ht="27.75" customHeight="1" x14ac:dyDescent="0.15">
      <c r="B42" s="1174"/>
      <c r="C42" s="1175"/>
      <c r="D42" s="85"/>
      <c r="E42" s="1178" t="s">
        <v>26</v>
      </c>
      <c r="F42" s="1178"/>
      <c r="G42" s="1178"/>
      <c r="H42" s="1179"/>
      <c r="I42" s="86">
        <v>5748</v>
      </c>
      <c r="J42" s="87">
        <v>5681</v>
      </c>
      <c r="K42" s="87">
        <v>4923</v>
      </c>
      <c r="L42" s="87">
        <v>4484</v>
      </c>
      <c r="M42" s="88">
        <v>4029</v>
      </c>
    </row>
    <row r="43" spans="2:13" ht="27.75" customHeight="1" x14ac:dyDescent="0.15">
      <c r="B43" s="1174"/>
      <c r="C43" s="1175"/>
      <c r="D43" s="85"/>
      <c r="E43" s="1178" t="s">
        <v>27</v>
      </c>
      <c r="F43" s="1178"/>
      <c r="G43" s="1178"/>
      <c r="H43" s="1179"/>
      <c r="I43" s="86">
        <v>5405</v>
      </c>
      <c r="J43" s="87">
        <v>5308</v>
      </c>
      <c r="K43" s="87">
        <v>5066</v>
      </c>
      <c r="L43" s="87">
        <v>4823</v>
      </c>
      <c r="M43" s="88">
        <v>5080</v>
      </c>
    </row>
    <row r="44" spans="2:13" ht="27.75" customHeight="1" x14ac:dyDescent="0.15">
      <c r="B44" s="1174"/>
      <c r="C44" s="1175"/>
      <c r="D44" s="85"/>
      <c r="E44" s="1178" t="s">
        <v>28</v>
      </c>
      <c r="F44" s="1178"/>
      <c r="G44" s="1178"/>
      <c r="H44" s="1179"/>
      <c r="I44" s="86" t="s">
        <v>479</v>
      </c>
      <c r="J44" s="87" t="s">
        <v>479</v>
      </c>
      <c r="K44" s="87" t="s">
        <v>479</v>
      </c>
      <c r="L44" s="87" t="s">
        <v>479</v>
      </c>
      <c r="M44" s="88" t="s">
        <v>479</v>
      </c>
    </row>
    <row r="45" spans="2:13" ht="27.75" customHeight="1" x14ac:dyDescent="0.15">
      <c r="B45" s="1174"/>
      <c r="C45" s="1175"/>
      <c r="D45" s="85"/>
      <c r="E45" s="1178" t="s">
        <v>29</v>
      </c>
      <c r="F45" s="1178"/>
      <c r="G45" s="1178"/>
      <c r="H45" s="1179"/>
      <c r="I45" s="86">
        <v>3764</v>
      </c>
      <c r="J45" s="87">
        <v>4484</v>
      </c>
      <c r="K45" s="87">
        <v>4988</v>
      </c>
      <c r="L45" s="87">
        <v>5388</v>
      </c>
      <c r="M45" s="88">
        <v>6491</v>
      </c>
    </row>
    <row r="46" spans="2:13" ht="27.75" customHeight="1" x14ac:dyDescent="0.15">
      <c r="B46" s="1174"/>
      <c r="C46" s="1175"/>
      <c r="D46" s="89"/>
      <c r="E46" s="1178" t="s">
        <v>30</v>
      </c>
      <c r="F46" s="1178"/>
      <c r="G46" s="1178"/>
      <c r="H46" s="1179"/>
      <c r="I46" s="86" t="s">
        <v>479</v>
      </c>
      <c r="J46" s="87" t="s">
        <v>479</v>
      </c>
      <c r="K46" s="87" t="s">
        <v>479</v>
      </c>
      <c r="L46" s="87" t="s">
        <v>479</v>
      </c>
      <c r="M46" s="88" t="s">
        <v>479</v>
      </c>
    </row>
    <row r="47" spans="2:13" ht="27.75" customHeight="1" x14ac:dyDescent="0.15">
      <c r="B47" s="1174"/>
      <c r="C47" s="1175"/>
      <c r="D47" s="90"/>
      <c r="E47" s="1188" t="s">
        <v>31</v>
      </c>
      <c r="F47" s="1189"/>
      <c r="G47" s="1189"/>
      <c r="H47" s="1190"/>
      <c r="I47" s="86" t="s">
        <v>479</v>
      </c>
      <c r="J47" s="87" t="s">
        <v>479</v>
      </c>
      <c r="K47" s="87" t="s">
        <v>479</v>
      </c>
      <c r="L47" s="87" t="s">
        <v>479</v>
      </c>
      <c r="M47" s="88" t="s">
        <v>479</v>
      </c>
    </row>
    <row r="48" spans="2:13" ht="27.75" customHeight="1" x14ac:dyDescent="0.15">
      <c r="B48" s="1174"/>
      <c r="C48" s="1175"/>
      <c r="D48" s="85"/>
      <c r="E48" s="1178" t="s">
        <v>32</v>
      </c>
      <c r="F48" s="1178"/>
      <c r="G48" s="1178"/>
      <c r="H48" s="1179"/>
      <c r="I48" s="86" t="s">
        <v>479</v>
      </c>
      <c r="J48" s="87" t="s">
        <v>479</v>
      </c>
      <c r="K48" s="87" t="s">
        <v>479</v>
      </c>
      <c r="L48" s="87" t="s">
        <v>479</v>
      </c>
      <c r="M48" s="88" t="s">
        <v>479</v>
      </c>
    </row>
    <row r="49" spans="2:13" ht="27.75" customHeight="1" x14ac:dyDescent="0.15">
      <c r="B49" s="1176"/>
      <c r="C49" s="1177"/>
      <c r="D49" s="85"/>
      <c r="E49" s="1178" t="s">
        <v>33</v>
      </c>
      <c r="F49" s="1178"/>
      <c r="G49" s="1178"/>
      <c r="H49" s="1179"/>
      <c r="I49" s="86" t="s">
        <v>479</v>
      </c>
      <c r="J49" s="87" t="s">
        <v>479</v>
      </c>
      <c r="K49" s="87" t="s">
        <v>479</v>
      </c>
      <c r="L49" s="87" t="s">
        <v>479</v>
      </c>
      <c r="M49" s="88" t="s">
        <v>479</v>
      </c>
    </row>
    <row r="50" spans="2:13" ht="27.75" customHeight="1" x14ac:dyDescent="0.15">
      <c r="B50" s="1172" t="s">
        <v>34</v>
      </c>
      <c r="C50" s="1173"/>
      <c r="D50" s="91"/>
      <c r="E50" s="1178" t="s">
        <v>35</v>
      </c>
      <c r="F50" s="1178"/>
      <c r="G50" s="1178"/>
      <c r="H50" s="1179"/>
      <c r="I50" s="86">
        <v>29944</v>
      </c>
      <c r="J50" s="87">
        <v>31834</v>
      </c>
      <c r="K50" s="87">
        <v>29155</v>
      </c>
      <c r="L50" s="87">
        <v>19585</v>
      </c>
      <c r="M50" s="88">
        <v>16816</v>
      </c>
    </row>
    <row r="51" spans="2:13" ht="27.75" customHeight="1" x14ac:dyDescent="0.15">
      <c r="B51" s="1174"/>
      <c r="C51" s="1175"/>
      <c r="D51" s="85"/>
      <c r="E51" s="1178" t="s">
        <v>36</v>
      </c>
      <c r="F51" s="1178"/>
      <c r="G51" s="1178"/>
      <c r="H51" s="1179"/>
      <c r="I51" s="86" t="s">
        <v>479</v>
      </c>
      <c r="J51" s="87" t="s">
        <v>479</v>
      </c>
      <c r="K51" s="87" t="s">
        <v>479</v>
      </c>
      <c r="L51" s="87" t="s">
        <v>479</v>
      </c>
      <c r="M51" s="88" t="s">
        <v>479</v>
      </c>
    </row>
    <row r="52" spans="2:13" ht="27.75" customHeight="1" x14ac:dyDescent="0.15">
      <c r="B52" s="1176"/>
      <c r="C52" s="1177"/>
      <c r="D52" s="85"/>
      <c r="E52" s="1178" t="s">
        <v>37</v>
      </c>
      <c r="F52" s="1178"/>
      <c r="G52" s="1178"/>
      <c r="H52" s="1179"/>
      <c r="I52" s="86">
        <v>25731</v>
      </c>
      <c r="J52" s="87">
        <v>23680</v>
      </c>
      <c r="K52" s="87">
        <v>21622</v>
      </c>
      <c r="L52" s="87">
        <v>20183</v>
      </c>
      <c r="M52" s="88">
        <v>17633</v>
      </c>
    </row>
    <row r="53" spans="2:13" ht="27.75" customHeight="1" thickBot="1" x14ac:dyDescent="0.2">
      <c r="B53" s="1180" t="s">
        <v>38</v>
      </c>
      <c r="C53" s="1181"/>
      <c r="D53" s="92"/>
      <c r="E53" s="1182" t="s">
        <v>39</v>
      </c>
      <c r="F53" s="1182"/>
      <c r="G53" s="1182"/>
      <c r="H53" s="1183"/>
      <c r="I53" s="93">
        <v>-22123</v>
      </c>
      <c r="J53" s="94">
        <v>-23365</v>
      </c>
      <c r="K53" s="94">
        <v>-18209</v>
      </c>
      <c r="L53" s="94">
        <v>-5475</v>
      </c>
      <c r="M53" s="95">
        <v>5390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85" zoomScaleNormal="8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547</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547</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549</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550</v>
      </c>
    </row>
    <row r="50" spans="1:17" x14ac:dyDescent="0.15">
      <c r="B50" s="250"/>
      <c r="C50" s="246"/>
      <c r="D50" s="246"/>
      <c r="E50" s="246"/>
      <c r="F50" s="246"/>
      <c r="G50" s="1212"/>
      <c r="H50" s="1213"/>
      <c r="I50" s="1213"/>
      <c r="J50" s="1214"/>
      <c r="K50" s="1215" t="s">
        <v>519</v>
      </c>
      <c r="L50" s="1215" t="s">
        <v>520</v>
      </c>
      <c r="M50" s="1215" t="s">
        <v>521</v>
      </c>
      <c r="N50" s="1215" t="s">
        <v>522</v>
      </c>
      <c r="O50" s="1215" t="s">
        <v>523</v>
      </c>
    </row>
    <row r="51" spans="1:17" x14ac:dyDescent="0.15">
      <c r="B51" s="250"/>
      <c r="C51" s="246"/>
      <c r="D51" s="246"/>
      <c r="E51" s="246"/>
      <c r="F51" s="246"/>
      <c r="G51" s="1216" t="s">
        <v>551</v>
      </c>
      <c r="H51" s="1217"/>
      <c r="I51" s="1218" t="s">
        <v>552</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553</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554</v>
      </c>
      <c r="H55" s="1231"/>
      <c r="I55" s="1225" t="s">
        <v>552</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553</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1200" t="s">
        <v>549</v>
      </c>
      <c r="I64" s="1201"/>
      <c r="J64" s="1201"/>
      <c r="K64" s="1201"/>
      <c r="L64" s="246"/>
      <c r="M64" s="246"/>
      <c r="N64" s="246"/>
      <c r="O64" s="246"/>
    </row>
    <row r="65" spans="2:30" x14ac:dyDescent="0.15">
      <c r="B65" s="250"/>
      <c r="C65" s="246"/>
      <c r="D65" s="246"/>
      <c r="E65" s="246"/>
      <c r="F65" s="246"/>
      <c r="G65" s="1244" t="s">
        <v>556</v>
      </c>
      <c r="H65" s="1245"/>
      <c r="I65" s="1245"/>
      <c r="J65" s="1245"/>
      <c r="K65" s="1245"/>
      <c r="L65" s="1245"/>
      <c r="M65" s="1245"/>
      <c r="N65" s="1245"/>
      <c r="O65" s="1246"/>
    </row>
    <row r="66" spans="2:30" x14ac:dyDescent="0.15">
      <c r="B66" s="250"/>
      <c r="C66" s="246"/>
      <c r="D66" s="246"/>
      <c r="E66" s="246"/>
      <c r="F66" s="246"/>
      <c r="G66" s="1247"/>
      <c r="H66" s="1248"/>
      <c r="I66" s="1248"/>
      <c r="J66" s="1248"/>
      <c r="K66" s="1248"/>
      <c r="L66" s="1248"/>
      <c r="M66" s="1248"/>
      <c r="N66" s="1248"/>
      <c r="O66" s="1249"/>
    </row>
    <row r="67" spans="2:30" x14ac:dyDescent="0.15">
      <c r="B67" s="250"/>
      <c r="C67" s="246"/>
      <c r="D67" s="246"/>
      <c r="E67" s="246"/>
      <c r="F67" s="246"/>
      <c r="G67" s="1247"/>
      <c r="H67" s="1248"/>
      <c r="I67" s="1248"/>
      <c r="J67" s="1248"/>
      <c r="K67" s="1248"/>
      <c r="L67" s="1248"/>
      <c r="M67" s="1248"/>
      <c r="N67" s="1248"/>
      <c r="O67" s="1249"/>
    </row>
    <row r="68" spans="2:30" x14ac:dyDescent="0.15">
      <c r="B68" s="250"/>
      <c r="C68" s="246"/>
      <c r="D68" s="246"/>
      <c r="E68" s="246"/>
      <c r="F68" s="246"/>
      <c r="G68" s="1247"/>
      <c r="H68" s="1248"/>
      <c r="I68" s="1248"/>
      <c r="J68" s="1248"/>
      <c r="K68" s="1248"/>
      <c r="L68" s="1248"/>
      <c r="M68" s="1248"/>
      <c r="N68" s="1248"/>
      <c r="O68" s="1249"/>
    </row>
    <row r="69" spans="2:30" x14ac:dyDescent="0.15">
      <c r="B69" s="250"/>
      <c r="C69" s="246"/>
      <c r="D69" s="246"/>
      <c r="E69" s="246"/>
      <c r="F69" s="246"/>
      <c r="G69" s="1250"/>
      <c r="H69" s="1251"/>
      <c r="I69" s="1251"/>
      <c r="J69" s="1251"/>
      <c r="K69" s="1251"/>
      <c r="L69" s="1251"/>
      <c r="M69" s="1251"/>
      <c r="N69" s="1251"/>
      <c r="O69" s="1252"/>
    </row>
    <row r="70" spans="2:30" x14ac:dyDescent="0.15">
      <c r="B70" s="250"/>
      <c r="C70" s="246"/>
      <c r="D70" s="246"/>
      <c r="E70" s="246"/>
      <c r="F70" s="246"/>
      <c r="G70" s="246"/>
      <c r="H70" s="1253"/>
      <c r="I70" s="1253"/>
      <c r="J70" s="1254"/>
      <c r="K70" s="1254"/>
      <c r="L70" s="1255"/>
      <c r="M70" s="1254"/>
      <c r="N70" s="1255"/>
      <c r="O70" s="1256"/>
    </row>
    <row r="71" spans="2:30" x14ac:dyDescent="0.15">
      <c r="B71" s="250"/>
      <c r="C71" s="246"/>
      <c r="D71" s="246"/>
      <c r="E71" s="246"/>
      <c r="F71" s="246"/>
      <c r="G71" s="1257" t="s">
        <v>557</v>
      </c>
      <c r="I71" s="1258"/>
      <c r="J71" s="1254"/>
      <c r="K71" s="1254"/>
      <c r="L71" s="1255"/>
      <c r="M71" s="1254"/>
      <c r="N71" s="1255"/>
      <c r="O71" s="1256"/>
    </row>
    <row r="72" spans="2:30" x14ac:dyDescent="0.15">
      <c r="B72" s="250"/>
      <c r="C72" s="246"/>
      <c r="D72" s="246"/>
      <c r="E72" s="246"/>
      <c r="F72" s="246"/>
      <c r="G72" s="1212"/>
      <c r="H72" s="1213"/>
      <c r="I72" s="1213"/>
      <c r="J72" s="1214"/>
      <c r="K72" s="1215" t="s">
        <v>519</v>
      </c>
      <c r="L72" s="1215" t="s">
        <v>520</v>
      </c>
      <c r="M72" s="1215" t="s">
        <v>521</v>
      </c>
      <c r="N72" s="1215" t="s">
        <v>522</v>
      </c>
      <c r="O72" s="1215" t="s">
        <v>523</v>
      </c>
    </row>
    <row r="73" spans="2:30" x14ac:dyDescent="0.15">
      <c r="B73" s="250"/>
      <c r="C73" s="246"/>
      <c r="D73" s="246"/>
      <c r="E73" s="246"/>
      <c r="F73" s="246"/>
      <c r="G73" s="1216" t="s">
        <v>551</v>
      </c>
      <c r="H73" s="1217"/>
      <c r="I73" s="1218" t="s">
        <v>552</v>
      </c>
      <c r="J73" s="1218"/>
      <c r="K73" s="1259"/>
      <c r="L73" s="1259"/>
      <c r="M73" s="1223"/>
      <c r="N73" s="1223"/>
      <c r="O73" s="1223">
        <v>12.9</v>
      </c>
      <c r="S73" s="245">
        <v>9.9</v>
      </c>
    </row>
    <row r="74" spans="2:30" x14ac:dyDescent="0.15">
      <c r="B74" s="250"/>
      <c r="C74" s="246"/>
      <c r="D74" s="246"/>
      <c r="E74" s="246"/>
      <c r="F74" s="246"/>
      <c r="G74" s="1220"/>
      <c r="H74" s="1221"/>
      <c r="I74" s="1222"/>
      <c r="J74" s="1222"/>
      <c r="K74" s="1259"/>
      <c r="L74" s="1259"/>
      <c r="M74" s="1223"/>
      <c r="N74" s="1223"/>
      <c r="O74" s="1223"/>
    </row>
    <row r="75" spans="2:30" x14ac:dyDescent="0.15">
      <c r="B75" s="250"/>
      <c r="C75" s="246"/>
      <c r="D75" s="246"/>
      <c r="E75" s="246"/>
      <c r="F75" s="246"/>
      <c r="G75" s="1220"/>
      <c r="H75" s="1221"/>
      <c r="I75" s="1225" t="s">
        <v>558</v>
      </c>
      <c r="J75" s="1225"/>
      <c r="K75" s="1260">
        <v>7.2</v>
      </c>
      <c r="L75" s="1260">
        <v>6.5</v>
      </c>
      <c r="M75" s="1260">
        <v>5.5</v>
      </c>
      <c r="N75" s="1260">
        <v>5</v>
      </c>
      <c r="O75" s="1260">
        <v>5.2</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554</v>
      </c>
      <c r="H77" s="1231"/>
      <c r="I77" s="1225" t="s">
        <v>552</v>
      </c>
      <c r="J77" s="1225"/>
      <c r="K77" s="1259">
        <v>42</v>
      </c>
      <c r="L77" s="1259">
        <v>32.6</v>
      </c>
      <c r="M77" s="1223">
        <v>30.5</v>
      </c>
      <c r="N77" s="1223">
        <v>25.4</v>
      </c>
      <c r="O77" s="1223">
        <v>16.600000000000001</v>
      </c>
      <c r="R77" s="245">
        <v>12.3</v>
      </c>
      <c r="T77" s="245">
        <v>11.1</v>
      </c>
    </row>
    <row r="78" spans="2:30" x14ac:dyDescent="0.15">
      <c r="B78" s="250"/>
      <c r="C78" s="246"/>
      <c r="D78" s="246"/>
      <c r="E78" s="246"/>
      <c r="F78" s="246"/>
      <c r="G78" s="1232"/>
      <c r="H78" s="1233"/>
      <c r="I78" s="1225"/>
      <c r="J78" s="1225"/>
      <c r="K78" s="1259"/>
      <c r="L78" s="1259"/>
      <c r="M78" s="1223"/>
      <c r="N78" s="1223"/>
      <c r="O78" s="1223"/>
    </row>
    <row r="79" spans="2:30" x14ac:dyDescent="0.15">
      <c r="B79" s="250"/>
      <c r="C79" s="246"/>
      <c r="D79" s="246"/>
      <c r="E79" s="246"/>
      <c r="F79" s="246"/>
      <c r="G79" s="1232"/>
      <c r="H79" s="1233"/>
      <c r="I79" s="1261" t="s">
        <v>558</v>
      </c>
      <c r="J79" s="1235"/>
      <c r="K79" s="1262">
        <v>6.8</v>
      </c>
      <c r="L79" s="1262">
        <v>5.9</v>
      </c>
      <c r="M79" s="1262">
        <v>5.2</v>
      </c>
      <c r="N79" s="1262">
        <v>4.8</v>
      </c>
      <c r="O79" s="1262">
        <v>3.6</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62"/>
      <c r="L80" s="1262"/>
      <c r="M80" s="1262"/>
      <c r="N80" s="1262"/>
      <c r="O80" s="1262"/>
    </row>
    <row r="81" spans="2:17" x14ac:dyDescent="0.15">
      <c r="B81" s="250"/>
      <c r="C81" s="246"/>
      <c r="D81" s="246"/>
      <c r="E81" s="246"/>
      <c r="F81" s="246"/>
      <c r="G81" s="246"/>
      <c r="H81" s="246"/>
      <c r="I81" s="246"/>
      <c r="J81" s="246"/>
      <c r="K81" s="1263"/>
      <c r="L81" s="246"/>
      <c r="M81" s="246"/>
      <c r="N81" s="246"/>
      <c r="O81" s="246"/>
    </row>
    <row r="82" spans="2:17" ht="17.25" x14ac:dyDescent="0.15">
      <c r="B82" s="250"/>
      <c r="C82" s="246"/>
      <c r="D82" s="246"/>
      <c r="E82" s="246"/>
      <c r="F82" s="246"/>
      <c r="G82" s="246"/>
      <c r="H82" s="246"/>
      <c r="I82" s="246"/>
      <c r="J82" s="246"/>
      <c r="K82" s="1264"/>
      <c r="L82" s="1264"/>
      <c r="M82" s="1264"/>
      <c r="N82" s="1264"/>
      <c r="O82" s="1264"/>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65"/>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38128</v>
      </c>
      <c r="E3" s="118"/>
      <c r="F3" s="119">
        <v>39425</v>
      </c>
      <c r="G3" s="120"/>
      <c r="H3" s="121"/>
    </row>
    <row r="4" spans="1:8" x14ac:dyDescent="0.15">
      <c r="A4" s="122"/>
      <c r="B4" s="123"/>
      <c r="C4" s="124"/>
      <c r="D4" s="125">
        <v>36326</v>
      </c>
      <c r="E4" s="126"/>
      <c r="F4" s="127">
        <v>22414</v>
      </c>
      <c r="G4" s="128"/>
      <c r="H4" s="129"/>
    </row>
    <row r="5" spans="1:8" x14ac:dyDescent="0.15">
      <c r="A5" s="110" t="s">
        <v>513</v>
      </c>
      <c r="B5" s="115"/>
      <c r="C5" s="116"/>
      <c r="D5" s="117">
        <v>30502</v>
      </c>
      <c r="E5" s="118"/>
      <c r="F5" s="119">
        <v>43141</v>
      </c>
      <c r="G5" s="120"/>
      <c r="H5" s="121"/>
    </row>
    <row r="6" spans="1:8" x14ac:dyDescent="0.15">
      <c r="A6" s="122"/>
      <c r="B6" s="123"/>
      <c r="C6" s="124"/>
      <c r="D6" s="125">
        <v>21784</v>
      </c>
      <c r="E6" s="126"/>
      <c r="F6" s="127">
        <v>21887</v>
      </c>
      <c r="G6" s="128"/>
      <c r="H6" s="129"/>
    </row>
    <row r="7" spans="1:8" x14ac:dyDescent="0.15">
      <c r="A7" s="110" t="s">
        <v>514</v>
      </c>
      <c r="B7" s="115"/>
      <c r="C7" s="116"/>
      <c r="D7" s="117">
        <v>76798</v>
      </c>
      <c r="E7" s="118"/>
      <c r="F7" s="119">
        <v>45117</v>
      </c>
      <c r="G7" s="120"/>
      <c r="H7" s="121"/>
    </row>
    <row r="8" spans="1:8" x14ac:dyDescent="0.15">
      <c r="A8" s="122"/>
      <c r="B8" s="123"/>
      <c r="C8" s="124"/>
      <c r="D8" s="125">
        <v>65431</v>
      </c>
      <c r="E8" s="126"/>
      <c r="F8" s="127">
        <v>25589</v>
      </c>
      <c r="G8" s="128"/>
      <c r="H8" s="129"/>
    </row>
    <row r="9" spans="1:8" x14ac:dyDescent="0.15">
      <c r="A9" s="110" t="s">
        <v>515</v>
      </c>
      <c r="B9" s="115"/>
      <c r="C9" s="116"/>
      <c r="D9" s="117">
        <v>60888</v>
      </c>
      <c r="E9" s="118"/>
      <c r="F9" s="119">
        <v>39951</v>
      </c>
      <c r="G9" s="120"/>
      <c r="H9" s="121"/>
    </row>
    <row r="10" spans="1:8" x14ac:dyDescent="0.15">
      <c r="A10" s="122"/>
      <c r="B10" s="123"/>
      <c r="C10" s="124"/>
      <c r="D10" s="125">
        <v>57535</v>
      </c>
      <c r="E10" s="126"/>
      <c r="F10" s="127">
        <v>22555</v>
      </c>
      <c r="G10" s="128"/>
      <c r="H10" s="129"/>
    </row>
    <row r="11" spans="1:8" x14ac:dyDescent="0.15">
      <c r="A11" s="110" t="s">
        <v>516</v>
      </c>
      <c r="B11" s="115"/>
      <c r="C11" s="116"/>
      <c r="D11" s="117">
        <v>103160</v>
      </c>
      <c r="E11" s="118"/>
      <c r="F11" s="119">
        <v>39893</v>
      </c>
      <c r="G11" s="120"/>
      <c r="H11" s="121"/>
    </row>
    <row r="12" spans="1:8" x14ac:dyDescent="0.15">
      <c r="A12" s="122"/>
      <c r="B12" s="123"/>
      <c r="C12" s="130"/>
      <c r="D12" s="125">
        <v>99898</v>
      </c>
      <c r="E12" s="126"/>
      <c r="F12" s="127">
        <v>26170</v>
      </c>
      <c r="G12" s="128"/>
      <c r="H12" s="129"/>
    </row>
    <row r="13" spans="1:8" x14ac:dyDescent="0.15">
      <c r="A13" s="110"/>
      <c r="B13" s="115"/>
      <c r="C13" s="131"/>
      <c r="D13" s="132">
        <v>61895</v>
      </c>
      <c r="E13" s="133"/>
      <c r="F13" s="134">
        <v>41505</v>
      </c>
      <c r="G13" s="135"/>
      <c r="H13" s="121"/>
    </row>
    <row r="14" spans="1:8" x14ac:dyDescent="0.15">
      <c r="A14" s="122"/>
      <c r="B14" s="123"/>
      <c r="C14" s="124"/>
      <c r="D14" s="125">
        <v>56195</v>
      </c>
      <c r="E14" s="126"/>
      <c r="F14" s="127">
        <v>23723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4.9800000000000004</v>
      </c>
      <c r="C19" s="136">
        <f>ROUND(VALUE(SUBSTITUTE(実質収支比率等に係る経年分析!G$48,"▲","-")),2)</f>
        <v>4</v>
      </c>
      <c r="D19" s="136">
        <f>ROUND(VALUE(SUBSTITUTE(実質収支比率等に係る経年分析!H$48,"▲","-")),2)</f>
        <v>2.97</v>
      </c>
      <c r="E19" s="136">
        <f>ROUND(VALUE(SUBSTITUTE(実質収支比率等に係る経年分析!I$48,"▲","-")),2)</f>
        <v>5.48</v>
      </c>
      <c r="F19" s="136">
        <f>ROUND(VALUE(SUBSTITUTE(実質収支比率等に係る経年分析!J$48,"▲","-")),2)</f>
        <v>14.35</v>
      </c>
    </row>
    <row r="20" spans="1:11" x14ac:dyDescent="0.15">
      <c r="A20" s="136" t="s">
        <v>44</v>
      </c>
      <c r="B20" s="136">
        <f>ROUND(VALUE(SUBSTITUTE(実質収支比率等に係る経年分析!F$47,"▲","-")),2)</f>
        <v>35.950000000000003</v>
      </c>
      <c r="C20" s="136">
        <f>ROUND(VALUE(SUBSTITUTE(実質収支比率等に係る経年分析!G$47,"▲","-")),2)</f>
        <v>44.49</v>
      </c>
      <c r="D20" s="136">
        <f>ROUND(VALUE(SUBSTITUTE(実質収支比率等に係る経年分析!H$47,"▲","-")),2)</f>
        <v>33.340000000000003</v>
      </c>
      <c r="E20" s="136">
        <f>ROUND(VALUE(SUBSTITUTE(実質収支比率等に係る経年分析!I$47,"▲","-")),2)</f>
        <v>27</v>
      </c>
      <c r="F20" s="136">
        <f>ROUND(VALUE(SUBSTITUTE(実質収支比率等に係る経年分析!J$47,"▲","-")),2)</f>
        <v>24.96</v>
      </c>
    </row>
    <row r="21" spans="1:11" x14ac:dyDescent="0.15">
      <c r="A21" s="136" t="s">
        <v>45</v>
      </c>
      <c r="B21" s="136">
        <f>IF(ISNUMBER(VALUE(SUBSTITUTE(実質収支比率等に係る経年分析!F$49,"▲","-"))),ROUND(VALUE(SUBSTITUTE(実質収支比率等に係る経年分析!F$49,"▲","-")),2),NA())</f>
        <v>-1.81</v>
      </c>
      <c r="C21" s="136">
        <f>IF(ISNUMBER(VALUE(SUBSTITUTE(実質収支比率等に係る経年分析!G$49,"▲","-"))),ROUND(VALUE(SUBSTITUTE(実質収支比率等に係る経年分析!G$49,"▲","-")),2),NA())</f>
        <v>5.39</v>
      </c>
      <c r="D21" s="136">
        <f>IF(ISNUMBER(VALUE(SUBSTITUTE(実質収支比率等に係る経年分析!H$49,"▲","-"))),ROUND(VALUE(SUBSTITUTE(実質収支比率等に係る経年分析!H$49,"▲","-")),2),NA())</f>
        <v>-12.95</v>
      </c>
      <c r="E21" s="136">
        <f>IF(ISNUMBER(VALUE(SUBSTITUTE(実質収支比率等に係る経年分析!I$49,"▲","-"))),ROUND(VALUE(SUBSTITUTE(実質収支比率等に係る経年分析!I$49,"▲","-")),2),NA())</f>
        <v>-2.17</v>
      </c>
      <c r="F21" s="136">
        <f>IF(ISNUMBER(VALUE(SUBSTITUTE(実質収支比率等に係る経年分析!J$49,"▲","-"))),ROUND(VALUE(SUBSTITUTE(実質収支比率等に係る経年分析!J$49,"▲","-")),2),NA())</f>
        <v>3.61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浦安市後期高齢者医療特別会計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浦安市墓地公園事業特別会計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浦安市公共下水道事業特別会計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浦安市介護保険特別会計（介護サービス事業勘定）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x14ac:dyDescent="0.15">
      <c r="A34" s="137" t="str">
        <f>IF(連結実質赤字比率に係る赤字・黒字の構成分析!C$36="",NA(),連結実質赤字比率に係る赤字・黒字の構成分析!C$36)</f>
        <v>浦安市介護保険特別会計（保険事業勘定）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0.35</v>
      </c>
    </row>
    <row r="35" spans="1:16" x14ac:dyDescent="0.15">
      <c r="A35" s="137" t="str">
        <f>IF(連結実質赤字比率に係る赤字・黒字の構成分析!C$35="",NA(),連結実質赤字比率に係る赤字・黒字の構成分析!C$35)</f>
        <v>浦安市国民健康保険特別会計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2.0499999999999998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14.33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2486</v>
      </c>
      <c r="E42" s="138"/>
      <c r="F42" s="138"/>
      <c r="G42" s="138">
        <f>'実質公債費比率（分子）の構造'!L$52</f>
        <v>2570</v>
      </c>
      <c r="H42" s="138"/>
      <c r="I42" s="138"/>
      <c r="J42" s="138">
        <f>'実質公債費比率（分子）の構造'!M$52</f>
        <v>2608</v>
      </c>
      <c r="K42" s="138"/>
      <c r="L42" s="138"/>
      <c r="M42" s="138">
        <f>'実質公債費比率（分子）の構造'!N$52</f>
        <v>2222</v>
      </c>
      <c r="N42" s="138"/>
      <c r="O42" s="138"/>
      <c r="P42" s="138">
        <f>'実質公債費比率（分子）の構造'!O$52</f>
        <v>2213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629</v>
      </c>
      <c r="C44" s="138"/>
      <c r="D44" s="138"/>
      <c r="E44" s="138">
        <f>'実質公債費比率（分子）の構造'!L$50</f>
        <v>600</v>
      </c>
      <c r="F44" s="138"/>
      <c r="G44" s="138"/>
      <c r="H44" s="138">
        <f>'実質公債費比率（分子）の構造'!M$50</f>
        <v>582</v>
      </c>
      <c r="I44" s="138"/>
      <c r="J44" s="138"/>
      <c r="K44" s="138">
        <f>'実質公債費比率（分子）の構造'!N$50</f>
        <v>775</v>
      </c>
      <c r="L44" s="138"/>
      <c r="M44" s="138"/>
      <c r="N44" s="138">
        <f>'実質公債費比率（分子）の構造'!O$50</f>
        <v>1104</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472</v>
      </c>
      <c r="C46" s="138"/>
      <c r="D46" s="138"/>
      <c r="E46" s="138">
        <f>'実質公債費比率（分子）の構造'!L$48</f>
        <v>626</v>
      </c>
      <c r="F46" s="138"/>
      <c r="G46" s="138"/>
      <c r="H46" s="138">
        <f>'実質公債費比率（分子）の構造'!M$48</f>
        <v>592</v>
      </c>
      <c r="I46" s="138"/>
      <c r="J46" s="138"/>
      <c r="K46" s="138">
        <f>'実質公債費比率（分子）の構造'!N$48</f>
        <v>585</v>
      </c>
      <c r="L46" s="138"/>
      <c r="M46" s="138"/>
      <c r="N46" s="138">
        <f>'実質公債費比率（分子）の構造'!O$48</f>
        <v>688</v>
      </c>
      <c r="O46" s="138"/>
      <c r="P46" s="138"/>
    </row>
    <row r="47" spans="1:16" x14ac:dyDescent="0.15">
      <c r="A47" s="138" t="s">
        <v>57</v>
      </c>
      <c r="B47" s="138">
        <f>'実質公債費比率（分子）の構造'!K$47</f>
        <v>30</v>
      </c>
      <c r="C47" s="138"/>
      <c r="D47" s="138"/>
      <c r="E47" s="138">
        <f>'実質公債費比率（分子）の構造'!L$47</f>
        <v>20</v>
      </c>
      <c r="F47" s="138"/>
      <c r="G47" s="138"/>
      <c r="H47" s="138">
        <f>'実質公債費比率（分子）の構造'!M$47</f>
        <v>10</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3851</v>
      </c>
      <c r="C49" s="138"/>
      <c r="D49" s="138"/>
      <c r="E49" s="138">
        <f>'実質公債費比率（分子）の構造'!L$45</f>
        <v>3588</v>
      </c>
      <c r="F49" s="138"/>
      <c r="G49" s="138"/>
      <c r="H49" s="138">
        <f>'実質公債費比率（分子）の構造'!M$45</f>
        <v>3196</v>
      </c>
      <c r="I49" s="138"/>
      <c r="J49" s="138"/>
      <c r="K49" s="138">
        <f>'実質公債費比率（分子）の構造'!N$45</f>
        <v>2988</v>
      </c>
      <c r="L49" s="138"/>
      <c r="M49" s="138"/>
      <c r="N49" s="138">
        <f>'実質公債費比率（分子）の構造'!O$45</f>
        <v>3020</v>
      </c>
      <c r="O49" s="138"/>
      <c r="P49" s="138"/>
    </row>
    <row r="50" spans="1:16" x14ac:dyDescent="0.15">
      <c r="A50" s="138" t="s">
        <v>60</v>
      </c>
      <c r="B50" s="138" t="e">
        <f>NA()</f>
        <v>#N/A</v>
      </c>
      <c r="C50" s="138">
        <f>IF(ISNUMBER('実質公債費比率（分子）の構造'!K$53),'実質公債費比率（分子）の構造'!K$53,NA())</f>
        <v>2496</v>
      </c>
      <c r="D50" s="138" t="e">
        <f>NA()</f>
        <v>#N/A</v>
      </c>
      <c r="E50" s="138" t="e">
        <f>NA()</f>
        <v>#N/A</v>
      </c>
      <c r="F50" s="138">
        <f>IF(ISNUMBER('実質公債費比率（分子）の構造'!L$53),'実質公債費比率（分子）の構造'!L$53,NA())</f>
        <v>2264</v>
      </c>
      <c r="G50" s="138" t="e">
        <f>NA()</f>
        <v>#N/A</v>
      </c>
      <c r="H50" s="138" t="e">
        <f>NA()</f>
        <v>#N/A</v>
      </c>
      <c r="I50" s="138">
        <f>IF(ISNUMBER('実質公債費比率（分子）の構造'!M$53),'実質公債費比率（分子）の構造'!M$53,NA())</f>
        <v>1772</v>
      </c>
      <c r="J50" s="138" t="e">
        <f>NA()</f>
        <v>#N/A</v>
      </c>
      <c r="K50" s="138" t="e">
        <f>NA()</f>
        <v>#N/A</v>
      </c>
      <c r="L50" s="138">
        <f>IF(ISNUMBER('実質公債費比率（分子）の構造'!N$53),'実質公債費比率（分子）の構造'!N$53,NA())</f>
        <v>2126</v>
      </c>
      <c r="M50" s="138" t="e">
        <f>NA()</f>
        <v>#N/A</v>
      </c>
      <c r="N50" s="138" t="e">
        <f>NA()</f>
        <v>#N/A</v>
      </c>
      <c r="O50" s="138">
        <f>IF(ISNUMBER('実質公債費比率（分子）の構造'!O$53),'実質公債費比率（分子）の構造'!O$53,NA())</f>
        <v>2599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25731</v>
      </c>
      <c r="E56" s="137"/>
      <c r="F56" s="137"/>
      <c r="G56" s="137">
        <f>'将来負担比率（分子）の構造'!J$52</f>
        <v>23680</v>
      </c>
      <c r="H56" s="137"/>
      <c r="I56" s="137"/>
      <c r="J56" s="137">
        <f>'将来負担比率（分子）の構造'!K$52</f>
        <v>21622</v>
      </c>
      <c r="K56" s="137"/>
      <c r="L56" s="137"/>
      <c r="M56" s="137">
        <f>'将来負担比率（分子）の構造'!L$52</f>
        <v>20183</v>
      </c>
      <c r="N56" s="137"/>
      <c r="O56" s="137"/>
      <c r="P56" s="137">
        <f>'将来負担比率（分子）の構造'!M$52</f>
        <v>17633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29944</v>
      </c>
      <c r="E58" s="137"/>
      <c r="F58" s="137"/>
      <c r="G58" s="137">
        <f>'将来負担比率（分子）の構造'!J$50</f>
        <v>31834</v>
      </c>
      <c r="H58" s="137"/>
      <c r="I58" s="137"/>
      <c r="J58" s="137">
        <f>'将来負担比率（分子）の構造'!K$50</f>
        <v>29155</v>
      </c>
      <c r="K58" s="137"/>
      <c r="L58" s="137"/>
      <c r="M58" s="137">
        <f>'将来負担比率（分子）の構造'!L$50</f>
        <v>19585</v>
      </c>
      <c r="N58" s="137"/>
      <c r="O58" s="137"/>
      <c r="P58" s="137">
        <f>'将来負担比率（分子）の構造'!M$50</f>
        <v>16816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3764</v>
      </c>
      <c r="C62" s="137"/>
      <c r="D62" s="137"/>
      <c r="E62" s="137">
        <f>'将来負担比率（分子）の構造'!J$45</f>
        <v>4484</v>
      </c>
      <c r="F62" s="137"/>
      <c r="G62" s="137"/>
      <c r="H62" s="137">
        <f>'将来負担比率（分子）の構造'!K$45</f>
        <v>4988</v>
      </c>
      <c r="I62" s="137"/>
      <c r="J62" s="137"/>
      <c r="K62" s="137">
        <f>'将来負担比率（分子）の構造'!L$45</f>
        <v>5388</v>
      </c>
      <c r="L62" s="137"/>
      <c r="M62" s="137"/>
      <c r="N62" s="137">
        <f>'将来負担比率（分子）の構造'!M$45</f>
        <v>6491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5405</v>
      </c>
      <c r="C64" s="137"/>
      <c r="D64" s="137"/>
      <c r="E64" s="137">
        <f>'将来負担比率（分子）の構造'!J$43</f>
        <v>5308</v>
      </c>
      <c r="F64" s="137"/>
      <c r="G64" s="137"/>
      <c r="H64" s="137">
        <f>'将来負担比率（分子）の構造'!K$43</f>
        <v>5066</v>
      </c>
      <c r="I64" s="137"/>
      <c r="J64" s="137"/>
      <c r="K64" s="137">
        <f>'将来負担比率（分子）の構造'!L$43</f>
        <v>4823</v>
      </c>
      <c r="L64" s="137"/>
      <c r="M64" s="137"/>
      <c r="N64" s="137">
        <f>'将来負担比率（分子）の構造'!M$43</f>
        <v>5080</v>
      </c>
      <c r="O64" s="137"/>
      <c r="P64" s="137"/>
    </row>
    <row r="65" spans="1:16" x14ac:dyDescent="0.15">
      <c r="A65" s="137" t="s">
        <v>26</v>
      </c>
      <c r="B65" s="137">
        <f>'将来負担比率（分子）の構造'!I$42</f>
        <v>5748</v>
      </c>
      <c r="C65" s="137"/>
      <c r="D65" s="137"/>
      <c r="E65" s="137">
        <f>'将来負担比率（分子）の構造'!J$42</f>
        <v>5681</v>
      </c>
      <c r="F65" s="137"/>
      <c r="G65" s="137"/>
      <c r="H65" s="137">
        <f>'将来負担比率（分子）の構造'!K$42</f>
        <v>4923</v>
      </c>
      <c r="I65" s="137"/>
      <c r="J65" s="137"/>
      <c r="K65" s="137">
        <f>'将来負担比率（分子）の構造'!L$42</f>
        <v>4484</v>
      </c>
      <c r="L65" s="137"/>
      <c r="M65" s="137"/>
      <c r="N65" s="137">
        <f>'将来負担比率（分子）の構造'!M$42</f>
        <v>4029</v>
      </c>
      <c r="O65" s="137"/>
      <c r="P65" s="137"/>
    </row>
    <row r="66" spans="1:16" x14ac:dyDescent="0.15">
      <c r="A66" s="137" t="s">
        <v>25</v>
      </c>
      <c r="B66" s="137">
        <f>'将来負担比率（分子）の構造'!I$41</f>
        <v>18635</v>
      </c>
      <c r="C66" s="137"/>
      <c r="D66" s="137"/>
      <c r="E66" s="137">
        <f>'将来負担比率（分子）の構造'!J$41</f>
        <v>16676</v>
      </c>
      <c r="F66" s="137"/>
      <c r="G66" s="137"/>
      <c r="H66" s="137">
        <f>'将来負担比率（分子）の構造'!K$41</f>
        <v>17590</v>
      </c>
      <c r="I66" s="137"/>
      <c r="J66" s="137"/>
      <c r="K66" s="137">
        <f>'将来負担比率（分子）の構造'!L$41</f>
        <v>19598</v>
      </c>
      <c r="L66" s="137"/>
      <c r="M66" s="137"/>
      <c r="N66" s="137">
        <f>'将来負担比率（分子）の構造'!M$41</f>
        <v>24238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5390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40398468</v>
      </c>
      <c r="S5" s="641"/>
      <c r="T5" s="641"/>
      <c r="U5" s="641"/>
      <c r="V5" s="641"/>
      <c r="W5" s="641"/>
      <c r="X5" s="641"/>
      <c r="Y5" s="688"/>
      <c r="Z5" s="701">
        <v>45.2</v>
      </c>
      <c r="AA5" s="701"/>
      <c r="AB5" s="701"/>
      <c r="AC5" s="701"/>
      <c r="AD5" s="702">
        <v>40398468</v>
      </c>
      <c r="AE5" s="702"/>
      <c r="AF5" s="702"/>
      <c r="AG5" s="702"/>
      <c r="AH5" s="702"/>
      <c r="AI5" s="702"/>
      <c r="AJ5" s="702"/>
      <c r="AK5" s="702"/>
      <c r="AL5" s="689">
        <v>90.7</v>
      </c>
      <c r="AM5" s="658"/>
      <c r="AN5" s="658"/>
      <c r="AO5" s="690"/>
      <c r="AP5" s="677" t="s">
        <v>211</v>
      </c>
      <c r="AQ5" s="678"/>
      <c r="AR5" s="678"/>
      <c r="AS5" s="678"/>
      <c r="AT5" s="678"/>
      <c r="AU5" s="678"/>
      <c r="AV5" s="678"/>
      <c r="AW5" s="678"/>
      <c r="AX5" s="678"/>
      <c r="AY5" s="678"/>
      <c r="AZ5" s="678"/>
      <c r="BA5" s="678"/>
      <c r="BB5" s="678"/>
      <c r="BC5" s="678"/>
      <c r="BD5" s="678"/>
      <c r="BE5" s="678"/>
      <c r="BF5" s="679"/>
      <c r="BG5" s="590">
        <v>40314570</v>
      </c>
      <c r="BH5" s="591"/>
      <c r="BI5" s="591"/>
      <c r="BJ5" s="591"/>
      <c r="BK5" s="591"/>
      <c r="BL5" s="591"/>
      <c r="BM5" s="591"/>
      <c r="BN5" s="592"/>
      <c r="BO5" s="643">
        <v>99.8</v>
      </c>
      <c r="BP5" s="643"/>
      <c r="BQ5" s="643"/>
      <c r="BR5" s="643"/>
      <c r="BS5" s="644">
        <v>707594</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268398</v>
      </c>
      <c r="S6" s="591"/>
      <c r="T6" s="591"/>
      <c r="U6" s="591"/>
      <c r="V6" s="591"/>
      <c r="W6" s="591"/>
      <c r="X6" s="591"/>
      <c r="Y6" s="592"/>
      <c r="Z6" s="643">
        <v>0.3</v>
      </c>
      <c r="AA6" s="643"/>
      <c r="AB6" s="643"/>
      <c r="AC6" s="643"/>
      <c r="AD6" s="644">
        <v>268398</v>
      </c>
      <c r="AE6" s="644"/>
      <c r="AF6" s="644"/>
      <c r="AG6" s="644"/>
      <c r="AH6" s="644"/>
      <c r="AI6" s="644"/>
      <c r="AJ6" s="644"/>
      <c r="AK6" s="644"/>
      <c r="AL6" s="613">
        <v>0.6</v>
      </c>
      <c r="AM6" s="645"/>
      <c r="AN6" s="645"/>
      <c r="AO6" s="646"/>
      <c r="AP6" s="587" t="s">
        <v>216</v>
      </c>
      <c r="AQ6" s="588"/>
      <c r="AR6" s="588"/>
      <c r="AS6" s="588"/>
      <c r="AT6" s="588"/>
      <c r="AU6" s="588"/>
      <c r="AV6" s="588"/>
      <c r="AW6" s="588"/>
      <c r="AX6" s="588"/>
      <c r="AY6" s="588"/>
      <c r="AZ6" s="588"/>
      <c r="BA6" s="588"/>
      <c r="BB6" s="588"/>
      <c r="BC6" s="588"/>
      <c r="BD6" s="588"/>
      <c r="BE6" s="588"/>
      <c r="BF6" s="589"/>
      <c r="BG6" s="590">
        <v>40314570</v>
      </c>
      <c r="BH6" s="591"/>
      <c r="BI6" s="591"/>
      <c r="BJ6" s="591"/>
      <c r="BK6" s="591"/>
      <c r="BL6" s="591"/>
      <c r="BM6" s="591"/>
      <c r="BN6" s="592"/>
      <c r="BO6" s="643">
        <v>99.8</v>
      </c>
      <c r="BP6" s="643"/>
      <c r="BQ6" s="643"/>
      <c r="BR6" s="643"/>
      <c r="BS6" s="644">
        <v>707594</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361625</v>
      </c>
      <c r="CS6" s="591"/>
      <c r="CT6" s="591"/>
      <c r="CU6" s="591"/>
      <c r="CV6" s="591"/>
      <c r="CW6" s="591"/>
      <c r="CX6" s="591"/>
      <c r="CY6" s="592"/>
      <c r="CZ6" s="643">
        <v>0.5</v>
      </c>
      <c r="DA6" s="643"/>
      <c r="DB6" s="643"/>
      <c r="DC6" s="643"/>
      <c r="DD6" s="596" t="s">
        <v>218</v>
      </c>
      <c r="DE6" s="591"/>
      <c r="DF6" s="591"/>
      <c r="DG6" s="591"/>
      <c r="DH6" s="591"/>
      <c r="DI6" s="591"/>
      <c r="DJ6" s="591"/>
      <c r="DK6" s="591"/>
      <c r="DL6" s="591"/>
      <c r="DM6" s="591"/>
      <c r="DN6" s="591"/>
      <c r="DO6" s="591"/>
      <c r="DP6" s="592"/>
      <c r="DQ6" s="596">
        <v>361625</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37094</v>
      </c>
      <c r="S7" s="591"/>
      <c r="T7" s="591"/>
      <c r="U7" s="591"/>
      <c r="V7" s="591"/>
      <c r="W7" s="591"/>
      <c r="X7" s="591"/>
      <c r="Y7" s="592"/>
      <c r="Z7" s="643">
        <v>0</v>
      </c>
      <c r="AA7" s="643"/>
      <c r="AB7" s="643"/>
      <c r="AC7" s="643"/>
      <c r="AD7" s="644">
        <v>37094</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21105326</v>
      </c>
      <c r="BH7" s="591"/>
      <c r="BI7" s="591"/>
      <c r="BJ7" s="591"/>
      <c r="BK7" s="591"/>
      <c r="BL7" s="591"/>
      <c r="BM7" s="591"/>
      <c r="BN7" s="592"/>
      <c r="BO7" s="643">
        <v>52.2</v>
      </c>
      <c r="BP7" s="643"/>
      <c r="BQ7" s="643"/>
      <c r="BR7" s="643"/>
      <c r="BS7" s="644">
        <v>707594</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16913913</v>
      </c>
      <c r="CS7" s="591"/>
      <c r="CT7" s="591"/>
      <c r="CU7" s="591"/>
      <c r="CV7" s="591"/>
      <c r="CW7" s="591"/>
      <c r="CX7" s="591"/>
      <c r="CY7" s="592"/>
      <c r="CZ7" s="643">
        <v>21.2</v>
      </c>
      <c r="DA7" s="643"/>
      <c r="DB7" s="643"/>
      <c r="DC7" s="643"/>
      <c r="DD7" s="596">
        <v>11225342</v>
      </c>
      <c r="DE7" s="591"/>
      <c r="DF7" s="591"/>
      <c r="DG7" s="591"/>
      <c r="DH7" s="591"/>
      <c r="DI7" s="591"/>
      <c r="DJ7" s="591"/>
      <c r="DK7" s="591"/>
      <c r="DL7" s="591"/>
      <c r="DM7" s="591"/>
      <c r="DN7" s="591"/>
      <c r="DO7" s="591"/>
      <c r="DP7" s="592"/>
      <c r="DQ7" s="596">
        <v>6627099</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162849</v>
      </c>
      <c r="S8" s="591"/>
      <c r="T8" s="591"/>
      <c r="U8" s="591"/>
      <c r="V8" s="591"/>
      <c r="W8" s="591"/>
      <c r="X8" s="591"/>
      <c r="Y8" s="592"/>
      <c r="Z8" s="643">
        <v>0.2</v>
      </c>
      <c r="AA8" s="643"/>
      <c r="AB8" s="643"/>
      <c r="AC8" s="643"/>
      <c r="AD8" s="644">
        <v>162849</v>
      </c>
      <c r="AE8" s="644"/>
      <c r="AF8" s="644"/>
      <c r="AG8" s="644"/>
      <c r="AH8" s="644"/>
      <c r="AI8" s="644"/>
      <c r="AJ8" s="644"/>
      <c r="AK8" s="644"/>
      <c r="AL8" s="613">
        <v>0.4</v>
      </c>
      <c r="AM8" s="645"/>
      <c r="AN8" s="645"/>
      <c r="AO8" s="646"/>
      <c r="AP8" s="587" t="s">
        <v>223</v>
      </c>
      <c r="AQ8" s="588"/>
      <c r="AR8" s="588"/>
      <c r="AS8" s="588"/>
      <c r="AT8" s="588"/>
      <c r="AU8" s="588"/>
      <c r="AV8" s="588"/>
      <c r="AW8" s="588"/>
      <c r="AX8" s="588"/>
      <c r="AY8" s="588"/>
      <c r="AZ8" s="588"/>
      <c r="BA8" s="588"/>
      <c r="BB8" s="588"/>
      <c r="BC8" s="588"/>
      <c r="BD8" s="588"/>
      <c r="BE8" s="588"/>
      <c r="BF8" s="589"/>
      <c r="BG8" s="590">
        <v>312385</v>
      </c>
      <c r="BH8" s="591"/>
      <c r="BI8" s="591"/>
      <c r="BJ8" s="591"/>
      <c r="BK8" s="591"/>
      <c r="BL8" s="591"/>
      <c r="BM8" s="591"/>
      <c r="BN8" s="592"/>
      <c r="BO8" s="643">
        <v>0.8</v>
      </c>
      <c r="BP8" s="643"/>
      <c r="BQ8" s="643"/>
      <c r="BR8" s="643"/>
      <c r="BS8" s="596" t="s">
        <v>113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23336423</v>
      </c>
      <c r="CS8" s="591"/>
      <c r="CT8" s="591"/>
      <c r="CU8" s="591"/>
      <c r="CV8" s="591"/>
      <c r="CW8" s="591"/>
      <c r="CX8" s="591"/>
      <c r="CY8" s="592"/>
      <c r="CZ8" s="643">
        <v>29.3</v>
      </c>
      <c r="DA8" s="643"/>
      <c r="DB8" s="643"/>
      <c r="DC8" s="643"/>
      <c r="DD8" s="596">
        <v>428197</v>
      </c>
      <c r="DE8" s="591"/>
      <c r="DF8" s="591"/>
      <c r="DG8" s="591"/>
      <c r="DH8" s="591"/>
      <c r="DI8" s="591"/>
      <c r="DJ8" s="591"/>
      <c r="DK8" s="591"/>
      <c r="DL8" s="591"/>
      <c r="DM8" s="591"/>
      <c r="DN8" s="591"/>
      <c r="DO8" s="591"/>
      <c r="DP8" s="592"/>
      <c r="DQ8" s="596">
        <v>14052271</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120724</v>
      </c>
      <c r="S9" s="591"/>
      <c r="T9" s="591"/>
      <c r="U9" s="591"/>
      <c r="V9" s="591"/>
      <c r="W9" s="591"/>
      <c r="X9" s="591"/>
      <c r="Y9" s="592"/>
      <c r="Z9" s="643">
        <v>0.1</v>
      </c>
      <c r="AA9" s="643"/>
      <c r="AB9" s="643"/>
      <c r="AC9" s="643"/>
      <c r="AD9" s="644">
        <v>120724</v>
      </c>
      <c r="AE9" s="644"/>
      <c r="AF9" s="644"/>
      <c r="AG9" s="644"/>
      <c r="AH9" s="644"/>
      <c r="AI9" s="644"/>
      <c r="AJ9" s="644"/>
      <c r="AK9" s="644"/>
      <c r="AL9" s="613">
        <v>0.3</v>
      </c>
      <c r="AM9" s="645"/>
      <c r="AN9" s="645"/>
      <c r="AO9" s="646"/>
      <c r="AP9" s="587" t="s">
        <v>226</v>
      </c>
      <c r="AQ9" s="588"/>
      <c r="AR9" s="588"/>
      <c r="AS9" s="588"/>
      <c r="AT9" s="588"/>
      <c r="AU9" s="588"/>
      <c r="AV9" s="588"/>
      <c r="AW9" s="588"/>
      <c r="AX9" s="588"/>
      <c r="AY9" s="588"/>
      <c r="AZ9" s="588"/>
      <c r="BA9" s="588"/>
      <c r="BB9" s="588"/>
      <c r="BC9" s="588"/>
      <c r="BD9" s="588"/>
      <c r="BE9" s="588"/>
      <c r="BF9" s="589"/>
      <c r="BG9" s="590">
        <v>16129067</v>
      </c>
      <c r="BH9" s="591"/>
      <c r="BI9" s="591"/>
      <c r="BJ9" s="591"/>
      <c r="BK9" s="591"/>
      <c r="BL9" s="591"/>
      <c r="BM9" s="591"/>
      <c r="BN9" s="592"/>
      <c r="BO9" s="643">
        <v>39.9</v>
      </c>
      <c r="BP9" s="643"/>
      <c r="BQ9" s="643"/>
      <c r="BR9" s="643"/>
      <c r="BS9" s="596" t="s">
        <v>113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5710087</v>
      </c>
      <c r="CS9" s="591"/>
      <c r="CT9" s="591"/>
      <c r="CU9" s="591"/>
      <c r="CV9" s="591"/>
      <c r="CW9" s="591"/>
      <c r="CX9" s="591"/>
      <c r="CY9" s="592"/>
      <c r="CZ9" s="643">
        <v>7.2</v>
      </c>
      <c r="DA9" s="643"/>
      <c r="DB9" s="643"/>
      <c r="DC9" s="643"/>
      <c r="DD9" s="596">
        <v>268672</v>
      </c>
      <c r="DE9" s="591"/>
      <c r="DF9" s="591"/>
      <c r="DG9" s="591"/>
      <c r="DH9" s="591"/>
      <c r="DI9" s="591"/>
      <c r="DJ9" s="591"/>
      <c r="DK9" s="591"/>
      <c r="DL9" s="591"/>
      <c r="DM9" s="591"/>
      <c r="DN9" s="591"/>
      <c r="DO9" s="591"/>
      <c r="DP9" s="592"/>
      <c r="DQ9" s="596">
        <v>4310683</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2955031</v>
      </c>
      <c r="S10" s="591"/>
      <c r="T10" s="591"/>
      <c r="U10" s="591"/>
      <c r="V10" s="591"/>
      <c r="W10" s="591"/>
      <c r="X10" s="591"/>
      <c r="Y10" s="592"/>
      <c r="Z10" s="643">
        <v>3.3</v>
      </c>
      <c r="AA10" s="643"/>
      <c r="AB10" s="643"/>
      <c r="AC10" s="643"/>
      <c r="AD10" s="644">
        <v>2955031</v>
      </c>
      <c r="AE10" s="644"/>
      <c r="AF10" s="644"/>
      <c r="AG10" s="644"/>
      <c r="AH10" s="644"/>
      <c r="AI10" s="644"/>
      <c r="AJ10" s="644"/>
      <c r="AK10" s="644"/>
      <c r="AL10" s="613">
        <v>6.6</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492870</v>
      </c>
      <c r="BH10" s="591"/>
      <c r="BI10" s="591"/>
      <c r="BJ10" s="591"/>
      <c r="BK10" s="591"/>
      <c r="BL10" s="591"/>
      <c r="BM10" s="591"/>
      <c r="BN10" s="592"/>
      <c r="BO10" s="643">
        <v>1.2</v>
      </c>
      <c r="BP10" s="643"/>
      <c r="BQ10" s="643"/>
      <c r="BR10" s="643"/>
      <c r="BS10" s="596" t="s">
        <v>113</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6700</v>
      </c>
      <c r="CS10" s="591"/>
      <c r="CT10" s="591"/>
      <c r="CU10" s="591"/>
      <c r="CV10" s="591"/>
      <c r="CW10" s="591"/>
      <c r="CX10" s="591"/>
      <c r="CY10" s="592"/>
      <c r="CZ10" s="643">
        <v>0</v>
      </c>
      <c r="DA10" s="643"/>
      <c r="DB10" s="643"/>
      <c r="DC10" s="643"/>
      <c r="DD10" s="596" t="s">
        <v>113</v>
      </c>
      <c r="DE10" s="591"/>
      <c r="DF10" s="591"/>
      <c r="DG10" s="591"/>
      <c r="DH10" s="591"/>
      <c r="DI10" s="591"/>
      <c r="DJ10" s="591"/>
      <c r="DK10" s="591"/>
      <c r="DL10" s="591"/>
      <c r="DM10" s="591"/>
      <c r="DN10" s="591"/>
      <c r="DO10" s="591"/>
      <c r="DP10" s="592"/>
      <c r="DQ10" s="596">
        <v>6700</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4171004</v>
      </c>
      <c r="BH11" s="591"/>
      <c r="BI11" s="591"/>
      <c r="BJ11" s="591"/>
      <c r="BK11" s="591"/>
      <c r="BL11" s="591"/>
      <c r="BM11" s="591"/>
      <c r="BN11" s="592"/>
      <c r="BO11" s="643">
        <v>10.3</v>
      </c>
      <c r="BP11" s="643"/>
      <c r="BQ11" s="643"/>
      <c r="BR11" s="643"/>
      <c r="BS11" s="596">
        <v>707594</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37661</v>
      </c>
      <c r="CS11" s="591"/>
      <c r="CT11" s="591"/>
      <c r="CU11" s="591"/>
      <c r="CV11" s="591"/>
      <c r="CW11" s="591"/>
      <c r="CX11" s="591"/>
      <c r="CY11" s="592"/>
      <c r="CZ11" s="643">
        <v>0</v>
      </c>
      <c r="DA11" s="643"/>
      <c r="DB11" s="643"/>
      <c r="DC11" s="643"/>
      <c r="DD11" s="596">
        <v>28000</v>
      </c>
      <c r="DE11" s="591"/>
      <c r="DF11" s="591"/>
      <c r="DG11" s="591"/>
      <c r="DH11" s="591"/>
      <c r="DI11" s="591"/>
      <c r="DJ11" s="591"/>
      <c r="DK11" s="591"/>
      <c r="DL11" s="591"/>
      <c r="DM11" s="591"/>
      <c r="DN11" s="591"/>
      <c r="DO11" s="591"/>
      <c r="DP11" s="592"/>
      <c r="DQ11" s="596">
        <v>36109</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18183671</v>
      </c>
      <c r="BH12" s="591"/>
      <c r="BI12" s="591"/>
      <c r="BJ12" s="591"/>
      <c r="BK12" s="591"/>
      <c r="BL12" s="591"/>
      <c r="BM12" s="591"/>
      <c r="BN12" s="592"/>
      <c r="BO12" s="643">
        <v>45</v>
      </c>
      <c r="BP12" s="643"/>
      <c r="BQ12" s="643"/>
      <c r="BR12" s="643"/>
      <c r="BS12" s="596" t="s">
        <v>113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778905</v>
      </c>
      <c r="CS12" s="591"/>
      <c r="CT12" s="591"/>
      <c r="CU12" s="591"/>
      <c r="CV12" s="591"/>
      <c r="CW12" s="591"/>
      <c r="CX12" s="591"/>
      <c r="CY12" s="592"/>
      <c r="CZ12" s="643">
        <v>1</v>
      </c>
      <c r="DA12" s="643"/>
      <c r="DB12" s="643"/>
      <c r="DC12" s="643"/>
      <c r="DD12" s="596">
        <v>352</v>
      </c>
      <c r="DE12" s="591"/>
      <c r="DF12" s="591"/>
      <c r="DG12" s="591"/>
      <c r="DH12" s="591"/>
      <c r="DI12" s="591"/>
      <c r="DJ12" s="591"/>
      <c r="DK12" s="591"/>
      <c r="DL12" s="591"/>
      <c r="DM12" s="591"/>
      <c r="DN12" s="591"/>
      <c r="DO12" s="591"/>
      <c r="DP12" s="592"/>
      <c r="DQ12" s="596">
        <v>316360</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72049</v>
      </c>
      <c r="S13" s="591"/>
      <c r="T13" s="591"/>
      <c r="U13" s="591"/>
      <c r="V13" s="591"/>
      <c r="W13" s="591"/>
      <c r="X13" s="591"/>
      <c r="Y13" s="592"/>
      <c r="Z13" s="643">
        <v>0.1</v>
      </c>
      <c r="AA13" s="643"/>
      <c r="AB13" s="643"/>
      <c r="AC13" s="643"/>
      <c r="AD13" s="644">
        <v>72049</v>
      </c>
      <c r="AE13" s="644"/>
      <c r="AF13" s="644"/>
      <c r="AG13" s="644"/>
      <c r="AH13" s="644"/>
      <c r="AI13" s="644"/>
      <c r="AJ13" s="644"/>
      <c r="AK13" s="644"/>
      <c r="AL13" s="613">
        <v>0.2</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18126934</v>
      </c>
      <c r="BH13" s="591"/>
      <c r="BI13" s="591"/>
      <c r="BJ13" s="591"/>
      <c r="BK13" s="591"/>
      <c r="BL13" s="591"/>
      <c r="BM13" s="591"/>
      <c r="BN13" s="592"/>
      <c r="BO13" s="643">
        <v>44.9</v>
      </c>
      <c r="BP13" s="643"/>
      <c r="BQ13" s="643"/>
      <c r="BR13" s="643"/>
      <c r="BS13" s="596" t="s">
        <v>113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5667684</v>
      </c>
      <c r="CS13" s="591"/>
      <c r="CT13" s="591"/>
      <c r="CU13" s="591"/>
      <c r="CV13" s="591"/>
      <c r="CW13" s="591"/>
      <c r="CX13" s="591"/>
      <c r="CY13" s="592"/>
      <c r="CZ13" s="643">
        <v>7.1</v>
      </c>
      <c r="DA13" s="643"/>
      <c r="DB13" s="643"/>
      <c r="DC13" s="643"/>
      <c r="DD13" s="596">
        <v>553252</v>
      </c>
      <c r="DE13" s="591"/>
      <c r="DF13" s="591"/>
      <c r="DG13" s="591"/>
      <c r="DH13" s="591"/>
      <c r="DI13" s="591"/>
      <c r="DJ13" s="591"/>
      <c r="DK13" s="591"/>
      <c r="DL13" s="591"/>
      <c r="DM13" s="591"/>
      <c r="DN13" s="591"/>
      <c r="DO13" s="591"/>
      <c r="DP13" s="592"/>
      <c r="DQ13" s="596">
        <v>4979025</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69981</v>
      </c>
      <c r="BH14" s="591"/>
      <c r="BI14" s="591"/>
      <c r="BJ14" s="591"/>
      <c r="BK14" s="591"/>
      <c r="BL14" s="591"/>
      <c r="BM14" s="591"/>
      <c r="BN14" s="592"/>
      <c r="BO14" s="643">
        <v>0.2</v>
      </c>
      <c r="BP14" s="643"/>
      <c r="BQ14" s="643"/>
      <c r="BR14" s="643"/>
      <c r="BS14" s="596" t="s">
        <v>113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2105658</v>
      </c>
      <c r="CS14" s="591"/>
      <c r="CT14" s="591"/>
      <c r="CU14" s="591"/>
      <c r="CV14" s="591"/>
      <c r="CW14" s="591"/>
      <c r="CX14" s="591"/>
      <c r="CY14" s="592"/>
      <c r="CZ14" s="643">
        <v>2.6</v>
      </c>
      <c r="DA14" s="643"/>
      <c r="DB14" s="643"/>
      <c r="DC14" s="643"/>
      <c r="DD14" s="596">
        <v>87888</v>
      </c>
      <c r="DE14" s="591"/>
      <c r="DF14" s="591"/>
      <c r="DG14" s="591"/>
      <c r="DH14" s="591"/>
      <c r="DI14" s="591"/>
      <c r="DJ14" s="591"/>
      <c r="DK14" s="591"/>
      <c r="DL14" s="591"/>
      <c r="DM14" s="591"/>
      <c r="DN14" s="591"/>
      <c r="DO14" s="591"/>
      <c r="DP14" s="592"/>
      <c r="DQ14" s="596">
        <v>2050518</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76186</v>
      </c>
      <c r="S15" s="591"/>
      <c r="T15" s="591"/>
      <c r="U15" s="591"/>
      <c r="V15" s="591"/>
      <c r="W15" s="591"/>
      <c r="X15" s="591"/>
      <c r="Y15" s="592"/>
      <c r="Z15" s="643">
        <v>0.1</v>
      </c>
      <c r="AA15" s="643"/>
      <c r="AB15" s="643"/>
      <c r="AC15" s="643"/>
      <c r="AD15" s="644">
        <v>76186</v>
      </c>
      <c r="AE15" s="644"/>
      <c r="AF15" s="644"/>
      <c r="AG15" s="644"/>
      <c r="AH15" s="644"/>
      <c r="AI15" s="644"/>
      <c r="AJ15" s="644"/>
      <c r="AK15" s="644"/>
      <c r="AL15" s="613">
        <v>0.2</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955592</v>
      </c>
      <c r="BH15" s="591"/>
      <c r="BI15" s="591"/>
      <c r="BJ15" s="591"/>
      <c r="BK15" s="591"/>
      <c r="BL15" s="591"/>
      <c r="BM15" s="591"/>
      <c r="BN15" s="592"/>
      <c r="BO15" s="643">
        <v>2.4</v>
      </c>
      <c r="BP15" s="643"/>
      <c r="BQ15" s="643"/>
      <c r="BR15" s="643"/>
      <c r="BS15" s="596" t="s">
        <v>113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14345500</v>
      </c>
      <c r="CS15" s="591"/>
      <c r="CT15" s="591"/>
      <c r="CU15" s="591"/>
      <c r="CV15" s="591"/>
      <c r="CW15" s="591"/>
      <c r="CX15" s="591"/>
      <c r="CY15" s="592"/>
      <c r="CZ15" s="643">
        <v>18</v>
      </c>
      <c r="DA15" s="643"/>
      <c r="DB15" s="643"/>
      <c r="DC15" s="643"/>
      <c r="DD15" s="596">
        <v>4589644</v>
      </c>
      <c r="DE15" s="591"/>
      <c r="DF15" s="591"/>
      <c r="DG15" s="591"/>
      <c r="DH15" s="591"/>
      <c r="DI15" s="591"/>
      <c r="DJ15" s="591"/>
      <c r="DK15" s="591"/>
      <c r="DL15" s="591"/>
      <c r="DM15" s="591"/>
      <c r="DN15" s="591"/>
      <c r="DO15" s="591"/>
      <c r="DP15" s="592"/>
      <c r="DQ15" s="596">
        <v>10627584</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500657</v>
      </c>
      <c r="S16" s="591"/>
      <c r="T16" s="591"/>
      <c r="U16" s="591"/>
      <c r="V16" s="591"/>
      <c r="W16" s="591"/>
      <c r="X16" s="591"/>
      <c r="Y16" s="592"/>
      <c r="Z16" s="643">
        <v>0.6</v>
      </c>
      <c r="AA16" s="643"/>
      <c r="AB16" s="643"/>
      <c r="AC16" s="643"/>
      <c r="AD16" s="644" t="s">
        <v>113</v>
      </c>
      <c r="AE16" s="644"/>
      <c r="AF16" s="644"/>
      <c r="AG16" s="644"/>
      <c r="AH16" s="644"/>
      <c r="AI16" s="644"/>
      <c r="AJ16" s="644"/>
      <c r="AK16" s="644"/>
      <c r="AL16" s="613" t="s">
        <v>113</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7488165</v>
      </c>
      <c r="CS16" s="591"/>
      <c r="CT16" s="591"/>
      <c r="CU16" s="591"/>
      <c r="CV16" s="591"/>
      <c r="CW16" s="591"/>
      <c r="CX16" s="591"/>
      <c r="CY16" s="592"/>
      <c r="CZ16" s="643">
        <v>9.4</v>
      </c>
      <c r="DA16" s="643"/>
      <c r="DB16" s="643"/>
      <c r="DC16" s="643"/>
      <c r="DD16" s="596" t="s">
        <v>113</v>
      </c>
      <c r="DE16" s="591"/>
      <c r="DF16" s="591"/>
      <c r="DG16" s="591"/>
      <c r="DH16" s="591"/>
      <c r="DI16" s="591"/>
      <c r="DJ16" s="591"/>
      <c r="DK16" s="591"/>
      <c r="DL16" s="591"/>
      <c r="DM16" s="591"/>
      <c r="DN16" s="591"/>
      <c r="DO16" s="591"/>
      <c r="DP16" s="592"/>
      <c r="DQ16" s="596">
        <v>2015224</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t="s">
        <v>113</v>
      </c>
      <c r="S17" s="591"/>
      <c r="T17" s="591"/>
      <c r="U17" s="591"/>
      <c r="V17" s="591"/>
      <c r="W17" s="591"/>
      <c r="X17" s="591"/>
      <c r="Y17" s="592"/>
      <c r="Z17" s="643" t="s">
        <v>113</v>
      </c>
      <c r="AA17" s="643"/>
      <c r="AB17" s="643"/>
      <c r="AC17" s="643"/>
      <c r="AD17" s="644" t="s">
        <v>113</v>
      </c>
      <c r="AE17" s="644"/>
      <c r="AF17" s="644"/>
      <c r="AG17" s="644"/>
      <c r="AH17" s="644"/>
      <c r="AI17" s="644"/>
      <c r="AJ17" s="644"/>
      <c r="AK17" s="644"/>
      <c r="AL17" s="613" t="s">
        <v>113</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3020292</v>
      </c>
      <c r="CS17" s="591"/>
      <c r="CT17" s="591"/>
      <c r="CU17" s="591"/>
      <c r="CV17" s="591"/>
      <c r="CW17" s="591"/>
      <c r="CX17" s="591"/>
      <c r="CY17" s="592"/>
      <c r="CZ17" s="643">
        <v>3.8</v>
      </c>
      <c r="DA17" s="643"/>
      <c r="DB17" s="643"/>
      <c r="DC17" s="643"/>
      <c r="DD17" s="596" t="s">
        <v>113</v>
      </c>
      <c r="DE17" s="591"/>
      <c r="DF17" s="591"/>
      <c r="DG17" s="591"/>
      <c r="DH17" s="591"/>
      <c r="DI17" s="591"/>
      <c r="DJ17" s="591"/>
      <c r="DK17" s="591"/>
      <c r="DL17" s="591"/>
      <c r="DM17" s="591"/>
      <c r="DN17" s="591"/>
      <c r="DO17" s="591"/>
      <c r="DP17" s="592"/>
      <c r="DQ17" s="596">
        <v>3020292</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30365</v>
      </c>
      <c r="S18" s="591"/>
      <c r="T18" s="591"/>
      <c r="U18" s="591"/>
      <c r="V18" s="591"/>
      <c r="W18" s="591"/>
      <c r="X18" s="591"/>
      <c r="Y18" s="592"/>
      <c r="Z18" s="643">
        <v>0</v>
      </c>
      <c r="AA18" s="643"/>
      <c r="AB18" s="643"/>
      <c r="AC18" s="643"/>
      <c r="AD18" s="644" t="s">
        <v>113</v>
      </c>
      <c r="AE18" s="644"/>
      <c r="AF18" s="644"/>
      <c r="AG18" s="644"/>
      <c r="AH18" s="644"/>
      <c r="AI18" s="644"/>
      <c r="AJ18" s="644"/>
      <c r="AK18" s="644"/>
      <c r="AL18" s="613" t="s">
        <v>113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v>470292</v>
      </c>
      <c r="S19" s="591"/>
      <c r="T19" s="591"/>
      <c r="U19" s="591"/>
      <c r="V19" s="591"/>
      <c r="W19" s="591"/>
      <c r="X19" s="591"/>
      <c r="Y19" s="592"/>
      <c r="Z19" s="643">
        <v>0.5</v>
      </c>
      <c r="AA19" s="643"/>
      <c r="AB19" s="643"/>
      <c r="AC19" s="643"/>
      <c r="AD19" s="644" t="s">
        <v>113</v>
      </c>
      <c r="AE19" s="644"/>
      <c r="AF19" s="644"/>
      <c r="AG19" s="644"/>
      <c r="AH19" s="644"/>
      <c r="AI19" s="644"/>
      <c r="AJ19" s="644"/>
      <c r="AK19" s="644"/>
      <c r="AL19" s="613" t="s">
        <v>113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83898</v>
      </c>
      <c r="BH19" s="591"/>
      <c r="BI19" s="591"/>
      <c r="BJ19" s="591"/>
      <c r="BK19" s="591"/>
      <c r="BL19" s="591"/>
      <c r="BM19" s="591"/>
      <c r="BN19" s="592"/>
      <c r="BO19" s="643">
        <v>0.2</v>
      </c>
      <c r="BP19" s="643"/>
      <c r="BQ19" s="643"/>
      <c r="BR19" s="643"/>
      <c r="BS19" s="596" t="s">
        <v>113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44591456</v>
      </c>
      <c r="S20" s="591"/>
      <c r="T20" s="591"/>
      <c r="U20" s="591"/>
      <c r="V20" s="591"/>
      <c r="W20" s="591"/>
      <c r="X20" s="591"/>
      <c r="Y20" s="592"/>
      <c r="Z20" s="643">
        <v>49.9</v>
      </c>
      <c r="AA20" s="643"/>
      <c r="AB20" s="643"/>
      <c r="AC20" s="643"/>
      <c r="AD20" s="644">
        <v>44090799</v>
      </c>
      <c r="AE20" s="644"/>
      <c r="AF20" s="644"/>
      <c r="AG20" s="644"/>
      <c r="AH20" s="644"/>
      <c r="AI20" s="644"/>
      <c r="AJ20" s="644"/>
      <c r="AK20" s="644"/>
      <c r="AL20" s="613">
        <v>98.9</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83898</v>
      </c>
      <c r="BH20" s="591"/>
      <c r="BI20" s="591"/>
      <c r="BJ20" s="591"/>
      <c r="BK20" s="591"/>
      <c r="BL20" s="591"/>
      <c r="BM20" s="591"/>
      <c r="BN20" s="592"/>
      <c r="BO20" s="643">
        <v>0.2</v>
      </c>
      <c r="BP20" s="643"/>
      <c r="BQ20" s="643"/>
      <c r="BR20" s="643"/>
      <c r="BS20" s="596" t="s">
        <v>113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79772613</v>
      </c>
      <c r="CS20" s="591"/>
      <c r="CT20" s="591"/>
      <c r="CU20" s="591"/>
      <c r="CV20" s="591"/>
      <c r="CW20" s="591"/>
      <c r="CX20" s="591"/>
      <c r="CY20" s="592"/>
      <c r="CZ20" s="643">
        <v>100</v>
      </c>
      <c r="DA20" s="643"/>
      <c r="DB20" s="643"/>
      <c r="DC20" s="643"/>
      <c r="DD20" s="596">
        <v>17181347</v>
      </c>
      <c r="DE20" s="591"/>
      <c r="DF20" s="591"/>
      <c r="DG20" s="591"/>
      <c r="DH20" s="591"/>
      <c r="DI20" s="591"/>
      <c r="DJ20" s="591"/>
      <c r="DK20" s="591"/>
      <c r="DL20" s="591"/>
      <c r="DM20" s="591"/>
      <c r="DN20" s="591"/>
      <c r="DO20" s="591"/>
      <c r="DP20" s="592"/>
      <c r="DQ20" s="596">
        <v>48403490</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15812</v>
      </c>
      <c r="S21" s="591"/>
      <c r="T21" s="591"/>
      <c r="U21" s="591"/>
      <c r="V21" s="591"/>
      <c r="W21" s="591"/>
      <c r="X21" s="591"/>
      <c r="Y21" s="592"/>
      <c r="Z21" s="643">
        <v>0</v>
      </c>
      <c r="AA21" s="643"/>
      <c r="AB21" s="643"/>
      <c r="AC21" s="643"/>
      <c r="AD21" s="644">
        <v>15812</v>
      </c>
      <c r="AE21" s="644"/>
      <c r="AF21" s="644"/>
      <c r="AG21" s="644"/>
      <c r="AH21" s="644"/>
      <c r="AI21" s="644"/>
      <c r="AJ21" s="644"/>
      <c r="AK21" s="644"/>
      <c r="AL21" s="613">
        <v>0</v>
      </c>
      <c r="AM21" s="645"/>
      <c r="AN21" s="645"/>
      <c r="AO21" s="646"/>
      <c r="AP21" s="681" t="s">
        <v>262</v>
      </c>
      <c r="AQ21" s="691"/>
      <c r="AR21" s="691"/>
      <c r="AS21" s="691"/>
      <c r="AT21" s="691"/>
      <c r="AU21" s="691"/>
      <c r="AV21" s="691"/>
      <c r="AW21" s="691"/>
      <c r="AX21" s="691"/>
      <c r="AY21" s="691"/>
      <c r="AZ21" s="691"/>
      <c r="BA21" s="691"/>
      <c r="BB21" s="691"/>
      <c r="BC21" s="691"/>
      <c r="BD21" s="691"/>
      <c r="BE21" s="691"/>
      <c r="BF21" s="683"/>
      <c r="BG21" s="590">
        <v>83898</v>
      </c>
      <c r="BH21" s="591"/>
      <c r="BI21" s="591"/>
      <c r="BJ21" s="591"/>
      <c r="BK21" s="591"/>
      <c r="BL21" s="591"/>
      <c r="BM21" s="591"/>
      <c r="BN21" s="592"/>
      <c r="BO21" s="643">
        <v>0.2</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317606</v>
      </c>
      <c r="S22" s="591"/>
      <c r="T22" s="591"/>
      <c r="U22" s="591"/>
      <c r="V22" s="591"/>
      <c r="W22" s="591"/>
      <c r="X22" s="591"/>
      <c r="Y22" s="592"/>
      <c r="Z22" s="643">
        <v>0.4</v>
      </c>
      <c r="AA22" s="643"/>
      <c r="AB22" s="643"/>
      <c r="AC22" s="643"/>
      <c r="AD22" s="644" t="s">
        <v>113</v>
      </c>
      <c r="AE22" s="644"/>
      <c r="AF22" s="644"/>
      <c r="AG22" s="644"/>
      <c r="AH22" s="644"/>
      <c r="AI22" s="644"/>
      <c r="AJ22" s="644"/>
      <c r="AK22" s="644"/>
      <c r="AL22" s="613" t="s">
        <v>113</v>
      </c>
      <c r="AM22" s="645"/>
      <c r="AN22" s="645"/>
      <c r="AO22" s="646"/>
      <c r="AP22" s="681" t="s">
        <v>264</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1793532</v>
      </c>
      <c r="S23" s="591"/>
      <c r="T23" s="591"/>
      <c r="U23" s="591"/>
      <c r="V23" s="591"/>
      <c r="W23" s="591"/>
      <c r="X23" s="591"/>
      <c r="Y23" s="592"/>
      <c r="Z23" s="643">
        <v>2</v>
      </c>
      <c r="AA23" s="643"/>
      <c r="AB23" s="643"/>
      <c r="AC23" s="643"/>
      <c r="AD23" s="644">
        <v>204677</v>
      </c>
      <c r="AE23" s="644"/>
      <c r="AF23" s="644"/>
      <c r="AG23" s="644"/>
      <c r="AH23" s="644"/>
      <c r="AI23" s="644"/>
      <c r="AJ23" s="644"/>
      <c r="AK23" s="644"/>
      <c r="AL23" s="613">
        <v>0.5</v>
      </c>
      <c r="AM23" s="645"/>
      <c r="AN23" s="645"/>
      <c r="AO23" s="646"/>
      <c r="AP23" s="681" t="s">
        <v>267</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678583</v>
      </c>
      <c r="S24" s="591"/>
      <c r="T24" s="591"/>
      <c r="U24" s="591"/>
      <c r="V24" s="591"/>
      <c r="W24" s="591"/>
      <c r="X24" s="591"/>
      <c r="Y24" s="592"/>
      <c r="Z24" s="643">
        <v>0.8</v>
      </c>
      <c r="AA24" s="643"/>
      <c r="AB24" s="643"/>
      <c r="AC24" s="643"/>
      <c r="AD24" s="644" t="s">
        <v>113</v>
      </c>
      <c r="AE24" s="644"/>
      <c r="AF24" s="644"/>
      <c r="AG24" s="644"/>
      <c r="AH24" s="644"/>
      <c r="AI24" s="644"/>
      <c r="AJ24" s="644"/>
      <c r="AK24" s="644"/>
      <c r="AL24" s="613" t="s">
        <v>113</v>
      </c>
      <c r="AM24" s="645"/>
      <c r="AN24" s="645"/>
      <c r="AO24" s="646"/>
      <c r="AP24" s="681" t="s">
        <v>274</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25234725</v>
      </c>
      <c r="CS24" s="641"/>
      <c r="CT24" s="641"/>
      <c r="CU24" s="641"/>
      <c r="CV24" s="641"/>
      <c r="CW24" s="641"/>
      <c r="CX24" s="641"/>
      <c r="CY24" s="688"/>
      <c r="CZ24" s="692">
        <v>31.6</v>
      </c>
      <c r="DA24" s="693"/>
      <c r="DB24" s="693"/>
      <c r="DC24" s="694"/>
      <c r="DD24" s="687">
        <v>17511566</v>
      </c>
      <c r="DE24" s="641"/>
      <c r="DF24" s="641"/>
      <c r="DG24" s="641"/>
      <c r="DH24" s="641"/>
      <c r="DI24" s="641"/>
      <c r="DJ24" s="641"/>
      <c r="DK24" s="688"/>
      <c r="DL24" s="687">
        <v>17511566</v>
      </c>
      <c r="DM24" s="641"/>
      <c r="DN24" s="641"/>
      <c r="DO24" s="641"/>
      <c r="DP24" s="641"/>
      <c r="DQ24" s="641"/>
      <c r="DR24" s="641"/>
      <c r="DS24" s="641"/>
      <c r="DT24" s="641"/>
      <c r="DU24" s="641"/>
      <c r="DV24" s="688"/>
      <c r="DW24" s="689">
        <v>39.299999999999997</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7099202</v>
      </c>
      <c r="S25" s="591"/>
      <c r="T25" s="591"/>
      <c r="U25" s="591"/>
      <c r="V25" s="591"/>
      <c r="W25" s="591"/>
      <c r="X25" s="591"/>
      <c r="Y25" s="592"/>
      <c r="Z25" s="643">
        <v>7.9</v>
      </c>
      <c r="AA25" s="643"/>
      <c r="AB25" s="643"/>
      <c r="AC25" s="643"/>
      <c r="AD25" s="644" t="s">
        <v>113</v>
      </c>
      <c r="AE25" s="644"/>
      <c r="AF25" s="644"/>
      <c r="AG25" s="644"/>
      <c r="AH25" s="644"/>
      <c r="AI25" s="644"/>
      <c r="AJ25" s="644"/>
      <c r="AK25" s="644"/>
      <c r="AL25" s="613" t="s">
        <v>113</v>
      </c>
      <c r="AM25" s="645"/>
      <c r="AN25" s="645"/>
      <c r="AO25" s="646"/>
      <c r="AP25" s="681" t="s">
        <v>277</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10864358</v>
      </c>
      <c r="CS25" s="609"/>
      <c r="CT25" s="609"/>
      <c r="CU25" s="609"/>
      <c r="CV25" s="609"/>
      <c r="CW25" s="609"/>
      <c r="CX25" s="609"/>
      <c r="CY25" s="610"/>
      <c r="CZ25" s="593">
        <v>13.6</v>
      </c>
      <c r="DA25" s="611"/>
      <c r="DB25" s="611"/>
      <c r="DC25" s="612"/>
      <c r="DD25" s="596">
        <v>10333663</v>
      </c>
      <c r="DE25" s="609"/>
      <c r="DF25" s="609"/>
      <c r="DG25" s="609"/>
      <c r="DH25" s="609"/>
      <c r="DI25" s="609"/>
      <c r="DJ25" s="609"/>
      <c r="DK25" s="610"/>
      <c r="DL25" s="596">
        <v>10333663</v>
      </c>
      <c r="DM25" s="609"/>
      <c r="DN25" s="609"/>
      <c r="DO25" s="609"/>
      <c r="DP25" s="609"/>
      <c r="DQ25" s="609"/>
      <c r="DR25" s="609"/>
      <c r="DS25" s="609"/>
      <c r="DT25" s="609"/>
      <c r="DU25" s="609"/>
      <c r="DV25" s="610"/>
      <c r="DW25" s="613">
        <v>23.2</v>
      </c>
      <c r="DX25" s="614"/>
      <c r="DY25" s="614"/>
      <c r="DZ25" s="614"/>
      <c r="EA25" s="614"/>
      <c r="EB25" s="614"/>
      <c r="EC25" s="615"/>
    </row>
    <row r="26" spans="2:133" ht="11.25" customHeight="1" x14ac:dyDescent="0.15">
      <c r="B26" s="684" t="s">
        <v>279</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280</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8741317</v>
      </c>
      <c r="CS26" s="591"/>
      <c r="CT26" s="591"/>
      <c r="CU26" s="591"/>
      <c r="CV26" s="591"/>
      <c r="CW26" s="591"/>
      <c r="CX26" s="591"/>
      <c r="CY26" s="592"/>
      <c r="CZ26" s="593">
        <v>11</v>
      </c>
      <c r="DA26" s="611"/>
      <c r="DB26" s="611"/>
      <c r="DC26" s="612"/>
      <c r="DD26" s="596">
        <v>8218130</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2490655</v>
      </c>
      <c r="S27" s="591"/>
      <c r="T27" s="591"/>
      <c r="U27" s="591"/>
      <c r="V27" s="591"/>
      <c r="W27" s="591"/>
      <c r="X27" s="591"/>
      <c r="Y27" s="592"/>
      <c r="Z27" s="643">
        <v>2.8</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40398468</v>
      </c>
      <c r="BH27" s="591"/>
      <c r="BI27" s="591"/>
      <c r="BJ27" s="591"/>
      <c r="BK27" s="591"/>
      <c r="BL27" s="591"/>
      <c r="BM27" s="591"/>
      <c r="BN27" s="592"/>
      <c r="BO27" s="643">
        <v>100</v>
      </c>
      <c r="BP27" s="643"/>
      <c r="BQ27" s="643"/>
      <c r="BR27" s="643"/>
      <c r="BS27" s="596">
        <v>707594</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11350075</v>
      </c>
      <c r="CS27" s="609"/>
      <c r="CT27" s="609"/>
      <c r="CU27" s="609"/>
      <c r="CV27" s="609"/>
      <c r="CW27" s="609"/>
      <c r="CX27" s="609"/>
      <c r="CY27" s="610"/>
      <c r="CZ27" s="593">
        <v>14.2</v>
      </c>
      <c r="DA27" s="611"/>
      <c r="DB27" s="611"/>
      <c r="DC27" s="612"/>
      <c r="DD27" s="596">
        <v>4157611</v>
      </c>
      <c r="DE27" s="609"/>
      <c r="DF27" s="609"/>
      <c r="DG27" s="609"/>
      <c r="DH27" s="609"/>
      <c r="DI27" s="609"/>
      <c r="DJ27" s="609"/>
      <c r="DK27" s="610"/>
      <c r="DL27" s="596">
        <v>4157611</v>
      </c>
      <c r="DM27" s="609"/>
      <c r="DN27" s="609"/>
      <c r="DO27" s="609"/>
      <c r="DP27" s="609"/>
      <c r="DQ27" s="609"/>
      <c r="DR27" s="609"/>
      <c r="DS27" s="609"/>
      <c r="DT27" s="609"/>
      <c r="DU27" s="609"/>
      <c r="DV27" s="610"/>
      <c r="DW27" s="613">
        <v>9.3000000000000007</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269097</v>
      </c>
      <c r="S28" s="591"/>
      <c r="T28" s="591"/>
      <c r="U28" s="591"/>
      <c r="V28" s="591"/>
      <c r="W28" s="591"/>
      <c r="X28" s="591"/>
      <c r="Y28" s="592"/>
      <c r="Z28" s="643">
        <v>0.3</v>
      </c>
      <c r="AA28" s="643"/>
      <c r="AB28" s="643"/>
      <c r="AC28" s="643"/>
      <c r="AD28" s="644">
        <v>240071</v>
      </c>
      <c r="AE28" s="644"/>
      <c r="AF28" s="644"/>
      <c r="AG28" s="644"/>
      <c r="AH28" s="644"/>
      <c r="AI28" s="644"/>
      <c r="AJ28" s="644"/>
      <c r="AK28" s="644"/>
      <c r="AL28" s="613">
        <v>0.5</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3020292</v>
      </c>
      <c r="CS28" s="591"/>
      <c r="CT28" s="591"/>
      <c r="CU28" s="591"/>
      <c r="CV28" s="591"/>
      <c r="CW28" s="591"/>
      <c r="CX28" s="591"/>
      <c r="CY28" s="592"/>
      <c r="CZ28" s="593">
        <v>3.8</v>
      </c>
      <c r="DA28" s="611"/>
      <c r="DB28" s="611"/>
      <c r="DC28" s="612"/>
      <c r="DD28" s="596">
        <v>3020292</v>
      </c>
      <c r="DE28" s="591"/>
      <c r="DF28" s="591"/>
      <c r="DG28" s="591"/>
      <c r="DH28" s="591"/>
      <c r="DI28" s="591"/>
      <c r="DJ28" s="591"/>
      <c r="DK28" s="592"/>
      <c r="DL28" s="596">
        <v>3020292</v>
      </c>
      <c r="DM28" s="591"/>
      <c r="DN28" s="591"/>
      <c r="DO28" s="591"/>
      <c r="DP28" s="591"/>
      <c r="DQ28" s="591"/>
      <c r="DR28" s="591"/>
      <c r="DS28" s="591"/>
      <c r="DT28" s="591"/>
      <c r="DU28" s="591"/>
      <c r="DV28" s="592"/>
      <c r="DW28" s="613">
        <v>6.8</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14534</v>
      </c>
      <c r="S29" s="591"/>
      <c r="T29" s="591"/>
      <c r="U29" s="591"/>
      <c r="V29" s="591"/>
      <c r="W29" s="591"/>
      <c r="X29" s="591"/>
      <c r="Y29" s="592"/>
      <c r="Z29" s="643">
        <v>0</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59</v>
      </c>
      <c r="CG29" s="624"/>
      <c r="CH29" s="624"/>
      <c r="CI29" s="624"/>
      <c r="CJ29" s="624"/>
      <c r="CK29" s="624"/>
      <c r="CL29" s="624"/>
      <c r="CM29" s="624"/>
      <c r="CN29" s="624"/>
      <c r="CO29" s="624"/>
      <c r="CP29" s="624"/>
      <c r="CQ29" s="625"/>
      <c r="CR29" s="590">
        <v>3020292</v>
      </c>
      <c r="CS29" s="609"/>
      <c r="CT29" s="609"/>
      <c r="CU29" s="609"/>
      <c r="CV29" s="609"/>
      <c r="CW29" s="609"/>
      <c r="CX29" s="609"/>
      <c r="CY29" s="610"/>
      <c r="CZ29" s="593">
        <v>3.8</v>
      </c>
      <c r="DA29" s="611"/>
      <c r="DB29" s="611"/>
      <c r="DC29" s="612"/>
      <c r="DD29" s="596">
        <v>3020292</v>
      </c>
      <c r="DE29" s="609"/>
      <c r="DF29" s="609"/>
      <c r="DG29" s="609"/>
      <c r="DH29" s="609"/>
      <c r="DI29" s="609"/>
      <c r="DJ29" s="609"/>
      <c r="DK29" s="610"/>
      <c r="DL29" s="596">
        <v>3020292</v>
      </c>
      <c r="DM29" s="609"/>
      <c r="DN29" s="609"/>
      <c r="DO29" s="609"/>
      <c r="DP29" s="609"/>
      <c r="DQ29" s="609"/>
      <c r="DR29" s="609"/>
      <c r="DS29" s="609"/>
      <c r="DT29" s="609"/>
      <c r="DU29" s="609"/>
      <c r="DV29" s="610"/>
      <c r="DW29" s="613">
        <v>6.8</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6902498</v>
      </c>
      <c r="S30" s="591"/>
      <c r="T30" s="591"/>
      <c r="U30" s="591"/>
      <c r="V30" s="591"/>
      <c r="W30" s="591"/>
      <c r="X30" s="591"/>
      <c r="Y30" s="592"/>
      <c r="Z30" s="643">
        <v>7.7</v>
      </c>
      <c r="AA30" s="643"/>
      <c r="AB30" s="643"/>
      <c r="AC30" s="643"/>
      <c r="AD30" s="644" t="s">
        <v>113</v>
      </c>
      <c r="AE30" s="644"/>
      <c r="AF30" s="644"/>
      <c r="AG30" s="644"/>
      <c r="AH30" s="644"/>
      <c r="AI30" s="644"/>
      <c r="AJ30" s="644"/>
      <c r="AK30" s="644"/>
      <c r="AL30" s="613" t="s">
        <v>113</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99.2</v>
      </c>
      <c r="BH30" s="657"/>
      <c r="BI30" s="657"/>
      <c r="BJ30" s="657"/>
      <c r="BK30" s="657"/>
      <c r="BL30" s="657"/>
      <c r="BM30" s="658">
        <v>96.5</v>
      </c>
      <c r="BN30" s="657"/>
      <c r="BO30" s="657"/>
      <c r="BP30" s="657"/>
      <c r="BQ30" s="659"/>
      <c r="BR30" s="656">
        <v>99</v>
      </c>
      <c r="BS30" s="657"/>
      <c r="BT30" s="657"/>
      <c r="BU30" s="657"/>
      <c r="BV30" s="657"/>
      <c r="BW30" s="657"/>
      <c r="BX30" s="658">
        <v>95.8</v>
      </c>
      <c r="BY30" s="657"/>
      <c r="BZ30" s="657"/>
      <c r="CA30" s="657"/>
      <c r="CB30" s="659"/>
      <c r="CD30" s="662"/>
      <c r="CE30" s="663"/>
      <c r="CF30" s="627" t="s">
        <v>294</v>
      </c>
      <c r="CG30" s="624"/>
      <c r="CH30" s="624"/>
      <c r="CI30" s="624"/>
      <c r="CJ30" s="624"/>
      <c r="CK30" s="624"/>
      <c r="CL30" s="624"/>
      <c r="CM30" s="624"/>
      <c r="CN30" s="624"/>
      <c r="CO30" s="624"/>
      <c r="CP30" s="624"/>
      <c r="CQ30" s="625"/>
      <c r="CR30" s="590">
        <v>2858331</v>
      </c>
      <c r="CS30" s="591"/>
      <c r="CT30" s="591"/>
      <c r="CU30" s="591"/>
      <c r="CV30" s="591"/>
      <c r="CW30" s="591"/>
      <c r="CX30" s="591"/>
      <c r="CY30" s="592"/>
      <c r="CZ30" s="593">
        <v>3.6</v>
      </c>
      <c r="DA30" s="611"/>
      <c r="DB30" s="611"/>
      <c r="DC30" s="612"/>
      <c r="DD30" s="596">
        <v>2858331</v>
      </c>
      <c r="DE30" s="591"/>
      <c r="DF30" s="591"/>
      <c r="DG30" s="591"/>
      <c r="DH30" s="591"/>
      <c r="DI30" s="591"/>
      <c r="DJ30" s="591"/>
      <c r="DK30" s="592"/>
      <c r="DL30" s="596">
        <v>2858331</v>
      </c>
      <c r="DM30" s="591"/>
      <c r="DN30" s="591"/>
      <c r="DO30" s="591"/>
      <c r="DP30" s="591"/>
      <c r="DQ30" s="591"/>
      <c r="DR30" s="591"/>
      <c r="DS30" s="591"/>
      <c r="DT30" s="591"/>
      <c r="DU30" s="591"/>
      <c r="DV30" s="592"/>
      <c r="DW30" s="613">
        <v>6.4</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15539122</v>
      </c>
      <c r="S31" s="591"/>
      <c r="T31" s="591"/>
      <c r="U31" s="591"/>
      <c r="V31" s="591"/>
      <c r="W31" s="591"/>
      <c r="X31" s="591"/>
      <c r="Y31" s="592"/>
      <c r="Z31" s="643">
        <v>17.399999999999999</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98.9</v>
      </c>
      <c r="BH31" s="609"/>
      <c r="BI31" s="609"/>
      <c r="BJ31" s="609"/>
      <c r="BK31" s="609"/>
      <c r="BL31" s="609"/>
      <c r="BM31" s="645">
        <v>95.2</v>
      </c>
      <c r="BN31" s="655"/>
      <c r="BO31" s="655"/>
      <c r="BP31" s="655"/>
      <c r="BQ31" s="619"/>
      <c r="BR31" s="654">
        <v>98.7</v>
      </c>
      <c r="BS31" s="609"/>
      <c r="BT31" s="609"/>
      <c r="BU31" s="609"/>
      <c r="BV31" s="609"/>
      <c r="BW31" s="609"/>
      <c r="BX31" s="645">
        <v>94.4</v>
      </c>
      <c r="BY31" s="655"/>
      <c r="BZ31" s="655"/>
      <c r="CA31" s="655"/>
      <c r="CB31" s="619"/>
      <c r="CD31" s="662"/>
      <c r="CE31" s="663"/>
      <c r="CF31" s="627" t="s">
        <v>298</v>
      </c>
      <c r="CG31" s="624"/>
      <c r="CH31" s="624"/>
      <c r="CI31" s="624"/>
      <c r="CJ31" s="624"/>
      <c r="CK31" s="624"/>
      <c r="CL31" s="624"/>
      <c r="CM31" s="624"/>
      <c r="CN31" s="624"/>
      <c r="CO31" s="624"/>
      <c r="CP31" s="624"/>
      <c r="CQ31" s="625"/>
      <c r="CR31" s="590">
        <v>161961</v>
      </c>
      <c r="CS31" s="609"/>
      <c r="CT31" s="609"/>
      <c r="CU31" s="609"/>
      <c r="CV31" s="609"/>
      <c r="CW31" s="609"/>
      <c r="CX31" s="609"/>
      <c r="CY31" s="610"/>
      <c r="CZ31" s="593">
        <v>0.2</v>
      </c>
      <c r="DA31" s="611"/>
      <c r="DB31" s="611"/>
      <c r="DC31" s="612"/>
      <c r="DD31" s="596">
        <v>161961</v>
      </c>
      <c r="DE31" s="609"/>
      <c r="DF31" s="609"/>
      <c r="DG31" s="609"/>
      <c r="DH31" s="609"/>
      <c r="DI31" s="609"/>
      <c r="DJ31" s="609"/>
      <c r="DK31" s="610"/>
      <c r="DL31" s="596">
        <v>161961</v>
      </c>
      <c r="DM31" s="609"/>
      <c r="DN31" s="609"/>
      <c r="DO31" s="609"/>
      <c r="DP31" s="609"/>
      <c r="DQ31" s="609"/>
      <c r="DR31" s="609"/>
      <c r="DS31" s="609"/>
      <c r="DT31" s="609"/>
      <c r="DU31" s="609"/>
      <c r="DV31" s="610"/>
      <c r="DW31" s="613">
        <v>0.4</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2109989</v>
      </c>
      <c r="S32" s="591"/>
      <c r="T32" s="591"/>
      <c r="U32" s="591"/>
      <c r="V32" s="591"/>
      <c r="W32" s="591"/>
      <c r="X32" s="591"/>
      <c r="Y32" s="592"/>
      <c r="Z32" s="643">
        <v>2.4</v>
      </c>
      <c r="AA32" s="643"/>
      <c r="AB32" s="643"/>
      <c r="AC32" s="643"/>
      <c r="AD32" s="644">
        <v>12133</v>
      </c>
      <c r="AE32" s="644"/>
      <c r="AF32" s="644"/>
      <c r="AG32" s="644"/>
      <c r="AH32" s="644"/>
      <c r="AI32" s="644"/>
      <c r="AJ32" s="644"/>
      <c r="AK32" s="644"/>
      <c r="AL32" s="613">
        <v>0</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99.4</v>
      </c>
      <c r="BH32" s="575"/>
      <c r="BI32" s="575"/>
      <c r="BJ32" s="575"/>
      <c r="BK32" s="575"/>
      <c r="BL32" s="575"/>
      <c r="BM32" s="638">
        <v>97.9</v>
      </c>
      <c r="BN32" s="575"/>
      <c r="BO32" s="575"/>
      <c r="BP32" s="575"/>
      <c r="BQ32" s="632"/>
      <c r="BR32" s="653">
        <v>99.3</v>
      </c>
      <c r="BS32" s="575"/>
      <c r="BT32" s="575"/>
      <c r="BU32" s="575"/>
      <c r="BV32" s="575"/>
      <c r="BW32" s="575"/>
      <c r="BX32" s="638">
        <v>97.3</v>
      </c>
      <c r="BY32" s="575"/>
      <c r="BZ32" s="575"/>
      <c r="CA32" s="575"/>
      <c r="CB32" s="632"/>
      <c r="CD32" s="664"/>
      <c r="CE32" s="665"/>
      <c r="CF32" s="627" t="s">
        <v>301</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7498700</v>
      </c>
      <c r="S33" s="591"/>
      <c r="T33" s="591"/>
      <c r="U33" s="591"/>
      <c r="V33" s="591"/>
      <c r="W33" s="591"/>
      <c r="X33" s="591"/>
      <c r="Y33" s="592"/>
      <c r="Z33" s="643">
        <v>8.4</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29868376</v>
      </c>
      <c r="CS33" s="609"/>
      <c r="CT33" s="609"/>
      <c r="CU33" s="609"/>
      <c r="CV33" s="609"/>
      <c r="CW33" s="609"/>
      <c r="CX33" s="609"/>
      <c r="CY33" s="610"/>
      <c r="CZ33" s="593">
        <v>37.4</v>
      </c>
      <c r="DA33" s="611"/>
      <c r="DB33" s="611"/>
      <c r="DC33" s="612"/>
      <c r="DD33" s="596">
        <v>24206342</v>
      </c>
      <c r="DE33" s="609"/>
      <c r="DF33" s="609"/>
      <c r="DG33" s="609"/>
      <c r="DH33" s="609"/>
      <c r="DI33" s="609"/>
      <c r="DJ33" s="609"/>
      <c r="DK33" s="610"/>
      <c r="DL33" s="596">
        <v>20422455</v>
      </c>
      <c r="DM33" s="609"/>
      <c r="DN33" s="609"/>
      <c r="DO33" s="609"/>
      <c r="DP33" s="609"/>
      <c r="DQ33" s="609"/>
      <c r="DR33" s="609"/>
      <c r="DS33" s="609"/>
      <c r="DT33" s="609"/>
      <c r="DU33" s="609"/>
      <c r="DV33" s="610"/>
      <c r="DW33" s="613">
        <v>45.8</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19788015</v>
      </c>
      <c r="CS34" s="591"/>
      <c r="CT34" s="591"/>
      <c r="CU34" s="591"/>
      <c r="CV34" s="591"/>
      <c r="CW34" s="591"/>
      <c r="CX34" s="591"/>
      <c r="CY34" s="592"/>
      <c r="CZ34" s="593">
        <v>24.8</v>
      </c>
      <c r="DA34" s="611"/>
      <c r="DB34" s="611"/>
      <c r="DC34" s="612"/>
      <c r="DD34" s="596">
        <v>15767677</v>
      </c>
      <c r="DE34" s="591"/>
      <c r="DF34" s="591"/>
      <c r="DG34" s="591"/>
      <c r="DH34" s="591"/>
      <c r="DI34" s="591"/>
      <c r="DJ34" s="591"/>
      <c r="DK34" s="592"/>
      <c r="DL34" s="596">
        <v>15039806</v>
      </c>
      <c r="DM34" s="591"/>
      <c r="DN34" s="591"/>
      <c r="DO34" s="591"/>
      <c r="DP34" s="591"/>
      <c r="DQ34" s="591"/>
      <c r="DR34" s="591"/>
      <c r="DS34" s="591"/>
      <c r="DT34" s="591"/>
      <c r="DU34" s="591"/>
      <c r="DV34" s="592"/>
      <c r="DW34" s="613">
        <v>33.700000000000003</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t="s">
        <v>113</v>
      </c>
      <c r="S35" s="591"/>
      <c r="T35" s="591"/>
      <c r="U35" s="591"/>
      <c r="V35" s="591"/>
      <c r="W35" s="591"/>
      <c r="X35" s="591"/>
      <c r="Y35" s="592"/>
      <c r="Z35" s="643" t="s">
        <v>113</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4710723</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184116</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1439226</v>
      </c>
      <c r="CS35" s="609"/>
      <c r="CT35" s="609"/>
      <c r="CU35" s="609"/>
      <c r="CV35" s="609"/>
      <c r="CW35" s="609"/>
      <c r="CX35" s="609"/>
      <c r="CY35" s="610"/>
      <c r="CZ35" s="593">
        <v>1.8</v>
      </c>
      <c r="DA35" s="611"/>
      <c r="DB35" s="611"/>
      <c r="DC35" s="612"/>
      <c r="DD35" s="596">
        <v>1376348</v>
      </c>
      <c r="DE35" s="609"/>
      <c r="DF35" s="609"/>
      <c r="DG35" s="609"/>
      <c r="DH35" s="609"/>
      <c r="DI35" s="609"/>
      <c r="DJ35" s="609"/>
      <c r="DK35" s="610"/>
      <c r="DL35" s="596">
        <v>1376348</v>
      </c>
      <c r="DM35" s="609"/>
      <c r="DN35" s="609"/>
      <c r="DO35" s="609"/>
      <c r="DP35" s="609"/>
      <c r="DQ35" s="609"/>
      <c r="DR35" s="609"/>
      <c r="DS35" s="609"/>
      <c r="DT35" s="609"/>
      <c r="DU35" s="609"/>
      <c r="DV35" s="610"/>
      <c r="DW35" s="613">
        <v>3.1</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89320786</v>
      </c>
      <c r="S36" s="631"/>
      <c r="T36" s="631"/>
      <c r="U36" s="631"/>
      <c r="V36" s="631"/>
      <c r="W36" s="631"/>
      <c r="X36" s="631"/>
      <c r="Y36" s="634"/>
      <c r="Z36" s="635">
        <v>100</v>
      </c>
      <c r="AA36" s="635"/>
      <c r="AB36" s="635"/>
      <c r="AC36" s="635"/>
      <c r="AD36" s="636">
        <v>44563492</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1228272</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-487101</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2942561</v>
      </c>
      <c r="CS36" s="591"/>
      <c r="CT36" s="591"/>
      <c r="CU36" s="591"/>
      <c r="CV36" s="591"/>
      <c r="CW36" s="591"/>
      <c r="CX36" s="591"/>
      <c r="CY36" s="592"/>
      <c r="CZ36" s="593">
        <v>3.7</v>
      </c>
      <c r="DA36" s="611"/>
      <c r="DB36" s="611"/>
      <c r="DC36" s="612"/>
      <c r="DD36" s="596">
        <v>2446925</v>
      </c>
      <c r="DE36" s="591"/>
      <c r="DF36" s="591"/>
      <c r="DG36" s="591"/>
      <c r="DH36" s="591"/>
      <c r="DI36" s="591"/>
      <c r="DJ36" s="591"/>
      <c r="DK36" s="592"/>
      <c r="DL36" s="596">
        <v>1766325</v>
      </c>
      <c r="DM36" s="591"/>
      <c r="DN36" s="591"/>
      <c r="DO36" s="591"/>
      <c r="DP36" s="591"/>
      <c r="DQ36" s="591"/>
      <c r="DR36" s="591"/>
      <c r="DS36" s="591"/>
      <c r="DT36" s="591"/>
      <c r="DU36" s="591"/>
      <c r="DV36" s="592"/>
      <c r="DW36" s="613">
        <v>4</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441593</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20036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18597</v>
      </c>
      <c r="CS37" s="609"/>
      <c r="CT37" s="609"/>
      <c r="CU37" s="609"/>
      <c r="CV37" s="609"/>
      <c r="CW37" s="609"/>
      <c r="CX37" s="609"/>
      <c r="CY37" s="610"/>
      <c r="CZ37" s="593">
        <v>0</v>
      </c>
      <c r="DA37" s="611"/>
      <c r="DB37" s="611"/>
      <c r="DC37" s="612"/>
      <c r="DD37" s="596">
        <v>18469</v>
      </c>
      <c r="DE37" s="609"/>
      <c r="DF37" s="609"/>
      <c r="DG37" s="609"/>
      <c r="DH37" s="609"/>
      <c r="DI37" s="609"/>
      <c r="DJ37" s="609"/>
      <c r="DK37" s="610"/>
      <c r="DL37" s="596">
        <v>18469</v>
      </c>
      <c r="DM37" s="609"/>
      <c r="DN37" s="609"/>
      <c r="DO37" s="609"/>
      <c r="DP37" s="609"/>
      <c r="DQ37" s="609"/>
      <c r="DR37" s="609"/>
      <c r="DS37" s="609"/>
      <c r="DT37" s="609"/>
      <c r="DU37" s="609"/>
      <c r="DV37" s="610"/>
      <c r="DW37" s="613">
        <v>0</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t="s">
        <v>320</v>
      </c>
      <c r="BA38" s="591"/>
      <c r="BB38" s="591"/>
      <c r="BC38" s="591"/>
      <c r="BD38" s="609"/>
      <c r="BE38" s="609"/>
      <c r="BF38" s="619"/>
      <c r="BG38" s="627" t="s">
        <v>321</v>
      </c>
      <c r="BH38" s="624"/>
      <c r="BI38" s="624"/>
      <c r="BJ38" s="624"/>
      <c r="BK38" s="624"/>
      <c r="BL38" s="624"/>
      <c r="BM38" s="624"/>
      <c r="BN38" s="624"/>
      <c r="BO38" s="624"/>
      <c r="BP38" s="624"/>
      <c r="BQ38" s="624"/>
      <c r="BR38" s="624"/>
      <c r="BS38" s="624"/>
      <c r="BT38" s="624"/>
      <c r="BU38" s="625"/>
      <c r="BV38" s="590">
        <v>31278</v>
      </c>
      <c r="BW38" s="591"/>
      <c r="BX38" s="591"/>
      <c r="BY38" s="591"/>
      <c r="BZ38" s="591"/>
      <c r="CA38" s="591"/>
      <c r="CB38" s="626"/>
      <c r="CD38" s="627" t="s">
        <v>322</v>
      </c>
      <c r="CE38" s="624"/>
      <c r="CF38" s="624"/>
      <c r="CG38" s="624"/>
      <c r="CH38" s="624"/>
      <c r="CI38" s="624"/>
      <c r="CJ38" s="624"/>
      <c r="CK38" s="624"/>
      <c r="CL38" s="624"/>
      <c r="CM38" s="624"/>
      <c r="CN38" s="624"/>
      <c r="CO38" s="624"/>
      <c r="CP38" s="624"/>
      <c r="CQ38" s="625"/>
      <c r="CR38" s="590">
        <v>4710723</v>
      </c>
      <c r="CS38" s="591"/>
      <c r="CT38" s="591"/>
      <c r="CU38" s="591"/>
      <c r="CV38" s="591"/>
      <c r="CW38" s="591"/>
      <c r="CX38" s="591"/>
      <c r="CY38" s="592"/>
      <c r="CZ38" s="593">
        <v>5.9</v>
      </c>
      <c r="DA38" s="611"/>
      <c r="DB38" s="611"/>
      <c r="DC38" s="612"/>
      <c r="DD38" s="596">
        <v>4298539</v>
      </c>
      <c r="DE38" s="591"/>
      <c r="DF38" s="591"/>
      <c r="DG38" s="591"/>
      <c r="DH38" s="591"/>
      <c r="DI38" s="591"/>
      <c r="DJ38" s="591"/>
      <c r="DK38" s="592"/>
      <c r="DL38" s="596">
        <v>2236376</v>
      </c>
      <c r="DM38" s="591"/>
      <c r="DN38" s="591"/>
      <c r="DO38" s="591"/>
      <c r="DP38" s="591"/>
      <c r="DQ38" s="591"/>
      <c r="DR38" s="591"/>
      <c r="DS38" s="591"/>
      <c r="DT38" s="591"/>
      <c r="DU38" s="591"/>
      <c r="DV38" s="592"/>
      <c r="DW38" s="613">
        <v>5</v>
      </c>
      <c r="DX38" s="614"/>
      <c r="DY38" s="614"/>
      <c r="DZ38" s="614"/>
      <c r="EA38" s="614"/>
      <c r="EB38" s="614"/>
      <c r="EC38" s="615"/>
    </row>
    <row r="39" spans="2:133" ht="11.25" customHeight="1" x14ac:dyDescent="0.15">
      <c r="AQ39" s="616" t="s">
        <v>323</v>
      </c>
      <c r="AR39" s="617"/>
      <c r="AS39" s="617"/>
      <c r="AT39" s="617"/>
      <c r="AU39" s="617"/>
      <c r="AV39" s="617"/>
      <c r="AW39" s="617"/>
      <c r="AX39" s="617"/>
      <c r="AY39" s="618"/>
      <c r="AZ39" s="590" t="s">
        <v>320</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101</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517746</v>
      </c>
      <c r="CS39" s="609"/>
      <c r="CT39" s="609"/>
      <c r="CU39" s="609"/>
      <c r="CV39" s="609"/>
      <c r="CW39" s="609"/>
      <c r="CX39" s="609"/>
      <c r="CY39" s="610"/>
      <c r="CZ39" s="593">
        <v>0.6</v>
      </c>
      <c r="DA39" s="611"/>
      <c r="DB39" s="611"/>
      <c r="DC39" s="612"/>
      <c r="DD39" s="596">
        <v>313253</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1277994</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76</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470105</v>
      </c>
      <c r="CS40" s="591"/>
      <c r="CT40" s="591"/>
      <c r="CU40" s="591"/>
      <c r="CV40" s="591"/>
      <c r="CW40" s="591"/>
      <c r="CX40" s="591"/>
      <c r="CY40" s="592"/>
      <c r="CZ40" s="593">
        <v>0.6</v>
      </c>
      <c r="DA40" s="611"/>
      <c r="DB40" s="611"/>
      <c r="DC40" s="612"/>
      <c r="DD40" s="596">
        <v>3600</v>
      </c>
      <c r="DE40" s="591"/>
      <c r="DF40" s="591"/>
      <c r="DG40" s="591"/>
      <c r="DH40" s="591"/>
      <c r="DI40" s="591"/>
      <c r="DJ40" s="591"/>
      <c r="DK40" s="592"/>
      <c r="DL40" s="596">
        <v>3600</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1762864</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254</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24669512</v>
      </c>
      <c r="CS42" s="591"/>
      <c r="CT42" s="591"/>
      <c r="CU42" s="591"/>
      <c r="CV42" s="591"/>
      <c r="CW42" s="591"/>
      <c r="CX42" s="591"/>
      <c r="CY42" s="592"/>
      <c r="CZ42" s="593">
        <v>30.9</v>
      </c>
      <c r="DA42" s="594"/>
      <c r="DB42" s="594"/>
      <c r="DC42" s="595"/>
      <c r="DD42" s="596">
        <v>6685582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379168</v>
      </c>
      <c r="CS43" s="609"/>
      <c r="CT43" s="609"/>
      <c r="CU43" s="609"/>
      <c r="CV43" s="609"/>
      <c r="CW43" s="609"/>
      <c r="CX43" s="609"/>
      <c r="CY43" s="610"/>
      <c r="CZ43" s="593">
        <v>0.5</v>
      </c>
      <c r="DA43" s="611"/>
      <c r="DB43" s="611"/>
      <c r="DC43" s="612"/>
      <c r="DD43" s="596">
        <v>379168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17181347</v>
      </c>
      <c r="CS44" s="591"/>
      <c r="CT44" s="591"/>
      <c r="CU44" s="591"/>
      <c r="CV44" s="591"/>
      <c r="CW44" s="591"/>
      <c r="CX44" s="591"/>
      <c r="CY44" s="592"/>
      <c r="CZ44" s="593">
        <v>21.5</v>
      </c>
      <c r="DA44" s="594"/>
      <c r="DB44" s="594"/>
      <c r="DC44" s="595"/>
      <c r="DD44" s="596">
        <v>4670358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500960</v>
      </c>
      <c r="CS45" s="609"/>
      <c r="CT45" s="609"/>
      <c r="CU45" s="609"/>
      <c r="CV45" s="609"/>
      <c r="CW45" s="609"/>
      <c r="CX45" s="609"/>
      <c r="CY45" s="610"/>
      <c r="CZ45" s="593">
        <v>0.6</v>
      </c>
      <c r="DA45" s="611"/>
      <c r="DB45" s="611"/>
      <c r="DC45" s="612"/>
      <c r="DD45" s="596">
        <v>126143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16638119</v>
      </c>
      <c r="CS46" s="591"/>
      <c r="CT46" s="591"/>
      <c r="CU46" s="591"/>
      <c r="CV46" s="591"/>
      <c r="CW46" s="591"/>
      <c r="CX46" s="591"/>
      <c r="CY46" s="592"/>
      <c r="CZ46" s="593">
        <v>20.9</v>
      </c>
      <c r="DA46" s="594"/>
      <c r="DB46" s="594"/>
      <c r="DC46" s="595"/>
      <c r="DD46" s="596">
        <v>4536622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7488165</v>
      </c>
      <c r="CS47" s="609"/>
      <c r="CT47" s="609"/>
      <c r="CU47" s="609"/>
      <c r="CV47" s="609"/>
      <c r="CW47" s="609"/>
      <c r="CX47" s="609"/>
      <c r="CY47" s="610"/>
      <c r="CZ47" s="593">
        <v>9.4</v>
      </c>
      <c r="DA47" s="611"/>
      <c r="DB47" s="611"/>
      <c r="DC47" s="612"/>
      <c r="DD47" s="596">
        <v>2015224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79772613</v>
      </c>
      <c r="CS49" s="575"/>
      <c r="CT49" s="575"/>
      <c r="CU49" s="575"/>
      <c r="CV49" s="575"/>
      <c r="CW49" s="575"/>
      <c r="CX49" s="575"/>
      <c r="CY49" s="576"/>
      <c r="CZ49" s="577">
        <v>100</v>
      </c>
      <c r="DA49" s="578"/>
      <c r="DB49" s="578"/>
      <c r="DC49" s="579"/>
      <c r="DD49" s="580">
        <v>48403490</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3" t="s">
        <v>348</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5" t="s">
        <v>350</v>
      </c>
      <c r="B5" s="996"/>
      <c r="C5" s="996"/>
      <c r="D5" s="996"/>
      <c r="E5" s="996"/>
      <c r="F5" s="996"/>
      <c r="G5" s="996"/>
      <c r="H5" s="996"/>
      <c r="I5" s="996"/>
      <c r="J5" s="996"/>
      <c r="K5" s="996"/>
      <c r="L5" s="996"/>
      <c r="M5" s="996"/>
      <c r="N5" s="996"/>
      <c r="O5" s="996"/>
      <c r="P5" s="997"/>
      <c r="Q5" s="1001" t="s">
        <v>351</v>
      </c>
      <c r="R5" s="1002"/>
      <c r="S5" s="1002"/>
      <c r="T5" s="1002"/>
      <c r="U5" s="1003"/>
      <c r="V5" s="1001" t="s">
        <v>352</v>
      </c>
      <c r="W5" s="1002"/>
      <c r="X5" s="1002"/>
      <c r="Y5" s="1002"/>
      <c r="Z5" s="1003"/>
      <c r="AA5" s="1001" t="s">
        <v>353</v>
      </c>
      <c r="AB5" s="1002"/>
      <c r="AC5" s="1002"/>
      <c r="AD5" s="1002"/>
      <c r="AE5" s="1002"/>
      <c r="AF5" s="1112" t="s">
        <v>354</v>
      </c>
      <c r="AG5" s="1002"/>
      <c r="AH5" s="1002"/>
      <c r="AI5" s="1002"/>
      <c r="AJ5" s="1017"/>
      <c r="AK5" s="1002" t="s">
        <v>355</v>
      </c>
      <c r="AL5" s="1002"/>
      <c r="AM5" s="1002"/>
      <c r="AN5" s="1002"/>
      <c r="AO5" s="1003"/>
      <c r="AP5" s="1001" t="s">
        <v>356</v>
      </c>
      <c r="AQ5" s="1002"/>
      <c r="AR5" s="1002"/>
      <c r="AS5" s="1002"/>
      <c r="AT5" s="1003"/>
      <c r="AU5" s="1001" t="s">
        <v>357</v>
      </c>
      <c r="AV5" s="1002"/>
      <c r="AW5" s="1002"/>
      <c r="AX5" s="1002"/>
      <c r="AY5" s="1017"/>
      <c r="AZ5" s="209"/>
      <c r="BA5" s="209"/>
      <c r="BB5" s="209"/>
      <c r="BC5" s="209"/>
      <c r="BD5" s="209"/>
      <c r="BE5" s="210"/>
      <c r="BF5" s="210"/>
      <c r="BG5" s="210"/>
      <c r="BH5" s="210"/>
      <c r="BI5" s="210"/>
      <c r="BJ5" s="210"/>
      <c r="BK5" s="210"/>
      <c r="BL5" s="210"/>
      <c r="BM5" s="210"/>
      <c r="BN5" s="210"/>
      <c r="BO5" s="210"/>
      <c r="BP5" s="210"/>
      <c r="BQ5" s="995" t="s">
        <v>358</v>
      </c>
      <c r="BR5" s="996"/>
      <c r="BS5" s="996"/>
      <c r="BT5" s="996"/>
      <c r="BU5" s="996"/>
      <c r="BV5" s="996"/>
      <c r="BW5" s="996"/>
      <c r="BX5" s="996"/>
      <c r="BY5" s="996"/>
      <c r="BZ5" s="996"/>
      <c r="CA5" s="996"/>
      <c r="CB5" s="996"/>
      <c r="CC5" s="996"/>
      <c r="CD5" s="996"/>
      <c r="CE5" s="996"/>
      <c r="CF5" s="996"/>
      <c r="CG5" s="997"/>
      <c r="CH5" s="1001" t="s">
        <v>359</v>
      </c>
      <c r="CI5" s="1002"/>
      <c r="CJ5" s="1002"/>
      <c r="CK5" s="1002"/>
      <c r="CL5" s="1003"/>
      <c r="CM5" s="1001" t="s">
        <v>360</v>
      </c>
      <c r="CN5" s="1002"/>
      <c r="CO5" s="1002"/>
      <c r="CP5" s="1002"/>
      <c r="CQ5" s="1003"/>
      <c r="CR5" s="1001" t="s">
        <v>361</v>
      </c>
      <c r="CS5" s="1002"/>
      <c r="CT5" s="1002"/>
      <c r="CU5" s="1002"/>
      <c r="CV5" s="1003"/>
      <c r="CW5" s="1001" t="s">
        <v>362</v>
      </c>
      <c r="CX5" s="1002"/>
      <c r="CY5" s="1002"/>
      <c r="CZ5" s="1002"/>
      <c r="DA5" s="1003"/>
      <c r="DB5" s="1001" t="s">
        <v>363</v>
      </c>
      <c r="DC5" s="1002"/>
      <c r="DD5" s="1002"/>
      <c r="DE5" s="1002"/>
      <c r="DF5" s="1003"/>
      <c r="DG5" s="1097" t="s">
        <v>364</v>
      </c>
      <c r="DH5" s="1098"/>
      <c r="DI5" s="1098"/>
      <c r="DJ5" s="1098"/>
      <c r="DK5" s="1099"/>
      <c r="DL5" s="1097" t="s">
        <v>365</v>
      </c>
      <c r="DM5" s="1098"/>
      <c r="DN5" s="1098"/>
      <c r="DO5" s="1098"/>
      <c r="DP5" s="1099"/>
      <c r="DQ5" s="1001" t="s">
        <v>366</v>
      </c>
      <c r="DR5" s="1002"/>
      <c r="DS5" s="1002"/>
      <c r="DT5" s="1002"/>
      <c r="DU5" s="1003"/>
      <c r="DV5" s="1001" t="s">
        <v>357</v>
      </c>
      <c r="DW5" s="1002"/>
      <c r="DX5" s="1002"/>
      <c r="DY5" s="1002"/>
      <c r="DZ5" s="1017"/>
      <c r="EA5" s="207"/>
    </row>
    <row r="6" spans="1:131" s="208"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3"/>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0"/>
      <c r="DH6" s="1101"/>
      <c r="DI6" s="1101"/>
      <c r="DJ6" s="1101"/>
      <c r="DK6" s="1102"/>
      <c r="DL6" s="1100"/>
      <c r="DM6" s="1101"/>
      <c r="DN6" s="1101"/>
      <c r="DO6" s="1101"/>
      <c r="DP6" s="1102"/>
      <c r="DQ6" s="1004"/>
      <c r="DR6" s="1005"/>
      <c r="DS6" s="1005"/>
      <c r="DT6" s="1005"/>
      <c r="DU6" s="1006"/>
      <c r="DV6" s="1004"/>
      <c r="DW6" s="1005"/>
      <c r="DX6" s="1005"/>
      <c r="DY6" s="1005"/>
      <c r="DZ6" s="1018"/>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103">
        <v>88981</v>
      </c>
      <c r="R7" s="1104"/>
      <c r="S7" s="1104"/>
      <c r="T7" s="1104"/>
      <c r="U7" s="1104"/>
      <c r="V7" s="1104">
        <v>79440</v>
      </c>
      <c r="W7" s="1104"/>
      <c r="X7" s="1104"/>
      <c r="Y7" s="1104"/>
      <c r="Z7" s="1104"/>
      <c r="AA7" s="1104">
        <v>9541</v>
      </c>
      <c r="AB7" s="1104"/>
      <c r="AC7" s="1104"/>
      <c r="AD7" s="1104"/>
      <c r="AE7" s="1105"/>
      <c r="AF7" s="1106">
        <v>6281</v>
      </c>
      <c r="AG7" s="1107"/>
      <c r="AH7" s="1107"/>
      <c r="AI7" s="1107"/>
      <c r="AJ7" s="1108"/>
      <c r="AK7" s="1090">
        <v>6835</v>
      </c>
      <c r="AL7" s="1091"/>
      <c r="AM7" s="1091"/>
      <c r="AN7" s="1091"/>
      <c r="AO7" s="1091"/>
      <c r="AP7" s="1091">
        <v>24037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536</v>
      </c>
      <c r="BT7" s="1095"/>
      <c r="BU7" s="1095"/>
      <c r="BV7" s="1095"/>
      <c r="BW7" s="1095"/>
      <c r="BX7" s="1095"/>
      <c r="BY7" s="1095"/>
      <c r="BZ7" s="1095"/>
      <c r="CA7" s="1095"/>
      <c r="CB7" s="1095"/>
      <c r="CC7" s="1095"/>
      <c r="CD7" s="1095"/>
      <c r="CE7" s="1095"/>
      <c r="CF7" s="1095"/>
      <c r="CG7" s="1096"/>
      <c r="CH7" s="1087">
        <v>30</v>
      </c>
      <c r="CI7" s="1088"/>
      <c r="CJ7" s="1088"/>
      <c r="CK7" s="1088"/>
      <c r="CL7" s="1089"/>
      <c r="CM7" s="1087">
        <v>358</v>
      </c>
      <c r="CN7" s="1088"/>
      <c r="CO7" s="1088"/>
      <c r="CP7" s="1088"/>
      <c r="CQ7" s="1089"/>
      <c r="CR7" s="1087">
        <v>30</v>
      </c>
      <c r="CS7" s="1088"/>
      <c r="CT7" s="1088"/>
      <c r="CU7" s="1088"/>
      <c r="CV7" s="1089"/>
      <c r="CW7" s="1087" t="s">
        <v>479</v>
      </c>
      <c r="CX7" s="1088"/>
      <c r="CY7" s="1088"/>
      <c r="CZ7" s="1088"/>
      <c r="DA7" s="1089"/>
      <c r="DB7" s="1087" t="s">
        <v>479</v>
      </c>
      <c r="DC7" s="1088"/>
      <c r="DD7" s="1088"/>
      <c r="DE7" s="1088"/>
      <c r="DF7" s="1089"/>
      <c r="DG7" s="1087" t="s">
        <v>479</v>
      </c>
      <c r="DH7" s="1088"/>
      <c r="DI7" s="1088"/>
      <c r="DJ7" s="1088"/>
      <c r="DK7" s="1089"/>
      <c r="DL7" s="1087" t="s">
        <v>479</v>
      </c>
      <c r="DM7" s="1088"/>
      <c r="DN7" s="1088"/>
      <c r="DO7" s="1088"/>
      <c r="DP7" s="1089"/>
      <c r="DQ7" s="1087" t="s">
        <v>479</v>
      </c>
      <c r="DR7" s="1088"/>
      <c r="DS7" s="1088"/>
      <c r="DT7" s="1088"/>
      <c r="DU7" s="1089"/>
      <c r="DV7" s="1114"/>
      <c r="DW7" s="1115"/>
      <c r="DX7" s="1115"/>
      <c r="DY7" s="1115"/>
      <c r="DZ7" s="1116"/>
      <c r="EA7" s="207"/>
    </row>
    <row r="8" spans="1:131" s="208" customFormat="1" ht="26.25" customHeight="1" x14ac:dyDescent="0.15">
      <c r="A8" s="214">
        <v>2</v>
      </c>
      <c r="B8" s="1037" t="s">
        <v>368</v>
      </c>
      <c r="C8" s="1038"/>
      <c r="D8" s="1038"/>
      <c r="E8" s="1038"/>
      <c r="F8" s="1038"/>
      <c r="G8" s="1038"/>
      <c r="H8" s="1038"/>
      <c r="I8" s="1038"/>
      <c r="J8" s="1038"/>
      <c r="K8" s="1038"/>
      <c r="L8" s="1038"/>
      <c r="M8" s="1038"/>
      <c r="N8" s="1038"/>
      <c r="O8" s="1038"/>
      <c r="P8" s="1039"/>
      <c r="Q8" s="1043">
        <v>543</v>
      </c>
      <c r="R8" s="1044"/>
      <c r="S8" s="1044"/>
      <c r="T8" s="1044"/>
      <c r="U8" s="1044"/>
      <c r="V8" s="1044">
        <v>536</v>
      </c>
      <c r="W8" s="1044"/>
      <c r="X8" s="1044"/>
      <c r="Y8" s="1044"/>
      <c r="Z8" s="1044"/>
      <c r="AA8" s="1044">
        <v>7</v>
      </c>
      <c r="AB8" s="1044"/>
      <c r="AC8" s="1044"/>
      <c r="AD8" s="1044"/>
      <c r="AE8" s="1045"/>
      <c r="AF8" s="1019">
        <v>7</v>
      </c>
      <c r="AG8" s="1020"/>
      <c r="AH8" s="1020"/>
      <c r="AI8" s="1020"/>
      <c r="AJ8" s="1021"/>
      <c r="AK8" s="1086">
        <v>231</v>
      </c>
      <c r="AL8" s="981"/>
      <c r="AM8" s="981"/>
      <c r="AN8" s="981"/>
      <c r="AO8" s="981"/>
      <c r="AP8" s="981">
        <v>201</v>
      </c>
      <c r="AQ8" s="981"/>
      <c r="AR8" s="981"/>
      <c r="AS8" s="981"/>
      <c r="AT8" s="981"/>
      <c r="AU8" s="1084"/>
      <c r="AV8" s="1084"/>
      <c r="AW8" s="1084"/>
      <c r="AX8" s="1084"/>
      <c r="AY8" s="1085"/>
      <c r="AZ8" s="205"/>
      <c r="BA8" s="205"/>
      <c r="BB8" s="205"/>
      <c r="BC8" s="205"/>
      <c r="BD8" s="205"/>
      <c r="BE8" s="206"/>
      <c r="BF8" s="206"/>
      <c r="BG8" s="206"/>
      <c r="BH8" s="206"/>
      <c r="BI8" s="206"/>
      <c r="BJ8" s="206"/>
      <c r="BK8" s="206"/>
      <c r="BL8" s="206"/>
      <c r="BM8" s="206"/>
      <c r="BN8" s="206"/>
      <c r="BO8" s="206"/>
      <c r="BP8" s="206"/>
      <c r="BQ8" s="215">
        <v>2</v>
      </c>
      <c r="BR8" s="216"/>
      <c r="BS8" s="1014" t="s">
        <v>537</v>
      </c>
      <c r="BT8" s="1015"/>
      <c r="BU8" s="1015"/>
      <c r="BV8" s="1015"/>
      <c r="BW8" s="1015"/>
      <c r="BX8" s="1015"/>
      <c r="BY8" s="1015"/>
      <c r="BZ8" s="1015"/>
      <c r="CA8" s="1015"/>
      <c r="CB8" s="1015"/>
      <c r="CC8" s="1015"/>
      <c r="CD8" s="1015"/>
      <c r="CE8" s="1015"/>
      <c r="CF8" s="1015"/>
      <c r="CG8" s="1016"/>
      <c r="CH8" s="989">
        <v>0</v>
      </c>
      <c r="CI8" s="990"/>
      <c r="CJ8" s="990"/>
      <c r="CK8" s="990"/>
      <c r="CL8" s="991"/>
      <c r="CM8" s="989">
        <v>304</v>
      </c>
      <c r="CN8" s="990"/>
      <c r="CO8" s="990"/>
      <c r="CP8" s="990"/>
      <c r="CQ8" s="991"/>
      <c r="CR8" s="989">
        <v>10</v>
      </c>
      <c r="CS8" s="990"/>
      <c r="CT8" s="990"/>
      <c r="CU8" s="990"/>
      <c r="CV8" s="991"/>
      <c r="CW8" s="989" t="s">
        <v>479</v>
      </c>
      <c r="CX8" s="990"/>
      <c r="CY8" s="990"/>
      <c r="CZ8" s="990"/>
      <c r="DA8" s="991"/>
      <c r="DB8" s="989" t="s">
        <v>479</v>
      </c>
      <c r="DC8" s="990"/>
      <c r="DD8" s="990"/>
      <c r="DE8" s="990"/>
      <c r="DF8" s="991"/>
      <c r="DG8" s="989">
        <v>700</v>
      </c>
      <c r="DH8" s="990"/>
      <c r="DI8" s="990"/>
      <c r="DJ8" s="990"/>
      <c r="DK8" s="991"/>
      <c r="DL8" s="989" t="s">
        <v>479</v>
      </c>
      <c r="DM8" s="990"/>
      <c r="DN8" s="990"/>
      <c r="DO8" s="990"/>
      <c r="DP8" s="991"/>
      <c r="DQ8" s="989" t="s">
        <v>479</v>
      </c>
      <c r="DR8" s="990"/>
      <c r="DS8" s="990"/>
      <c r="DT8" s="990"/>
      <c r="DU8" s="991"/>
      <c r="DV8" s="992"/>
      <c r="DW8" s="993"/>
      <c r="DX8" s="993"/>
      <c r="DY8" s="993"/>
      <c r="DZ8" s="994"/>
      <c r="EA8" s="207"/>
    </row>
    <row r="9" spans="1:131" s="208" customFormat="1" ht="26.25" customHeight="1" x14ac:dyDescent="0.15">
      <c r="A9" s="214">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6"/>
      <c r="AL9" s="981"/>
      <c r="AM9" s="981"/>
      <c r="AN9" s="981"/>
      <c r="AO9" s="981"/>
      <c r="AP9" s="981"/>
      <c r="AQ9" s="981"/>
      <c r="AR9" s="981"/>
      <c r="AS9" s="981"/>
      <c r="AT9" s="981"/>
      <c r="AU9" s="1084"/>
      <c r="AV9" s="1084"/>
      <c r="AW9" s="1084"/>
      <c r="AX9" s="1084"/>
      <c r="AY9" s="1085"/>
      <c r="AZ9" s="205"/>
      <c r="BA9" s="205"/>
      <c r="BB9" s="205"/>
      <c r="BC9" s="205"/>
      <c r="BD9" s="205"/>
      <c r="BE9" s="206"/>
      <c r="BF9" s="206"/>
      <c r="BG9" s="206"/>
      <c r="BH9" s="206"/>
      <c r="BI9" s="206"/>
      <c r="BJ9" s="206"/>
      <c r="BK9" s="206"/>
      <c r="BL9" s="206"/>
      <c r="BM9" s="206"/>
      <c r="BN9" s="206"/>
      <c r="BO9" s="206"/>
      <c r="BP9" s="206"/>
      <c r="BQ9" s="215">
        <v>3</v>
      </c>
      <c r="BR9" s="216"/>
      <c r="BS9" s="1014"/>
      <c r="BT9" s="1015"/>
      <c r="BU9" s="1015"/>
      <c r="BV9" s="1015"/>
      <c r="BW9" s="1015"/>
      <c r="BX9" s="1015"/>
      <c r="BY9" s="1015"/>
      <c r="BZ9" s="1015"/>
      <c r="CA9" s="1015"/>
      <c r="CB9" s="1015"/>
      <c r="CC9" s="1015"/>
      <c r="CD9" s="1015"/>
      <c r="CE9" s="1015"/>
      <c r="CF9" s="1015"/>
      <c r="CG9" s="1016"/>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7"/>
    </row>
    <row r="10" spans="1:131" s="208" customFormat="1" ht="26.25" customHeight="1" x14ac:dyDescent="0.15">
      <c r="A10" s="214">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6"/>
      <c r="AL10" s="981"/>
      <c r="AM10" s="981"/>
      <c r="AN10" s="981"/>
      <c r="AO10" s="981"/>
      <c r="AP10" s="981"/>
      <c r="AQ10" s="981"/>
      <c r="AR10" s="981"/>
      <c r="AS10" s="981"/>
      <c r="AT10" s="981"/>
      <c r="AU10" s="1084"/>
      <c r="AV10" s="1084"/>
      <c r="AW10" s="1084"/>
      <c r="AX10" s="1084"/>
      <c r="AY10" s="1085"/>
      <c r="AZ10" s="205"/>
      <c r="BA10" s="205"/>
      <c r="BB10" s="205"/>
      <c r="BC10" s="205"/>
      <c r="BD10" s="205"/>
      <c r="BE10" s="206"/>
      <c r="BF10" s="206"/>
      <c r="BG10" s="206"/>
      <c r="BH10" s="206"/>
      <c r="BI10" s="206"/>
      <c r="BJ10" s="206"/>
      <c r="BK10" s="206"/>
      <c r="BL10" s="206"/>
      <c r="BM10" s="206"/>
      <c r="BN10" s="206"/>
      <c r="BO10" s="206"/>
      <c r="BP10" s="206"/>
      <c r="BQ10" s="215">
        <v>4</v>
      </c>
      <c r="BR10" s="216"/>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7"/>
    </row>
    <row r="11" spans="1:131" s="208" customFormat="1" ht="26.25" customHeight="1" x14ac:dyDescent="0.15">
      <c r="A11" s="214">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6"/>
      <c r="AL11" s="981"/>
      <c r="AM11" s="981"/>
      <c r="AN11" s="981"/>
      <c r="AO11" s="981"/>
      <c r="AP11" s="981"/>
      <c r="AQ11" s="981"/>
      <c r="AR11" s="981"/>
      <c r="AS11" s="981"/>
      <c r="AT11" s="981"/>
      <c r="AU11" s="1084"/>
      <c r="AV11" s="1084"/>
      <c r="AW11" s="1084"/>
      <c r="AX11" s="1084"/>
      <c r="AY11" s="1085"/>
      <c r="AZ11" s="205"/>
      <c r="BA11" s="205"/>
      <c r="BB11" s="205"/>
      <c r="BC11" s="205"/>
      <c r="BD11" s="205"/>
      <c r="BE11" s="206"/>
      <c r="BF11" s="206"/>
      <c r="BG11" s="206"/>
      <c r="BH11" s="206"/>
      <c r="BI11" s="206"/>
      <c r="BJ11" s="206"/>
      <c r="BK11" s="206"/>
      <c r="BL11" s="206"/>
      <c r="BM11" s="206"/>
      <c r="BN11" s="206"/>
      <c r="BO11" s="206"/>
      <c r="BP11" s="206"/>
      <c r="BQ11" s="215">
        <v>5</v>
      </c>
      <c r="BR11" s="216"/>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7"/>
    </row>
    <row r="12" spans="1:131" s="208" customFormat="1" ht="26.25" customHeight="1" x14ac:dyDescent="0.15">
      <c r="A12" s="214">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6"/>
      <c r="AL12" s="981"/>
      <c r="AM12" s="981"/>
      <c r="AN12" s="981"/>
      <c r="AO12" s="981"/>
      <c r="AP12" s="981"/>
      <c r="AQ12" s="981"/>
      <c r="AR12" s="981"/>
      <c r="AS12" s="981"/>
      <c r="AT12" s="981"/>
      <c r="AU12" s="1084"/>
      <c r="AV12" s="1084"/>
      <c r="AW12" s="1084"/>
      <c r="AX12" s="1084"/>
      <c r="AY12" s="1085"/>
      <c r="AZ12" s="205"/>
      <c r="BA12" s="205"/>
      <c r="BB12" s="205"/>
      <c r="BC12" s="205"/>
      <c r="BD12" s="205"/>
      <c r="BE12" s="206"/>
      <c r="BF12" s="206"/>
      <c r="BG12" s="206"/>
      <c r="BH12" s="206"/>
      <c r="BI12" s="206"/>
      <c r="BJ12" s="206"/>
      <c r="BK12" s="206"/>
      <c r="BL12" s="206"/>
      <c r="BM12" s="206"/>
      <c r="BN12" s="206"/>
      <c r="BO12" s="206"/>
      <c r="BP12" s="206"/>
      <c r="BQ12" s="215">
        <v>6</v>
      </c>
      <c r="BR12" s="216"/>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7"/>
    </row>
    <row r="13" spans="1:131" s="208" customFormat="1" ht="26.25" customHeight="1" x14ac:dyDescent="0.15">
      <c r="A13" s="214">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6"/>
      <c r="AL13" s="981"/>
      <c r="AM13" s="981"/>
      <c r="AN13" s="981"/>
      <c r="AO13" s="981"/>
      <c r="AP13" s="981"/>
      <c r="AQ13" s="981"/>
      <c r="AR13" s="981"/>
      <c r="AS13" s="981"/>
      <c r="AT13" s="981"/>
      <c r="AU13" s="1084"/>
      <c r="AV13" s="1084"/>
      <c r="AW13" s="1084"/>
      <c r="AX13" s="1084"/>
      <c r="AY13" s="1085"/>
      <c r="AZ13" s="205"/>
      <c r="BA13" s="205"/>
      <c r="BB13" s="205"/>
      <c r="BC13" s="205"/>
      <c r="BD13" s="205"/>
      <c r="BE13" s="206"/>
      <c r="BF13" s="206"/>
      <c r="BG13" s="206"/>
      <c r="BH13" s="206"/>
      <c r="BI13" s="206"/>
      <c r="BJ13" s="206"/>
      <c r="BK13" s="206"/>
      <c r="BL13" s="206"/>
      <c r="BM13" s="206"/>
      <c r="BN13" s="206"/>
      <c r="BO13" s="206"/>
      <c r="BP13" s="206"/>
      <c r="BQ13" s="215">
        <v>7</v>
      </c>
      <c r="BR13" s="216"/>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7"/>
    </row>
    <row r="14" spans="1:131" s="208" customFormat="1" ht="26.25" customHeight="1" x14ac:dyDescent="0.15">
      <c r="A14" s="214">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6"/>
      <c r="AL14" s="981"/>
      <c r="AM14" s="981"/>
      <c r="AN14" s="981"/>
      <c r="AO14" s="981"/>
      <c r="AP14" s="981"/>
      <c r="AQ14" s="981"/>
      <c r="AR14" s="981"/>
      <c r="AS14" s="981"/>
      <c r="AT14" s="981"/>
      <c r="AU14" s="1084"/>
      <c r="AV14" s="1084"/>
      <c r="AW14" s="1084"/>
      <c r="AX14" s="1084"/>
      <c r="AY14" s="1085"/>
      <c r="AZ14" s="205"/>
      <c r="BA14" s="205"/>
      <c r="BB14" s="205"/>
      <c r="BC14" s="205"/>
      <c r="BD14" s="205"/>
      <c r="BE14" s="206"/>
      <c r="BF14" s="206"/>
      <c r="BG14" s="206"/>
      <c r="BH14" s="206"/>
      <c r="BI14" s="206"/>
      <c r="BJ14" s="206"/>
      <c r="BK14" s="206"/>
      <c r="BL14" s="206"/>
      <c r="BM14" s="206"/>
      <c r="BN14" s="206"/>
      <c r="BO14" s="206"/>
      <c r="BP14" s="206"/>
      <c r="BQ14" s="215">
        <v>8</v>
      </c>
      <c r="BR14" s="216"/>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7"/>
    </row>
    <row r="15" spans="1:131" s="208" customFormat="1" ht="26.25" customHeight="1" x14ac:dyDescent="0.15">
      <c r="A15" s="214">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6"/>
      <c r="AL15" s="981"/>
      <c r="AM15" s="981"/>
      <c r="AN15" s="981"/>
      <c r="AO15" s="981"/>
      <c r="AP15" s="981"/>
      <c r="AQ15" s="981"/>
      <c r="AR15" s="981"/>
      <c r="AS15" s="981"/>
      <c r="AT15" s="981"/>
      <c r="AU15" s="1084"/>
      <c r="AV15" s="1084"/>
      <c r="AW15" s="1084"/>
      <c r="AX15" s="1084"/>
      <c r="AY15" s="1085"/>
      <c r="AZ15" s="205"/>
      <c r="BA15" s="205"/>
      <c r="BB15" s="205"/>
      <c r="BC15" s="205"/>
      <c r="BD15" s="205"/>
      <c r="BE15" s="206"/>
      <c r="BF15" s="206"/>
      <c r="BG15" s="206"/>
      <c r="BH15" s="206"/>
      <c r="BI15" s="206"/>
      <c r="BJ15" s="206"/>
      <c r="BK15" s="206"/>
      <c r="BL15" s="206"/>
      <c r="BM15" s="206"/>
      <c r="BN15" s="206"/>
      <c r="BO15" s="206"/>
      <c r="BP15" s="206"/>
      <c r="BQ15" s="215">
        <v>9</v>
      </c>
      <c r="BR15" s="216"/>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7"/>
    </row>
    <row r="16" spans="1:131" s="208" customFormat="1" ht="26.25" customHeight="1" x14ac:dyDescent="0.15">
      <c r="A16" s="214">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6"/>
      <c r="AL16" s="981"/>
      <c r="AM16" s="981"/>
      <c r="AN16" s="981"/>
      <c r="AO16" s="981"/>
      <c r="AP16" s="981"/>
      <c r="AQ16" s="981"/>
      <c r="AR16" s="981"/>
      <c r="AS16" s="981"/>
      <c r="AT16" s="981"/>
      <c r="AU16" s="1084"/>
      <c r="AV16" s="1084"/>
      <c r="AW16" s="1084"/>
      <c r="AX16" s="1084"/>
      <c r="AY16" s="1085"/>
      <c r="AZ16" s="205"/>
      <c r="BA16" s="205"/>
      <c r="BB16" s="205"/>
      <c r="BC16" s="205"/>
      <c r="BD16" s="205"/>
      <c r="BE16" s="206"/>
      <c r="BF16" s="206"/>
      <c r="BG16" s="206"/>
      <c r="BH16" s="206"/>
      <c r="BI16" s="206"/>
      <c r="BJ16" s="206"/>
      <c r="BK16" s="206"/>
      <c r="BL16" s="206"/>
      <c r="BM16" s="206"/>
      <c r="BN16" s="206"/>
      <c r="BO16" s="206"/>
      <c r="BP16" s="206"/>
      <c r="BQ16" s="215">
        <v>10</v>
      </c>
      <c r="BR16" s="216"/>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7"/>
    </row>
    <row r="17" spans="1:131" s="208" customFormat="1" ht="26.25" customHeight="1" x14ac:dyDescent="0.15">
      <c r="A17" s="214">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6"/>
      <c r="AL17" s="981"/>
      <c r="AM17" s="981"/>
      <c r="AN17" s="981"/>
      <c r="AO17" s="981"/>
      <c r="AP17" s="981"/>
      <c r="AQ17" s="981"/>
      <c r="AR17" s="981"/>
      <c r="AS17" s="981"/>
      <c r="AT17" s="981"/>
      <c r="AU17" s="1084"/>
      <c r="AV17" s="1084"/>
      <c r="AW17" s="1084"/>
      <c r="AX17" s="1084"/>
      <c r="AY17" s="1085"/>
      <c r="AZ17" s="205"/>
      <c r="BA17" s="205"/>
      <c r="BB17" s="205"/>
      <c r="BC17" s="205"/>
      <c r="BD17" s="205"/>
      <c r="BE17" s="206"/>
      <c r="BF17" s="206"/>
      <c r="BG17" s="206"/>
      <c r="BH17" s="206"/>
      <c r="BI17" s="206"/>
      <c r="BJ17" s="206"/>
      <c r="BK17" s="206"/>
      <c r="BL17" s="206"/>
      <c r="BM17" s="206"/>
      <c r="BN17" s="206"/>
      <c r="BO17" s="206"/>
      <c r="BP17" s="206"/>
      <c r="BQ17" s="215">
        <v>11</v>
      </c>
      <c r="BR17" s="216"/>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7"/>
    </row>
    <row r="18" spans="1:131" s="208" customFormat="1" ht="26.25" customHeight="1" x14ac:dyDescent="0.15">
      <c r="A18" s="214">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6"/>
      <c r="AL18" s="981"/>
      <c r="AM18" s="981"/>
      <c r="AN18" s="981"/>
      <c r="AO18" s="981"/>
      <c r="AP18" s="981"/>
      <c r="AQ18" s="981"/>
      <c r="AR18" s="981"/>
      <c r="AS18" s="981"/>
      <c r="AT18" s="981"/>
      <c r="AU18" s="1084"/>
      <c r="AV18" s="1084"/>
      <c r="AW18" s="1084"/>
      <c r="AX18" s="1084"/>
      <c r="AY18" s="1085"/>
      <c r="AZ18" s="205"/>
      <c r="BA18" s="205"/>
      <c r="BB18" s="205"/>
      <c r="BC18" s="205"/>
      <c r="BD18" s="205"/>
      <c r="BE18" s="206"/>
      <c r="BF18" s="206"/>
      <c r="BG18" s="206"/>
      <c r="BH18" s="206"/>
      <c r="BI18" s="206"/>
      <c r="BJ18" s="206"/>
      <c r="BK18" s="206"/>
      <c r="BL18" s="206"/>
      <c r="BM18" s="206"/>
      <c r="BN18" s="206"/>
      <c r="BO18" s="206"/>
      <c r="BP18" s="206"/>
      <c r="BQ18" s="215">
        <v>12</v>
      </c>
      <c r="BR18" s="216"/>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7"/>
    </row>
    <row r="19" spans="1:131" s="208" customFormat="1" ht="26.25" customHeight="1" x14ac:dyDescent="0.15">
      <c r="A19" s="214">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6"/>
      <c r="AL19" s="981"/>
      <c r="AM19" s="981"/>
      <c r="AN19" s="981"/>
      <c r="AO19" s="981"/>
      <c r="AP19" s="981"/>
      <c r="AQ19" s="981"/>
      <c r="AR19" s="981"/>
      <c r="AS19" s="981"/>
      <c r="AT19" s="981"/>
      <c r="AU19" s="1084"/>
      <c r="AV19" s="1084"/>
      <c r="AW19" s="1084"/>
      <c r="AX19" s="1084"/>
      <c r="AY19" s="1085"/>
      <c r="AZ19" s="205"/>
      <c r="BA19" s="205"/>
      <c r="BB19" s="205"/>
      <c r="BC19" s="205"/>
      <c r="BD19" s="205"/>
      <c r="BE19" s="206"/>
      <c r="BF19" s="206"/>
      <c r="BG19" s="206"/>
      <c r="BH19" s="206"/>
      <c r="BI19" s="206"/>
      <c r="BJ19" s="206"/>
      <c r="BK19" s="206"/>
      <c r="BL19" s="206"/>
      <c r="BM19" s="206"/>
      <c r="BN19" s="206"/>
      <c r="BO19" s="206"/>
      <c r="BP19" s="206"/>
      <c r="BQ19" s="215">
        <v>13</v>
      </c>
      <c r="BR19" s="216"/>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x14ac:dyDescent="0.15">
      <c r="A20" s="214">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6"/>
      <c r="AL20" s="981"/>
      <c r="AM20" s="981"/>
      <c r="AN20" s="981"/>
      <c r="AO20" s="981"/>
      <c r="AP20" s="981"/>
      <c r="AQ20" s="981"/>
      <c r="AR20" s="981"/>
      <c r="AS20" s="981"/>
      <c r="AT20" s="981"/>
      <c r="AU20" s="1084"/>
      <c r="AV20" s="1084"/>
      <c r="AW20" s="1084"/>
      <c r="AX20" s="1084"/>
      <c r="AY20" s="1085"/>
      <c r="AZ20" s="205"/>
      <c r="BA20" s="205"/>
      <c r="BB20" s="205"/>
      <c r="BC20" s="205"/>
      <c r="BD20" s="205"/>
      <c r="BE20" s="206"/>
      <c r="BF20" s="206"/>
      <c r="BG20" s="206"/>
      <c r="BH20" s="206"/>
      <c r="BI20" s="206"/>
      <c r="BJ20" s="206"/>
      <c r="BK20" s="206"/>
      <c r="BL20" s="206"/>
      <c r="BM20" s="206"/>
      <c r="BN20" s="206"/>
      <c r="BO20" s="206"/>
      <c r="BP20" s="206"/>
      <c r="BQ20" s="215">
        <v>14</v>
      </c>
      <c r="BR20" s="216"/>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x14ac:dyDescent="0.2">
      <c r="A21" s="214">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6"/>
      <c r="AL21" s="981"/>
      <c r="AM21" s="981"/>
      <c r="AN21" s="981"/>
      <c r="AO21" s="981"/>
      <c r="AP21" s="981"/>
      <c r="AQ21" s="981"/>
      <c r="AR21" s="981"/>
      <c r="AS21" s="981"/>
      <c r="AT21" s="981"/>
      <c r="AU21" s="1084"/>
      <c r="AV21" s="1084"/>
      <c r="AW21" s="1084"/>
      <c r="AX21" s="1084"/>
      <c r="AY21" s="1085"/>
      <c r="AZ21" s="205"/>
      <c r="BA21" s="205"/>
      <c r="BB21" s="205"/>
      <c r="BC21" s="205"/>
      <c r="BD21" s="205"/>
      <c r="BE21" s="206"/>
      <c r="BF21" s="206"/>
      <c r="BG21" s="206"/>
      <c r="BH21" s="206"/>
      <c r="BI21" s="206"/>
      <c r="BJ21" s="206"/>
      <c r="BK21" s="206"/>
      <c r="BL21" s="206"/>
      <c r="BM21" s="206"/>
      <c r="BN21" s="206"/>
      <c r="BO21" s="206"/>
      <c r="BP21" s="206"/>
      <c r="BQ21" s="215">
        <v>15</v>
      </c>
      <c r="BR21" s="216"/>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x14ac:dyDescent="0.15">
      <c r="A22" s="214">
        <v>16</v>
      </c>
      <c r="B22" s="1037"/>
      <c r="C22" s="1038"/>
      <c r="D22" s="1038"/>
      <c r="E22" s="1038"/>
      <c r="F22" s="1038"/>
      <c r="G22" s="1038"/>
      <c r="H22" s="1038"/>
      <c r="I22" s="1038"/>
      <c r="J22" s="1038"/>
      <c r="K22" s="1038"/>
      <c r="L22" s="1038"/>
      <c r="M22" s="1038"/>
      <c r="N22" s="1038"/>
      <c r="O22" s="1038"/>
      <c r="P22" s="1039"/>
      <c r="Q22" s="1081"/>
      <c r="R22" s="1082"/>
      <c r="S22" s="1082"/>
      <c r="T22" s="1082"/>
      <c r="U22" s="1082"/>
      <c r="V22" s="1082"/>
      <c r="W22" s="1082"/>
      <c r="X22" s="1082"/>
      <c r="Y22" s="1082"/>
      <c r="Z22" s="1082"/>
      <c r="AA22" s="1082"/>
      <c r="AB22" s="1082"/>
      <c r="AC22" s="1082"/>
      <c r="AD22" s="1082"/>
      <c r="AE22" s="1083"/>
      <c r="AF22" s="1019"/>
      <c r="AG22" s="1020"/>
      <c r="AH22" s="1020"/>
      <c r="AI22" s="1020"/>
      <c r="AJ22" s="1021"/>
      <c r="AK22" s="1077"/>
      <c r="AL22" s="1078"/>
      <c r="AM22" s="1078"/>
      <c r="AN22" s="1078"/>
      <c r="AO22" s="1078"/>
      <c r="AP22" s="1078"/>
      <c r="AQ22" s="1078"/>
      <c r="AR22" s="1078"/>
      <c r="AS22" s="1078"/>
      <c r="AT22" s="1078"/>
      <c r="AU22" s="1079"/>
      <c r="AV22" s="1079"/>
      <c r="AW22" s="1079"/>
      <c r="AX22" s="1079"/>
      <c r="AY22" s="1080"/>
      <c r="AZ22" s="1035" t="s">
        <v>369</v>
      </c>
      <c r="BA22" s="1035"/>
      <c r="BB22" s="1035"/>
      <c r="BC22" s="1035"/>
      <c r="BD22" s="1036"/>
      <c r="BE22" s="206"/>
      <c r="BF22" s="206"/>
      <c r="BG22" s="206"/>
      <c r="BH22" s="206"/>
      <c r="BI22" s="206"/>
      <c r="BJ22" s="206"/>
      <c r="BK22" s="206"/>
      <c r="BL22" s="206"/>
      <c r="BM22" s="206"/>
      <c r="BN22" s="206"/>
      <c r="BO22" s="206"/>
      <c r="BP22" s="206"/>
      <c r="BQ22" s="215">
        <v>16</v>
      </c>
      <c r="BR22" s="216"/>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8">
        <v>89360</v>
      </c>
      <c r="R23" s="1069"/>
      <c r="S23" s="1069"/>
      <c r="T23" s="1069"/>
      <c r="U23" s="1069"/>
      <c r="V23" s="1069">
        <v>79812</v>
      </c>
      <c r="W23" s="1069"/>
      <c r="X23" s="1069"/>
      <c r="Y23" s="1069"/>
      <c r="Z23" s="1069"/>
      <c r="AA23" s="1069">
        <v>9548</v>
      </c>
      <c r="AB23" s="1069"/>
      <c r="AC23" s="1069"/>
      <c r="AD23" s="1069"/>
      <c r="AE23" s="1070"/>
      <c r="AF23" s="1071">
        <v>6288</v>
      </c>
      <c r="AG23" s="1069"/>
      <c r="AH23" s="1069"/>
      <c r="AI23" s="1069"/>
      <c r="AJ23" s="1072"/>
      <c r="AK23" s="1073"/>
      <c r="AL23" s="1074"/>
      <c r="AM23" s="1074"/>
      <c r="AN23" s="1074"/>
      <c r="AO23" s="1074"/>
      <c r="AP23" s="1069">
        <v>24238</v>
      </c>
      <c r="AQ23" s="1069"/>
      <c r="AR23" s="1069"/>
      <c r="AS23" s="1069"/>
      <c r="AT23" s="1069"/>
      <c r="AU23" s="1075"/>
      <c r="AV23" s="1075"/>
      <c r="AW23" s="1075"/>
      <c r="AX23" s="1075"/>
      <c r="AY23" s="1076"/>
      <c r="AZ23" s="1065" t="s">
        <v>113</v>
      </c>
      <c r="BA23" s="1066"/>
      <c r="BB23" s="1066"/>
      <c r="BC23" s="1066"/>
      <c r="BD23" s="1067"/>
      <c r="BE23" s="206"/>
      <c r="BF23" s="206"/>
      <c r="BG23" s="206"/>
      <c r="BH23" s="206"/>
      <c r="BI23" s="206"/>
      <c r="BJ23" s="206"/>
      <c r="BK23" s="206"/>
      <c r="BL23" s="206"/>
      <c r="BM23" s="206"/>
      <c r="BN23" s="206"/>
      <c r="BO23" s="206"/>
      <c r="BP23" s="206"/>
      <c r="BQ23" s="215">
        <v>17</v>
      </c>
      <c r="BR23" s="216"/>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x14ac:dyDescent="0.15">
      <c r="A24" s="1064" t="s">
        <v>372</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5"/>
      <c r="BA24" s="205"/>
      <c r="BB24" s="205"/>
      <c r="BC24" s="205"/>
      <c r="BD24" s="205"/>
      <c r="BE24" s="206"/>
      <c r="BF24" s="206"/>
      <c r="BG24" s="206"/>
      <c r="BH24" s="206"/>
      <c r="BI24" s="206"/>
      <c r="BJ24" s="206"/>
      <c r="BK24" s="206"/>
      <c r="BL24" s="206"/>
      <c r="BM24" s="206"/>
      <c r="BN24" s="206"/>
      <c r="BO24" s="206"/>
      <c r="BP24" s="206"/>
      <c r="BQ24" s="215">
        <v>18</v>
      </c>
      <c r="BR24" s="216"/>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x14ac:dyDescent="0.2">
      <c r="A25" s="1063" t="s">
        <v>373</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5"/>
      <c r="BK25" s="205"/>
      <c r="BL25" s="205"/>
      <c r="BM25" s="205"/>
      <c r="BN25" s="205"/>
      <c r="BO25" s="218"/>
      <c r="BP25" s="218"/>
      <c r="BQ25" s="215">
        <v>19</v>
      </c>
      <c r="BR25" s="216"/>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x14ac:dyDescent="0.15">
      <c r="A26" s="995" t="s">
        <v>350</v>
      </c>
      <c r="B26" s="996"/>
      <c r="C26" s="996"/>
      <c r="D26" s="996"/>
      <c r="E26" s="996"/>
      <c r="F26" s="996"/>
      <c r="G26" s="996"/>
      <c r="H26" s="996"/>
      <c r="I26" s="996"/>
      <c r="J26" s="996"/>
      <c r="K26" s="996"/>
      <c r="L26" s="996"/>
      <c r="M26" s="996"/>
      <c r="N26" s="996"/>
      <c r="O26" s="996"/>
      <c r="P26" s="997"/>
      <c r="Q26" s="1001" t="s">
        <v>374</v>
      </c>
      <c r="R26" s="1002"/>
      <c r="S26" s="1002"/>
      <c r="T26" s="1002"/>
      <c r="U26" s="1003"/>
      <c r="V26" s="1001" t="s">
        <v>375</v>
      </c>
      <c r="W26" s="1002"/>
      <c r="X26" s="1002"/>
      <c r="Y26" s="1002"/>
      <c r="Z26" s="1003"/>
      <c r="AA26" s="1001" t="s">
        <v>376</v>
      </c>
      <c r="AB26" s="1002"/>
      <c r="AC26" s="1002"/>
      <c r="AD26" s="1002"/>
      <c r="AE26" s="1002"/>
      <c r="AF26" s="1059" t="s">
        <v>377</v>
      </c>
      <c r="AG26" s="1008"/>
      <c r="AH26" s="1008"/>
      <c r="AI26" s="1008"/>
      <c r="AJ26" s="1060"/>
      <c r="AK26" s="1002" t="s">
        <v>378</v>
      </c>
      <c r="AL26" s="1002"/>
      <c r="AM26" s="1002"/>
      <c r="AN26" s="1002"/>
      <c r="AO26" s="1003"/>
      <c r="AP26" s="1001" t="s">
        <v>379</v>
      </c>
      <c r="AQ26" s="1002"/>
      <c r="AR26" s="1002"/>
      <c r="AS26" s="1002"/>
      <c r="AT26" s="1003"/>
      <c r="AU26" s="1001" t="s">
        <v>380</v>
      </c>
      <c r="AV26" s="1002"/>
      <c r="AW26" s="1002"/>
      <c r="AX26" s="1002"/>
      <c r="AY26" s="1003"/>
      <c r="AZ26" s="1001" t="s">
        <v>381</v>
      </c>
      <c r="BA26" s="1002"/>
      <c r="BB26" s="1002"/>
      <c r="BC26" s="1002"/>
      <c r="BD26" s="1003"/>
      <c r="BE26" s="1001" t="s">
        <v>357</v>
      </c>
      <c r="BF26" s="1002"/>
      <c r="BG26" s="1002"/>
      <c r="BH26" s="1002"/>
      <c r="BI26" s="1017"/>
      <c r="BJ26" s="205"/>
      <c r="BK26" s="205"/>
      <c r="BL26" s="205"/>
      <c r="BM26" s="205"/>
      <c r="BN26" s="205"/>
      <c r="BO26" s="218"/>
      <c r="BP26" s="218"/>
      <c r="BQ26" s="215">
        <v>20</v>
      </c>
      <c r="BR26" s="216"/>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8"/>
      <c r="BP27" s="218"/>
      <c r="BQ27" s="215">
        <v>21</v>
      </c>
      <c r="BR27" s="216"/>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14492</v>
      </c>
      <c r="R28" s="1053"/>
      <c r="S28" s="1053"/>
      <c r="T28" s="1053"/>
      <c r="U28" s="1053"/>
      <c r="V28" s="1053">
        <v>14308</v>
      </c>
      <c r="W28" s="1053"/>
      <c r="X28" s="1053"/>
      <c r="Y28" s="1053"/>
      <c r="Z28" s="1053"/>
      <c r="AA28" s="1053">
        <v>184</v>
      </c>
      <c r="AB28" s="1053"/>
      <c r="AC28" s="1053"/>
      <c r="AD28" s="1053"/>
      <c r="AE28" s="1054"/>
      <c r="AF28" s="1055">
        <v>184</v>
      </c>
      <c r="AG28" s="1053"/>
      <c r="AH28" s="1053"/>
      <c r="AI28" s="1053"/>
      <c r="AJ28" s="1056"/>
      <c r="AK28" s="1057">
        <v>1278</v>
      </c>
      <c r="AL28" s="1058"/>
      <c r="AM28" s="1058"/>
      <c r="AN28" s="1058"/>
      <c r="AO28" s="1058"/>
      <c r="AP28" s="981" t="s">
        <v>538</v>
      </c>
      <c r="AQ28" s="981"/>
      <c r="AR28" s="981"/>
      <c r="AS28" s="981"/>
      <c r="AT28" s="981"/>
      <c r="AU28" s="981" t="s">
        <v>538</v>
      </c>
      <c r="AV28" s="981"/>
      <c r="AW28" s="981"/>
      <c r="AX28" s="981"/>
      <c r="AY28" s="981"/>
      <c r="AZ28" s="1046"/>
      <c r="BA28" s="1046"/>
      <c r="BB28" s="1046"/>
      <c r="BC28" s="1046"/>
      <c r="BD28" s="1046"/>
      <c r="BE28" s="1047"/>
      <c r="BF28" s="1047"/>
      <c r="BG28" s="1047"/>
      <c r="BH28" s="1047"/>
      <c r="BI28" s="1048"/>
      <c r="BJ28" s="205"/>
      <c r="BK28" s="205"/>
      <c r="BL28" s="205"/>
      <c r="BM28" s="205"/>
      <c r="BN28" s="205"/>
      <c r="BO28" s="218"/>
      <c r="BP28" s="218"/>
      <c r="BQ28" s="215">
        <v>22</v>
      </c>
      <c r="BR28" s="216"/>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x14ac:dyDescent="0.15">
      <c r="A29" s="219">
        <v>2</v>
      </c>
      <c r="B29" s="1037" t="s">
        <v>383</v>
      </c>
      <c r="C29" s="1038"/>
      <c r="D29" s="1038"/>
      <c r="E29" s="1038"/>
      <c r="F29" s="1038"/>
      <c r="G29" s="1038"/>
      <c r="H29" s="1038"/>
      <c r="I29" s="1038"/>
      <c r="J29" s="1038"/>
      <c r="K29" s="1038"/>
      <c r="L29" s="1038"/>
      <c r="M29" s="1038"/>
      <c r="N29" s="1038"/>
      <c r="O29" s="1038"/>
      <c r="P29" s="1039"/>
      <c r="Q29" s="1043">
        <v>6265</v>
      </c>
      <c r="R29" s="1044"/>
      <c r="S29" s="1044"/>
      <c r="T29" s="1044"/>
      <c r="U29" s="1044"/>
      <c r="V29" s="1044">
        <v>6110</v>
      </c>
      <c r="W29" s="1044"/>
      <c r="X29" s="1044"/>
      <c r="Y29" s="1044"/>
      <c r="Z29" s="1044"/>
      <c r="AA29" s="1044">
        <v>155</v>
      </c>
      <c r="AB29" s="1044"/>
      <c r="AC29" s="1044"/>
      <c r="AD29" s="1044"/>
      <c r="AE29" s="1045"/>
      <c r="AF29" s="1019">
        <v>155</v>
      </c>
      <c r="AG29" s="1020"/>
      <c r="AH29" s="1020"/>
      <c r="AI29" s="1020"/>
      <c r="AJ29" s="1021"/>
      <c r="AK29" s="979">
        <v>981</v>
      </c>
      <c r="AL29" s="970"/>
      <c r="AM29" s="970"/>
      <c r="AN29" s="970"/>
      <c r="AO29" s="970"/>
      <c r="AP29" s="981" t="s">
        <v>538</v>
      </c>
      <c r="AQ29" s="981"/>
      <c r="AR29" s="981"/>
      <c r="AS29" s="981"/>
      <c r="AT29" s="981"/>
      <c r="AU29" s="981" t="s">
        <v>538</v>
      </c>
      <c r="AV29" s="981"/>
      <c r="AW29" s="981"/>
      <c r="AX29" s="981"/>
      <c r="AY29" s="981"/>
      <c r="AZ29" s="1042"/>
      <c r="BA29" s="1042"/>
      <c r="BB29" s="1042"/>
      <c r="BC29" s="1042"/>
      <c r="BD29" s="1042"/>
      <c r="BE29" s="1032"/>
      <c r="BF29" s="1032"/>
      <c r="BG29" s="1032"/>
      <c r="BH29" s="1032"/>
      <c r="BI29" s="1033"/>
      <c r="BJ29" s="205"/>
      <c r="BK29" s="205"/>
      <c r="BL29" s="205"/>
      <c r="BM29" s="205"/>
      <c r="BN29" s="205"/>
      <c r="BO29" s="218"/>
      <c r="BP29" s="218"/>
      <c r="BQ29" s="215">
        <v>23</v>
      </c>
      <c r="BR29" s="216"/>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x14ac:dyDescent="0.15">
      <c r="A30" s="219">
        <v>3</v>
      </c>
      <c r="B30" s="1037" t="s">
        <v>384</v>
      </c>
      <c r="C30" s="1038"/>
      <c r="D30" s="1038"/>
      <c r="E30" s="1038"/>
      <c r="F30" s="1038"/>
      <c r="G30" s="1038"/>
      <c r="H30" s="1038"/>
      <c r="I30" s="1038"/>
      <c r="J30" s="1038"/>
      <c r="K30" s="1038"/>
      <c r="L30" s="1038"/>
      <c r="M30" s="1038"/>
      <c r="N30" s="1038"/>
      <c r="O30" s="1038"/>
      <c r="P30" s="1039"/>
      <c r="Q30" s="1043">
        <v>1271</v>
      </c>
      <c r="R30" s="1044"/>
      <c r="S30" s="1044"/>
      <c r="T30" s="1044"/>
      <c r="U30" s="1044"/>
      <c r="V30" s="1044">
        <v>1193</v>
      </c>
      <c r="W30" s="1044"/>
      <c r="X30" s="1044"/>
      <c r="Y30" s="1044"/>
      <c r="Z30" s="1044"/>
      <c r="AA30" s="1044">
        <v>78</v>
      </c>
      <c r="AB30" s="1044"/>
      <c r="AC30" s="1044"/>
      <c r="AD30" s="1044"/>
      <c r="AE30" s="1045"/>
      <c r="AF30" s="1019">
        <v>78</v>
      </c>
      <c r="AG30" s="1020"/>
      <c r="AH30" s="1020"/>
      <c r="AI30" s="1020"/>
      <c r="AJ30" s="1021"/>
      <c r="AK30" s="979">
        <v>466</v>
      </c>
      <c r="AL30" s="970"/>
      <c r="AM30" s="970"/>
      <c r="AN30" s="970"/>
      <c r="AO30" s="970"/>
      <c r="AP30" s="970">
        <v>544</v>
      </c>
      <c r="AQ30" s="970"/>
      <c r="AR30" s="970"/>
      <c r="AS30" s="970"/>
      <c r="AT30" s="970"/>
      <c r="AU30" s="970">
        <v>207</v>
      </c>
      <c r="AV30" s="970"/>
      <c r="AW30" s="970"/>
      <c r="AX30" s="970"/>
      <c r="AY30" s="970"/>
      <c r="AZ30" s="1042"/>
      <c r="BA30" s="1042"/>
      <c r="BB30" s="1042"/>
      <c r="BC30" s="1042"/>
      <c r="BD30" s="1042"/>
      <c r="BE30" s="1032"/>
      <c r="BF30" s="1032"/>
      <c r="BG30" s="1032"/>
      <c r="BH30" s="1032"/>
      <c r="BI30" s="1033"/>
      <c r="BJ30" s="205"/>
      <c r="BK30" s="205"/>
      <c r="BL30" s="205"/>
      <c r="BM30" s="205"/>
      <c r="BN30" s="205"/>
      <c r="BO30" s="218"/>
      <c r="BP30" s="218"/>
      <c r="BQ30" s="215">
        <v>24</v>
      </c>
      <c r="BR30" s="216"/>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x14ac:dyDescent="0.15">
      <c r="A31" s="219">
        <v>4</v>
      </c>
      <c r="B31" s="1037" t="s">
        <v>385</v>
      </c>
      <c r="C31" s="1038"/>
      <c r="D31" s="1038"/>
      <c r="E31" s="1038"/>
      <c r="F31" s="1038"/>
      <c r="G31" s="1038"/>
      <c r="H31" s="1038"/>
      <c r="I31" s="1038"/>
      <c r="J31" s="1038"/>
      <c r="K31" s="1038"/>
      <c r="L31" s="1038"/>
      <c r="M31" s="1038"/>
      <c r="N31" s="1038"/>
      <c r="O31" s="1038"/>
      <c r="P31" s="1039"/>
      <c r="Q31" s="1043">
        <v>1209</v>
      </c>
      <c r="R31" s="1044"/>
      <c r="S31" s="1044"/>
      <c r="T31" s="1044"/>
      <c r="U31" s="1044"/>
      <c r="V31" s="1044">
        <v>1204</v>
      </c>
      <c r="W31" s="1044"/>
      <c r="X31" s="1044"/>
      <c r="Y31" s="1044"/>
      <c r="Z31" s="1044"/>
      <c r="AA31" s="1044">
        <v>5</v>
      </c>
      <c r="AB31" s="1044"/>
      <c r="AC31" s="1044"/>
      <c r="AD31" s="1044"/>
      <c r="AE31" s="1045"/>
      <c r="AF31" s="1019">
        <v>5</v>
      </c>
      <c r="AG31" s="1020"/>
      <c r="AH31" s="1020"/>
      <c r="AI31" s="1020"/>
      <c r="AJ31" s="1021"/>
      <c r="AK31" s="979">
        <v>154</v>
      </c>
      <c r="AL31" s="970"/>
      <c r="AM31" s="970"/>
      <c r="AN31" s="970"/>
      <c r="AO31" s="970"/>
      <c r="AP31" s="981" t="s">
        <v>538</v>
      </c>
      <c r="AQ31" s="981"/>
      <c r="AR31" s="981"/>
      <c r="AS31" s="981"/>
      <c r="AT31" s="981"/>
      <c r="AU31" s="981" t="s">
        <v>538</v>
      </c>
      <c r="AV31" s="981"/>
      <c r="AW31" s="981"/>
      <c r="AX31" s="981"/>
      <c r="AY31" s="981"/>
      <c r="AZ31" s="1042"/>
      <c r="BA31" s="1042"/>
      <c r="BB31" s="1042"/>
      <c r="BC31" s="1042"/>
      <c r="BD31" s="1042"/>
      <c r="BE31" s="1032"/>
      <c r="BF31" s="1032"/>
      <c r="BG31" s="1032"/>
      <c r="BH31" s="1032"/>
      <c r="BI31" s="1033"/>
      <c r="BJ31" s="205"/>
      <c r="BK31" s="205"/>
      <c r="BL31" s="205"/>
      <c r="BM31" s="205"/>
      <c r="BN31" s="205"/>
      <c r="BO31" s="218"/>
      <c r="BP31" s="218"/>
      <c r="BQ31" s="215">
        <v>25</v>
      </c>
      <c r="BR31" s="216"/>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x14ac:dyDescent="0.15">
      <c r="A32" s="219">
        <v>5</v>
      </c>
      <c r="B32" s="1037" t="s">
        <v>386</v>
      </c>
      <c r="C32" s="1038"/>
      <c r="D32" s="1038"/>
      <c r="E32" s="1038"/>
      <c r="F32" s="1038"/>
      <c r="G32" s="1038"/>
      <c r="H32" s="1038"/>
      <c r="I32" s="1038"/>
      <c r="J32" s="1038"/>
      <c r="K32" s="1038"/>
      <c r="L32" s="1038"/>
      <c r="M32" s="1038"/>
      <c r="N32" s="1038"/>
      <c r="O32" s="1038"/>
      <c r="P32" s="1039"/>
      <c r="Q32" s="1043">
        <v>4030</v>
      </c>
      <c r="R32" s="1044"/>
      <c r="S32" s="1044"/>
      <c r="T32" s="1044"/>
      <c r="U32" s="1044"/>
      <c r="V32" s="1044">
        <v>3973</v>
      </c>
      <c r="W32" s="1044"/>
      <c r="X32" s="1044"/>
      <c r="Y32" s="1044"/>
      <c r="Z32" s="1044"/>
      <c r="AA32" s="1044">
        <v>57</v>
      </c>
      <c r="AB32" s="1044"/>
      <c r="AC32" s="1044"/>
      <c r="AD32" s="1044"/>
      <c r="AE32" s="1045"/>
      <c r="AF32" s="1019">
        <v>57</v>
      </c>
      <c r="AG32" s="1020"/>
      <c r="AH32" s="1020"/>
      <c r="AI32" s="1020"/>
      <c r="AJ32" s="1021"/>
      <c r="AK32" s="979">
        <v>1228</v>
      </c>
      <c r="AL32" s="970"/>
      <c r="AM32" s="970"/>
      <c r="AN32" s="970"/>
      <c r="AO32" s="970"/>
      <c r="AP32" s="970">
        <v>11687</v>
      </c>
      <c r="AQ32" s="970"/>
      <c r="AR32" s="970"/>
      <c r="AS32" s="970"/>
      <c r="AT32" s="970"/>
      <c r="AU32" s="970">
        <v>4874</v>
      </c>
      <c r="AV32" s="970"/>
      <c r="AW32" s="970"/>
      <c r="AX32" s="970"/>
      <c r="AY32" s="970"/>
      <c r="AZ32" s="1042"/>
      <c r="BA32" s="1042"/>
      <c r="BB32" s="1042"/>
      <c r="BC32" s="1042"/>
      <c r="BD32" s="1042"/>
      <c r="BE32" s="1032" t="s">
        <v>387</v>
      </c>
      <c r="BF32" s="1032"/>
      <c r="BG32" s="1032"/>
      <c r="BH32" s="1032"/>
      <c r="BI32" s="1033"/>
      <c r="BJ32" s="205"/>
      <c r="BK32" s="205"/>
      <c r="BL32" s="205"/>
      <c r="BM32" s="205"/>
      <c r="BN32" s="205"/>
      <c r="BO32" s="218"/>
      <c r="BP32" s="218"/>
      <c r="BQ32" s="215">
        <v>26</v>
      </c>
      <c r="BR32" s="216"/>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x14ac:dyDescent="0.15">
      <c r="A33" s="219">
        <v>6</v>
      </c>
      <c r="B33" s="1037"/>
      <c r="C33" s="1038"/>
      <c r="D33" s="1038"/>
      <c r="E33" s="1038"/>
      <c r="F33" s="1038"/>
      <c r="G33" s="1038"/>
      <c r="H33" s="1038"/>
      <c r="I33" s="1038"/>
      <c r="J33" s="1038"/>
      <c r="K33" s="1038"/>
      <c r="L33" s="1038"/>
      <c r="M33" s="1038"/>
      <c r="N33" s="1038"/>
      <c r="O33" s="1038"/>
      <c r="P33" s="1039"/>
      <c r="Q33" s="1043"/>
      <c r="R33" s="1044"/>
      <c r="S33" s="1044"/>
      <c r="T33" s="1044"/>
      <c r="U33" s="1044"/>
      <c r="V33" s="1044"/>
      <c r="W33" s="1044"/>
      <c r="X33" s="1044"/>
      <c r="Y33" s="1044"/>
      <c r="Z33" s="1044"/>
      <c r="AA33" s="1044"/>
      <c r="AB33" s="1044"/>
      <c r="AC33" s="1044"/>
      <c r="AD33" s="1044"/>
      <c r="AE33" s="1045"/>
      <c r="AF33" s="1019"/>
      <c r="AG33" s="1020"/>
      <c r="AH33" s="1020"/>
      <c r="AI33" s="1020"/>
      <c r="AJ33" s="1021"/>
      <c r="AK33" s="979"/>
      <c r="AL33" s="970"/>
      <c r="AM33" s="970"/>
      <c r="AN33" s="970"/>
      <c r="AO33" s="970"/>
      <c r="AP33" s="970"/>
      <c r="AQ33" s="970"/>
      <c r="AR33" s="970"/>
      <c r="AS33" s="970"/>
      <c r="AT33" s="970"/>
      <c r="AU33" s="970"/>
      <c r="AV33" s="970"/>
      <c r="AW33" s="970"/>
      <c r="AX33" s="970"/>
      <c r="AY33" s="970"/>
      <c r="AZ33" s="1042"/>
      <c r="BA33" s="1042"/>
      <c r="BB33" s="1042"/>
      <c r="BC33" s="1042"/>
      <c r="BD33" s="1042"/>
      <c r="BE33" s="1032"/>
      <c r="BF33" s="1032"/>
      <c r="BG33" s="1032"/>
      <c r="BH33" s="1032"/>
      <c r="BI33" s="1033"/>
      <c r="BJ33" s="205"/>
      <c r="BK33" s="205"/>
      <c r="BL33" s="205"/>
      <c r="BM33" s="205"/>
      <c r="BN33" s="205"/>
      <c r="BO33" s="218"/>
      <c r="BP33" s="218"/>
      <c r="BQ33" s="215">
        <v>27</v>
      </c>
      <c r="BR33" s="216"/>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x14ac:dyDescent="0.15">
      <c r="A34" s="219">
        <v>7</v>
      </c>
      <c r="B34" s="1037"/>
      <c r="C34" s="1038"/>
      <c r="D34" s="1038"/>
      <c r="E34" s="1038"/>
      <c r="F34" s="1038"/>
      <c r="G34" s="1038"/>
      <c r="H34" s="1038"/>
      <c r="I34" s="1038"/>
      <c r="J34" s="1038"/>
      <c r="K34" s="1038"/>
      <c r="L34" s="1038"/>
      <c r="M34" s="1038"/>
      <c r="N34" s="1038"/>
      <c r="O34" s="1038"/>
      <c r="P34" s="1039"/>
      <c r="Q34" s="1043"/>
      <c r="R34" s="1044"/>
      <c r="S34" s="1044"/>
      <c r="T34" s="1044"/>
      <c r="U34" s="1044"/>
      <c r="V34" s="1044"/>
      <c r="W34" s="1044"/>
      <c r="X34" s="1044"/>
      <c r="Y34" s="1044"/>
      <c r="Z34" s="1044"/>
      <c r="AA34" s="1044"/>
      <c r="AB34" s="1044"/>
      <c r="AC34" s="1044"/>
      <c r="AD34" s="1044"/>
      <c r="AE34" s="1045"/>
      <c r="AF34" s="1019"/>
      <c r="AG34" s="1020"/>
      <c r="AH34" s="1020"/>
      <c r="AI34" s="1020"/>
      <c r="AJ34" s="1021"/>
      <c r="AK34" s="979"/>
      <c r="AL34" s="970"/>
      <c r="AM34" s="970"/>
      <c r="AN34" s="970"/>
      <c r="AO34" s="970"/>
      <c r="AP34" s="970"/>
      <c r="AQ34" s="970"/>
      <c r="AR34" s="970"/>
      <c r="AS34" s="970"/>
      <c r="AT34" s="970"/>
      <c r="AU34" s="970"/>
      <c r="AV34" s="970"/>
      <c r="AW34" s="970"/>
      <c r="AX34" s="970"/>
      <c r="AY34" s="970"/>
      <c r="AZ34" s="1042"/>
      <c r="BA34" s="1042"/>
      <c r="BB34" s="1042"/>
      <c r="BC34" s="1042"/>
      <c r="BD34" s="1042"/>
      <c r="BE34" s="1032"/>
      <c r="BF34" s="1032"/>
      <c r="BG34" s="1032"/>
      <c r="BH34" s="1032"/>
      <c r="BI34" s="1033"/>
      <c r="BJ34" s="205"/>
      <c r="BK34" s="205"/>
      <c r="BL34" s="205"/>
      <c r="BM34" s="205"/>
      <c r="BN34" s="205"/>
      <c r="BO34" s="218"/>
      <c r="BP34" s="218"/>
      <c r="BQ34" s="215">
        <v>28</v>
      </c>
      <c r="BR34" s="216"/>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x14ac:dyDescent="0.15">
      <c r="A35" s="219">
        <v>8</v>
      </c>
      <c r="B35" s="1037"/>
      <c r="C35" s="1038"/>
      <c r="D35" s="1038"/>
      <c r="E35" s="1038"/>
      <c r="F35" s="1038"/>
      <c r="G35" s="1038"/>
      <c r="H35" s="1038"/>
      <c r="I35" s="1038"/>
      <c r="J35" s="1038"/>
      <c r="K35" s="1038"/>
      <c r="L35" s="1038"/>
      <c r="M35" s="1038"/>
      <c r="N35" s="1038"/>
      <c r="O35" s="1038"/>
      <c r="P35" s="1039"/>
      <c r="Q35" s="1043"/>
      <c r="R35" s="1044"/>
      <c r="S35" s="1044"/>
      <c r="T35" s="1044"/>
      <c r="U35" s="1044"/>
      <c r="V35" s="1044"/>
      <c r="W35" s="1044"/>
      <c r="X35" s="1044"/>
      <c r="Y35" s="1044"/>
      <c r="Z35" s="1044"/>
      <c r="AA35" s="1044"/>
      <c r="AB35" s="1044"/>
      <c r="AC35" s="1044"/>
      <c r="AD35" s="1044"/>
      <c r="AE35" s="1045"/>
      <c r="AF35" s="1019"/>
      <c r="AG35" s="1020"/>
      <c r="AH35" s="1020"/>
      <c r="AI35" s="1020"/>
      <c r="AJ35" s="1021"/>
      <c r="AK35" s="979"/>
      <c r="AL35" s="970"/>
      <c r="AM35" s="970"/>
      <c r="AN35" s="970"/>
      <c r="AO35" s="970"/>
      <c r="AP35" s="970"/>
      <c r="AQ35" s="970"/>
      <c r="AR35" s="970"/>
      <c r="AS35" s="970"/>
      <c r="AT35" s="970"/>
      <c r="AU35" s="970"/>
      <c r="AV35" s="970"/>
      <c r="AW35" s="970"/>
      <c r="AX35" s="970"/>
      <c r="AY35" s="970"/>
      <c r="AZ35" s="1042"/>
      <c r="BA35" s="1042"/>
      <c r="BB35" s="1042"/>
      <c r="BC35" s="1042"/>
      <c r="BD35" s="1042"/>
      <c r="BE35" s="1032"/>
      <c r="BF35" s="1032"/>
      <c r="BG35" s="1032"/>
      <c r="BH35" s="1032"/>
      <c r="BI35" s="1033"/>
      <c r="BJ35" s="205"/>
      <c r="BK35" s="205"/>
      <c r="BL35" s="205"/>
      <c r="BM35" s="205"/>
      <c r="BN35" s="205"/>
      <c r="BO35" s="218"/>
      <c r="BP35" s="218"/>
      <c r="BQ35" s="215">
        <v>29</v>
      </c>
      <c r="BR35" s="216"/>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x14ac:dyDescent="0.15">
      <c r="A36" s="219">
        <v>9</v>
      </c>
      <c r="B36" s="1037"/>
      <c r="C36" s="1038"/>
      <c r="D36" s="1038"/>
      <c r="E36" s="1038"/>
      <c r="F36" s="1038"/>
      <c r="G36" s="1038"/>
      <c r="H36" s="1038"/>
      <c r="I36" s="1038"/>
      <c r="J36" s="1038"/>
      <c r="K36" s="1038"/>
      <c r="L36" s="1038"/>
      <c r="M36" s="1038"/>
      <c r="N36" s="1038"/>
      <c r="O36" s="1038"/>
      <c r="P36" s="1039"/>
      <c r="Q36" s="1043"/>
      <c r="R36" s="1044"/>
      <c r="S36" s="1044"/>
      <c r="T36" s="1044"/>
      <c r="U36" s="1044"/>
      <c r="V36" s="1044"/>
      <c r="W36" s="1044"/>
      <c r="X36" s="1044"/>
      <c r="Y36" s="1044"/>
      <c r="Z36" s="1044"/>
      <c r="AA36" s="1044"/>
      <c r="AB36" s="1044"/>
      <c r="AC36" s="1044"/>
      <c r="AD36" s="1044"/>
      <c r="AE36" s="1045"/>
      <c r="AF36" s="1019"/>
      <c r="AG36" s="1020"/>
      <c r="AH36" s="1020"/>
      <c r="AI36" s="1020"/>
      <c r="AJ36" s="1021"/>
      <c r="AK36" s="979"/>
      <c r="AL36" s="970"/>
      <c r="AM36" s="970"/>
      <c r="AN36" s="970"/>
      <c r="AO36" s="970"/>
      <c r="AP36" s="970"/>
      <c r="AQ36" s="970"/>
      <c r="AR36" s="970"/>
      <c r="AS36" s="970"/>
      <c r="AT36" s="970"/>
      <c r="AU36" s="970"/>
      <c r="AV36" s="970"/>
      <c r="AW36" s="970"/>
      <c r="AX36" s="970"/>
      <c r="AY36" s="970"/>
      <c r="AZ36" s="1042"/>
      <c r="BA36" s="1042"/>
      <c r="BB36" s="1042"/>
      <c r="BC36" s="1042"/>
      <c r="BD36" s="1042"/>
      <c r="BE36" s="1032"/>
      <c r="BF36" s="1032"/>
      <c r="BG36" s="1032"/>
      <c r="BH36" s="1032"/>
      <c r="BI36" s="1033"/>
      <c r="BJ36" s="205"/>
      <c r="BK36" s="205"/>
      <c r="BL36" s="205"/>
      <c r="BM36" s="205"/>
      <c r="BN36" s="205"/>
      <c r="BO36" s="218"/>
      <c r="BP36" s="218"/>
      <c r="BQ36" s="215">
        <v>30</v>
      </c>
      <c r="BR36" s="216"/>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x14ac:dyDescent="0.15">
      <c r="A37" s="219">
        <v>10</v>
      </c>
      <c r="B37" s="1037"/>
      <c r="C37" s="1038"/>
      <c r="D37" s="1038"/>
      <c r="E37" s="1038"/>
      <c r="F37" s="1038"/>
      <c r="G37" s="1038"/>
      <c r="H37" s="1038"/>
      <c r="I37" s="1038"/>
      <c r="J37" s="1038"/>
      <c r="K37" s="1038"/>
      <c r="L37" s="1038"/>
      <c r="M37" s="1038"/>
      <c r="N37" s="1038"/>
      <c r="O37" s="1038"/>
      <c r="P37" s="1039"/>
      <c r="Q37" s="1043"/>
      <c r="R37" s="1044"/>
      <c r="S37" s="1044"/>
      <c r="T37" s="1044"/>
      <c r="U37" s="1044"/>
      <c r="V37" s="1044"/>
      <c r="W37" s="1044"/>
      <c r="X37" s="1044"/>
      <c r="Y37" s="1044"/>
      <c r="Z37" s="1044"/>
      <c r="AA37" s="1044"/>
      <c r="AB37" s="1044"/>
      <c r="AC37" s="1044"/>
      <c r="AD37" s="1044"/>
      <c r="AE37" s="1045"/>
      <c r="AF37" s="1019"/>
      <c r="AG37" s="1020"/>
      <c r="AH37" s="1020"/>
      <c r="AI37" s="1020"/>
      <c r="AJ37" s="1021"/>
      <c r="AK37" s="979"/>
      <c r="AL37" s="970"/>
      <c r="AM37" s="970"/>
      <c r="AN37" s="970"/>
      <c r="AO37" s="970"/>
      <c r="AP37" s="970"/>
      <c r="AQ37" s="970"/>
      <c r="AR37" s="970"/>
      <c r="AS37" s="970"/>
      <c r="AT37" s="970"/>
      <c r="AU37" s="970"/>
      <c r="AV37" s="970"/>
      <c r="AW37" s="970"/>
      <c r="AX37" s="970"/>
      <c r="AY37" s="970"/>
      <c r="AZ37" s="1042"/>
      <c r="BA37" s="1042"/>
      <c r="BB37" s="1042"/>
      <c r="BC37" s="1042"/>
      <c r="BD37" s="1042"/>
      <c r="BE37" s="1032"/>
      <c r="BF37" s="1032"/>
      <c r="BG37" s="1032"/>
      <c r="BH37" s="1032"/>
      <c r="BI37" s="1033"/>
      <c r="BJ37" s="205"/>
      <c r="BK37" s="205"/>
      <c r="BL37" s="205"/>
      <c r="BM37" s="205"/>
      <c r="BN37" s="205"/>
      <c r="BO37" s="218"/>
      <c r="BP37" s="218"/>
      <c r="BQ37" s="215">
        <v>31</v>
      </c>
      <c r="BR37" s="216"/>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x14ac:dyDescent="0.15">
      <c r="A38" s="219">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79"/>
      <c r="AL38" s="970"/>
      <c r="AM38" s="970"/>
      <c r="AN38" s="970"/>
      <c r="AO38" s="970"/>
      <c r="AP38" s="970"/>
      <c r="AQ38" s="970"/>
      <c r="AR38" s="970"/>
      <c r="AS38" s="970"/>
      <c r="AT38" s="970"/>
      <c r="AU38" s="970"/>
      <c r="AV38" s="970"/>
      <c r="AW38" s="970"/>
      <c r="AX38" s="970"/>
      <c r="AY38" s="970"/>
      <c r="AZ38" s="1042"/>
      <c r="BA38" s="1042"/>
      <c r="BB38" s="1042"/>
      <c r="BC38" s="1042"/>
      <c r="BD38" s="1042"/>
      <c r="BE38" s="1032"/>
      <c r="BF38" s="1032"/>
      <c r="BG38" s="1032"/>
      <c r="BH38" s="1032"/>
      <c r="BI38" s="1033"/>
      <c r="BJ38" s="205"/>
      <c r="BK38" s="205"/>
      <c r="BL38" s="205"/>
      <c r="BM38" s="205"/>
      <c r="BN38" s="205"/>
      <c r="BO38" s="218"/>
      <c r="BP38" s="218"/>
      <c r="BQ38" s="215">
        <v>32</v>
      </c>
      <c r="BR38" s="216"/>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x14ac:dyDescent="0.15">
      <c r="A39" s="219">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9"/>
      <c r="AL39" s="970"/>
      <c r="AM39" s="970"/>
      <c r="AN39" s="970"/>
      <c r="AO39" s="970"/>
      <c r="AP39" s="970"/>
      <c r="AQ39" s="970"/>
      <c r="AR39" s="970"/>
      <c r="AS39" s="970"/>
      <c r="AT39" s="970"/>
      <c r="AU39" s="970"/>
      <c r="AV39" s="970"/>
      <c r="AW39" s="970"/>
      <c r="AX39" s="970"/>
      <c r="AY39" s="970"/>
      <c r="AZ39" s="1042"/>
      <c r="BA39" s="1042"/>
      <c r="BB39" s="1042"/>
      <c r="BC39" s="1042"/>
      <c r="BD39" s="1042"/>
      <c r="BE39" s="1032"/>
      <c r="BF39" s="1032"/>
      <c r="BG39" s="1032"/>
      <c r="BH39" s="1032"/>
      <c r="BI39" s="1033"/>
      <c r="BJ39" s="205"/>
      <c r="BK39" s="205"/>
      <c r="BL39" s="205"/>
      <c r="BM39" s="205"/>
      <c r="BN39" s="205"/>
      <c r="BO39" s="218"/>
      <c r="BP39" s="218"/>
      <c r="BQ39" s="215">
        <v>33</v>
      </c>
      <c r="BR39" s="216"/>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x14ac:dyDescent="0.15">
      <c r="A40" s="214">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9"/>
      <c r="AL40" s="970"/>
      <c r="AM40" s="970"/>
      <c r="AN40" s="970"/>
      <c r="AO40" s="970"/>
      <c r="AP40" s="970"/>
      <c r="AQ40" s="970"/>
      <c r="AR40" s="970"/>
      <c r="AS40" s="970"/>
      <c r="AT40" s="970"/>
      <c r="AU40" s="970"/>
      <c r="AV40" s="970"/>
      <c r="AW40" s="970"/>
      <c r="AX40" s="970"/>
      <c r="AY40" s="970"/>
      <c r="AZ40" s="1042"/>
      <c r="BA40" s="1042"/>
      <c r="BB40" s="1042"/>
      <c r="BC40" s="1042"/>
      <c r="BD40" s="1042"/>
      <c r="BE40" s="1032"/>
      <c r="BF40" s="1032"/>
      <c r="BG40" s="1032"/>
      <c r="BH40" s="1032"/>
      <c r="BI40" s="1033"/>
      <c r="BJ40" s="205"/>
      <c r="BK40" s="205"/>
      <c r="BL40" s="205"/>
      <c r="BM40" s="205"/>
      <c r="BN40" s="205"/>
      <c r="BO40" s="218"/>
      <c r="BP40" s="218"/>
      <c r="BQ40" s="215">
        <v>34</v>
      </c>
      <c r="BR40" s="216"/>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x14ac:dyDescent="0.15">
      <c r="A41" s="214">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9"/>
      <c r="AL41" s="970"/>
      <c r="AM41" s="970"/>
      <c r="AN41" s="970"/>
      <c r="AO41" s="970"/>
      <c r="AP41" s="970"/>
      <c r="AQ41" s="970"/>
      <c r="AR41" s="970"/>
      <c r="AS41" s="970"/>
      <c r="AT41" s="970"/>
      <c r="AU41" s="970"/>
      <c r="AV41" s="970"/>
      <c r="AW41" s="970"/>
      <c r="AX41" s="970"/>
      <c r="AY41" s="970"/>
      <c r="AZ41" s="1042"/>
      <c r="BA41" s="1042"/>
      <c r="BB41" s="1042"/>
      <c r="BC41" s="1042"/>
      <c r="BD41" s="1042"/>
      <c r="BE41" s="1032"/>
      <c r="BF41" s="1032"/>
      <c r="BG41" s="1032"/>
      <c r="BH41" s="1032"/>
      <c r="BI41" s="1033"/>
      <c r="BJ41" s="205"/>
      <c r="BK41" s="205"/>
      <c r="BL41" s="205"/>
      <c r="BM41" s="205"/>
      <c r="BN41" s="205"/>
      <c r="BO41" s="218"/>
      <c r="BP41" s="218"/>
      <c r="BQ41" s="215">
        <v>35</v>
      </c>
      <c r="BR41" s="216"/>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x14ac:dyDescent="0.15">
      <c r="A42" s="214">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9"/>
      <c r="AL42" s="970"/>
      <c r="AM42" s="970"/>
      <c r="AN42" s="970"/>
      <c r="AO42" s="970"/>
      <c r="AP42" s="970"/>
      <c r="AQ42" s="970"/>
      <c r="AR42" s="970"/>
      <c r="AS42" s="970"/>
      <c r="AT42" s="970"/>
      <c r="AU42" s="970"/>
      <c r="AV42" s="970"/>
      <c r="AW42" s="970"/>
      <c r="AX42" s="970"/>
      <c r="AY42" s="970"/>
      <c r="AZ42" s="1042"/>
      <c r="BA42" s="1042"/>
      <c r="BB42" s="1042"/>
      <c r="BC42" s="1042"/>
      <c r="BD42" s="1042"/>
      <c r="BE42" s="1032"/>
      <c r="BF42" s="1032"/>
      <c r="BG42" s="1032"/>
      <c r="BH42" s="1032"/>
      <c r="BI42" s="1033"/>
      <c r="BJ42" s="205"/>
      <c r="BK42" s="205"/>
      <c r="BL42" s="205"/>
      <c r="BM42" s="205"/>
      <c r="BN42" s="205"/>
      <c r="BO42" s="218"/>
      <c r="BP42" s="218"/>
      <c r="BQ42" s="215">
        <v>36</v>
      </c>
      <c r="BR42" s="216"/>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x14ac:dyDescent="0.15">
      <c r="A43" s="214">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9"/>
      <c r="AL43" s="970"/>
      <c r="AM43" s="970"/>
      <c r="AN43" s="970"/>
      <c r="AO43" s="970"/>
      <c r="AP43" s="970"/>
      <c r="AQ43" s="970"/>
      <c r="AR43" s="970"/>
      <c r="AS43" s="970"/>
      <c r="AT43" s="970"/>
      <c r="AU43" s="970"/>
      <c r="AV43" s="970"/>
      <c r="AW43" s="970"/>
      <c r="AX43" s="970"/>
      <c r="AY43" s="970"/>
      <c r="AZ43" s="1042"/>
      <c r="BA43" s="1042"/>
      <c r="BB43" s="1042"/>
      <c r="BC43" s="1042"/>
      <c r="BD43" s="1042"/>
      <c r="BE43" s="1032"/>
      <c r="BF43" s="1032"/>
      <c r="BG43" s="1032"/>
      <c r="BH43" s="1032"/>
      <c r="BI43" s="1033"/>
      <c r="BJ43" s="205"/>
      <c r="BK43" s="205"/>
      <c r="BL43" s="205"/>
      <c r="BM43" s="205"/>
      <c r="BN43" s="205"/>
      <c r="BO43" s="218"/>
      <c r="BP43" s="218"/>
      <c r="BQ43" s="215">
        <v>37</v>
      </c>
      <c r="BR43" s="216"/>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x14ac:dyDescent="0.15">
      <c r="A44" s="214">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9"/>
      <c r="AL44" s="970"/>
      <c r="AM44" s="970"/>
      <c r="AN44" s="970"/>
      <c r="AO44" s="970"/>
      <c r="AP44" s="970"/>
      <c r="AQ44" s="970"/>
      <c r="AR44" s="970"/>
      <c r="AS44" s="970"/>
      <c r="AT44" s="970"/>
      <c r="AU44" s="970"/>
      <c r="AV44" s="970"/>
      <c r="AW44" s="970"/>
      <c r="AX44" s="970"/>
      <c r="AY44" s="970"/>
      <c r="AZ44" s="1042"/>
      <c r="BA44" s="1042"/>
      <c r="BB44" s="1042"/>
      <c r="BC44" s="1042"/>
      <c r="BD44" s="1042"/>
      <c r="BE44" s="1032"/>
      <c r="BF44" s="1032"/>
      <c r="BG44" s="1032"/>
      <c r="BH44" s="1032"/>
      <c r="BI44" s="1033"/>
      <c r="BJ44" s="205"/>
      <c r="BK44" s="205"/>
      <c r="BL44" s="205"/>
      <c r="BM44" s="205"/>
      <c r="BN44" s="205"/>
      <c r="BO44" s="218"/>
      <c r="BP44" s="218"/>
      <c r="BQ44" s="215">
        <v>38</v>
      </c>
      <c r="BR44" s="216"/>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x14ac:dyDescent="0.15">
      <c r="A45" s="214">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9"/>
      <c r="AL45" s="970"/>
      <c r="AM45" s="970"/>
      <c r="AN45" s="970"/>
      <c r="AO45" s="970"/>
      <c r="AP45" s="970"/>
      <c r="AQ45" s="970"/>
      <c r="AR45" s="970"/>
      <c r="AS45" s="970"/>
      <c r="AT45" s="970"/>
      <c r="AU45" s="970"/>
      <c r="AV45" s="970"/>
      <c r="AW45" s="970"/>
      <c r="AX45" s="970"/>
      <c r="AY45" s="970"/>
      <c r="AZ45" s="1042"/>
      <c r="BA45" s="1042"/>
      <c r="BB45" s="1042"/>
      <c r="BC45" s="1042"/>
      <c r="BD45" s="1042"/>
      <c r="BE45" s="1032"/>
      <c r="BF45" s="1032"/>
      <c r="BG45" s="1032"/>
      <c r="BH45" s="1032"/>
      <c r="BI45" s="1033"/>
      <c r="BJ45" s="205"/>
      <c r="BK45" s="205"/>
      <c r="BL45" s="205"/>
      <c r="BM45" s="205"/>
      <c r="BN45" s="205"/>
      <c r="BO45" s="218"/>
      <c r="BP45" s="218"/>
      <c r="BQ45" s="215">
        <v>39</v>
      </c>
      <c r="BR45" s="216"/>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x14ac:dyDescent="0.15">
      <c r="A46" s="214">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9"/>
      <c r="AL46" s="970"/>
      <c r="AM46" s="970"/>
      <c r="AN46" s="970"/>
      <c r="AO46" s="970"/>
      <c r="AP46" s="970"/>
      <c r="AQ46" s="970"/>
      <c r="AR46" s="970"/>
      <c r="AS46" s="970"/>
      <c r="AT46" s="970"/>
      <c r="AU46" s="970"/>
      <c r="AV46" s="970"/>
      <c r="AW46" s="970"/>
      <c r="AX46" s="970"/>
      <c r="AY46" s="970"/>
      <c r="AZ46" s="1042"/>
      <c r="BA46" s="1042"/>
      <c r="BB46" s="1042"/>
      <c r="BC46" s="1042"/>
      <c r="BD46" s="1042"/>
      <c r="BE46" s="1032"/>
      <c r="BF46" s="1032"/>
      <c r="BG46" s="1032"/>
      <c r="BH46" s="1032"/>
      <c r="BI46" s="1033"/>
      <c r="BJ46" s="205"/>
      <c r="BK46" s="205"/>
      <c r="BL46" s="205"/>
      <c r="BM46" s="205"/>
      <c r="BN46" s="205"/>
      <c r="BO46" s="218"/>
      <c r="BP46" s="218"/>
      <c r="BQ46" s="215">
        <v>40</v>
      </c>
      <c r="BR46" s="216"/>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x14ac:dyDescent="0.15">
      <c r="A47" s="214">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9"/>
      <c r="AL47" s="970"/>
      <c r="AM47" s="970"/>
      <c r="AN47" s="970"/>
      <c r="AO47" s="970"/>
      <c r="AP47" s="970"/>
      <c r="AQ47" s="970"/>
      <c r="AR47" s="970"/>
      <c r="AS47" s="970"/>
      <c r="AT47" s="970"/>
      <c r="AU47" s="970"/>
      <c r="AV47" s="970"/>
      <c r="AW47" s="970"/>
      <c r="AX47" s="970"/>
      <c r="AY47" s="970"/>
      <c r="AZ47" s="1042"/>
      <c r="BA47" s="1042"/>
      <c r="BB47" s="1042"/>
      <c r="BC47" s="1042"/>
      <c r="BD47" s="1042"/>
      <c r="BE47" s="1032"/>
      <c r="BF47" s="1032"/>
      <c r="BG47" s="1032"/>
      <c r="BH47" s="1032"/>
      <c r="BI47" s="1033"/>
      <c r="BJ47" s="205"/>
      <c r="BK47" s="205"/>
      <c r="BL47" s="205"/>
      <c r="BM47" s="205"/>
      <c r="BN47" s="205"/>
      <c r="BO47" s="218"/>
      <c r="BP47" s="218"/>
      <c r="BQ47" s="215">
        <v>41</v>
      </c>
      <c r="BR47" s="216"/>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x14ac:dyDescent="0.15">
      <c r="A48" s="214">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9"/>
      <c r="AL48" s="970"/>
      <c r="AM48" s="970"/>
      <c r="AN48" s="970"/>
      <c r="AO48" s="970"/>
      <c r="AP48" s="970"/>
      <c r="AQ48" s="970"/>
      <c r="AR48" s="970"/>
      <c r="AS48" s="970"/>
      <c r="AT48" s="970"/>
      <c r="AU48" s="970"/>
      <c r="AV48" s="970"/>
      <c r="AW48" s="970"/>
      <c r="AX48" s="970"/>
      <c r="AY48" s="970"/>
      <c r="AZ48" s="1042"/>
      <c r="BA48" s="1042"/>
      <c r="BB48" s="1042"/>
      <c r="BC48" s="1042"/>
      <c r="BD48" s="1042"/>
      <c r="BE48" s="1032"/>
      <c r="BF48" s="1032"/>
      <c r="BG48" s="1032"/>
      <c r="BH48" s="1032"/>
      <c r="BI48" s="1033"/>
      <c r="BJ48" s="205"/>
      <c r="BK48" s="205"/>
      <c r="BL48" s="205"/>
      <c r="BM48" s="205"/>
      <c r="BN48" s="205"/>
      <c r="BO48" s="218"/>
      <c r="BP48" s="218"/>
      <c r="BQ48" s="215">
        <v>42</v>
      </c>
      <c r="BR48" s="216"/>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x14ac:dyDescent="0.15">
      <c r="A49" s="214">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9"/>
      <c r="AL49" s="970"/>
      <c r="AM49" s="970"/>
      <c r="AN49" s="970"/>
      <c r="AO49" s="970"/>
      <c r="AP49" s="970"/>
      <c r="AQ49" s="970"/>
      <c r="AR49" s="970"/>
      <c r="AS49" s="970"/>
      <c r="AT49" s="970"/>
      <c r="AU49" s="970"/>
      <c r="AV49" s="970"/>
      <c r="AW49" s="970"/>
      <c r="AX49" s="970"/>
      <c r="AY49" s="970"/>
      <c r="AZ49" s="1042"/>
      <c r="BA49" s="1042"/>
      <c r="BB49" s="1042"/>
      <c r="BC49" s="1042"/>
      <c r="BD49" s="1042"/>
      <c r="BE49" s="1032"/>
      <c r="BF49" s="1032"/>
      <c r="BG49" s="1032"/>
      <c r="BH49" s="1032"/>
      <c r="BI49" s="1033"/>
      <c r="BJ49" s="205"/>
      <c r="BK49" s="205"/>
      <c r="BL49" s="205"/>
      <c r="BM49" s="205"/>
      <c r="BN49" s="205"/>
      <c r="BO49" s="218"/>
      <c r="BP49" s="218"/>
      <c r="BQ49" s="215">
        <v>43</v>
      </c>
      <c r="BR49" s="216"/>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x14ac:dyDescent="0.15">
      <c r="A50" s="214">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5"/>
      <c r="BK50" s="205"/>
      <c r="BL50" s="205"/>
      <c r="BM50" s="205"/>
      <c r="BN50" s="205"/>
      <c r="BO50" s="218"/>
      <c r="BP50" s="218"/>
      <c r="BQ50" s="215">
        <v>44</v>
      </c>
      <c r="BR50" s="216"/>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x14ac:dyDescent="0.15">
      <c r="A51" s="214">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5"/>
      <c r="BK51" s="205"/>
      <c r="BL51" s="205"/>
      <c r="BM51" s="205"/>
      <c r="BN51" s="205"/>
      <c r="BO51" s="218"/>
      <c r="BP51" s="218"/>
      <c r="BQ51" s="215">
        <v>45</v>
      </c>
      <c r="BR51" s="216"/>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x14ac:dyDescent="0.15">
      <c r="A52" s="214">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5"/>
      <c r="BK52" s="205"/>
      <c r="BL52" s="205"/>
      <c r="BM52" s="205"/>
      <c r="BN52" s="205"/>
      <c r="BO52" s="218"/>
      <c r="BP52" s="218"/>
      <c r="BQ52" s="215">
        <v>46</v>
      </c>
      <c r="BR52" s="216"/>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x14ac:dyDescent="0.15">
      <c r="A53" s="214">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5"/>
      <c r="BK53" s="205"/>
      <c r="BL53" s="205"/>
      <c r="BM53" s="205"/>
      <c r="BN53" s="205"/>
      <c r="BO53" s="218"/>
      <c r="BP53" s="218"/>
      <c r="BQ53" s="215">
        <v>47</v>
      </c>
      <c r="BR53" s="216"/>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x14ac:dyDescent="0.15">
      <c r="A54" s="214">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5"/>
      <c r="BK54" s="205"/>
      <c r="BL54" s="205"/>
      <c r="BM54" s="205"/>
      <c r="BN54" s="205"/>
      <c r="BO54" s="218"/>
      <c r="BP54" s="218"/>
      <c r="BQ54" s="215">
        <v>48</v>
      </c>
      <c r="BR54" s="216"/>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x14ac:dyDescent="0.15">
      <c r="A55" s="214">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5"/>
      <c r="BK55" s="205"/>
      <c r="BL55" s="205"/>
      <c r="BM55" s="205"/>
      <c r="BN55" s="205"/>
      <c r="BO55" s="218"/>
      <c r="BP55" s="218"/>
      <c r="BQ55" s="215">
        <v>49</v>
      </c>
      <c r="BR55" s="216"/>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x14ac:dyDescent="0.15">
      <c r="A56" s="214">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5"/>
      <c r="BK56" s="205"/>
      <c r="BL56" s="205"/>
      <c r="BM56" s="205"/>
      <c r="BN56" s="205"/>
      <c r="BO56" s="218"/>
      <c r="BP56" s="218"/>
      <c r="BQ56" s="215">
        <v>50</v>
      </c>
      <c r="BR56" s="216"/>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x14ac:dyDescent="0.15">
      <c r="A57" s="214">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5"/>
      <c r="BK57" s="205"/>
      <c r="BL57" s="205"/>
      <c r="BM57" s="205"/>
      <c r="BN57" s="205"/>
      <c r="BO57" s="218"/>
      <c r="BP57" s="218"/>
      <c r="BQ57" s="215">
        <v>51</v>
      </c>
      <c r="BR57" s="216"/>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x14ac:dyDescent="0.15">
      <c r="A58" s="214">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5"/>
      <c r="BK58" s="205"/>
      <c r="BL58" s="205"/>
      <c r="BM58" s="205"/>
      <c r="BN58" s="205"/>
      <c r="BO58" s="218"/>
      <c r="BP58" s="218"/>
      <c r="BQ58" s="215">
        <v>52</v>
      </c>
      <c r="BR58" s="216"/>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x14ac:dyDescent="0.15">
      <c r="A59" s="214">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5"/>
      <c r="BK59" s="205"/>
      <c r="BL59" s="205"/>
      <c r="BM59" s="205"/>
      <c r="BN59" s="205"/>
      <c r="BO59" s="218"/>
      <c r="BP59" s="218"/>
      <c r="BQ59" s="215">
        <v>53</v>
      </c>
      <c r="BR59" s="216"/>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x14ac:dyDescent="0.15">
      <c r="A60" s="214">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5"/>
      <c r="BK60" s="205"/>
      <c r="BL60" s="205"/>
      <c r="BM60" s="205"/>
      <c r="BN60" s="205"/>
      <c r="BO60" s="218"/>
      <c r="BP60" s="218"/>
      <c r="BQ60" s="215">
        <v>54</v>
      </c>
      <c r="BR60" s="216"/>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x14ac:dyDescent="0.2">
      <c r="A61" s="214">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5"/>
      <c r="BK61" s="205"/>
      <c r="BL61" s="205"/>
      <c r="BM61" s="205"/>
      <c r="BN61" s="205"/>
      <c r="BO61" s="218"/>
      <c r="BP61" s="218"/>
      <c r="BQ61" s="215">
        <v>55</v>
      </c>
      <c r="BR61" s="216"/>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x14ac:dyDescent="0.15">
      <c r="A62" s="214">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388</v>
      </c>
      <c r="BK62" s="1035"/>
      <c r="BL62" s="1035"/>
      <c r="BM62" s="1035"/>
      <c r="BN62" s="1036"/>
      <c r="BO62" s="218"/>
      <c r="BP62" s="218"/>
      <c r="BQ62" s="215">
        <v>56</v>
      </c>
      <c r="BR62" s="216"/>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x14ac:dyDescent="0.2">
      <c r="A63" s="217" t="s">
        <v>370</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8"/>
      <c r="AF63" s="1029">
        <v>479</v>
      </c>
      <c r="AG63" s="952"/>
      <c r="AH63" s="952"/>
      <c r="AI63" s="952"/>
      <c r="AJ63" s="1030"/>
      <c r="AK63" s="1031"/>
      <c r="AL63" s="962"/>
      <c r="AM63" s="962"/>
      <c r="AN63" s="962"/>
      <c r="AO63" s="962"/>
      <c r="AP63" s="952">
        <v>12231</v>
      </c>
      <c r="AQ63" s="952"/>
      <c r="AR63" s="952"/>
      <c r="AS63" s="952"/>
      <c r="AT63" s="952"/>
      <c r="AU63" s="952">
        <v>5081</v>
      </c>
      <c r="AV63" s="952"/>
      <c r="AW63" s="952"/>
      <c r="AX63" s="952"/>
      <c r="AY63" s="952"/>
      <c r="AZ63" s="1025"/>
      <c r="BA63" s="1025"/>
      <c r="BB63" s="1025"/>
      <c r="BC63" s="1025"/>
      <c r="BD63" s="1025"/>
      <c r="BE63" s="959"/>
      <c r="BF63" s="959"/>
      <c r="BG63" s="959"/>
      <c r="BH63" s="959"/>
      <c r="BI63" s="960"/>
      <c r="BJ63" s="1026" t="s">
        <v>113</v>
      </c>
      <c r="BK63" s="950"/>
      <c r="BL63" s="950"/>
      <c r="BM63" s="950"/>
      <c r="BN63" s="1027"/>
      <c r="BO63" s="218"/>
      <c r="BP63" s="218"/>
      <c r="BQ63" s="215">
        <v>57</v>
      </c>
      <c r="BR63" s="216"/>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x14ac:dyDescent="0.15">
      <c r="A66" s="995" t="s">
        <v>391</v>
      </c>
      <c r="B66" s="996"/>
      <c r="C66" s="996"/>
      <c r="D66" s="996"/>
      <c r="E66" s="996"/>
      <c r="F66" s="996"/>
      <c r="G66" s="996"/>
      <c r="H66" s="996"/>
      <c r="I66" s="996"/>
      <c r="J66" s="996"/>
      <c r="K66" s="996"/>
      <c r="L66" s="996"/>
      <c r="M66" s="996"/>
      <c r="N66" s="996"/>
      <c r="O66" s="996"/>
      <c r="P66" s="997"/>
      <c r="Q66" s="1001" t="s">
        <v>374</v>
      </c>
      <c r="R66" s="1002"/>
      <c r="S66" s="1002"/>
      <c r="T66" s="1002"/>
      <c r="U66" s="1003"/>
      <c r="V66" s="1001" t="s">
        <v>375</v>
      </c>
      <c r="W66" s="1002"/>
      <c r="X66" s="1002"/>
      <c r="Y66" s="1002"/>
      <c r="Z66" s="1003"/>
      <c r="AA66" s="1001" t="s">
        <v>376</v>
      </c>
      <c r="AB66" s="1002"/>
      <c r="AC66" s="1002"/>
      <c r="AD66" s="1002"/>
      <c r="AE66" s="1003"/>
      <c r="AF66" s="1007" t="s">
        <v>377</v>
      </c>
      <c r="AG66" s="1008"/>
      <c r="AH66" s="1008"/>
      <c r="AI66" s="1008"/>
      <c r="AJ66" s="1009"/>
      <c r="AK66" s="1001" t="s">
        <v>378</v>
      </c>
      <c r="AL66" s="996"/>
      <c r="AM66" s="996"/>
      <c r="AN66" s="996"/>
      <c r="AO66" s="997"/>
      <c r="AP66" s="1001" t="s">
        <v>379</v>
      </c>
      <c r="AQ66" s="1002"/>
      <c r="AR66" s="1002"/>
      <c r="AS66" s="1002"/>
      <c r="AT66" s="1003"/>
      <c r="AU66" s="1001" t="s">
        <v>392</v>
      </c>
      <c r="AV66" s="1002"/>
      <c r="AW66" s="1002"/>
      <c r="AX66" s="1002"/>
      <c r="AY66" s="1003"/>
      <c r="AZ66" s="1001" t="s">
        <v>357</v>
      </c>
      <c r="BA66" s="1002"/>
      <c r="BB66" s="1002"/>
      <c r="BC66" s="1002"/>
      <c r="BD66" s="1017"/>
      <c r="BE66" s="218"/>
      <c r="BF66" s="218"/>
      <c r="BG66" s="218"/>
      <c r="BH66" s="218"/>
      <c r="BI66" s="218"/>
      <c r="BJ66" s="218"/>
      <c r="BK66" s="218"/>
      <c r="BL66" s="218"/>
      <c r="BM66" s="218"/>
      <c r="BN66" s="218"/>
      <c r="BO66" s="218"/>
      <c r="BP66" s="218"/>
      <c r="BQ66" s="215">
        <v>60</v>
      </c>
      <c r="BR66" s="220"/>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0"/>
      <c r="DW66" s="941"/>
      <c r="DX66" s="941"/>
      <c r="DY66" s="941"/>
      <c r="DZ66" s="942"/>
      <c r="EA66" s="199"/>
    </row>
    <row r="67" spans="1:131" s="200" customFormat="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8"/>
      <c r="BF67" s="218"/>
      <c r="BG67" s="218"/>
      <c r="BH67" s="218"/>
      <c r="BI67" s="218"/>
      <c r="BJ67" s="218"/>
      <c r="BK67" s="218"/>
      <c r="BL67" s="218"/>
      <c r="BM67" s="218"/>
      <c r="BN67" s="218"/>
      <c r="BO67" s="218"/>
      <c r="BP67" s="218"/>
      <c r="BQ67" s="215">
        <v>61</v>
      </c>
      <c r="BR67" s="220"/>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0"/>
      <c r="DW67" s="941"/>
      <c r="DX67" s="941"/>
      <c r="DY67" s="941"/>
      <c r="DZ67" s="942"/>
      <c r="EA67" s="199"/>
    </row>
    <row r="68" spans="1:131" s="200" customFormat="1" ht="26.25" customHeight="1" thickTop="1" x14ac:dyDescent="0.15">
      <c r="A68" s="211">
        <v>1</v>
      </c>
      <c r="B68" s="984" t="s">
        <v>539</v>
      </c>
      <c r="C68" s="985"/>
      <c r="D68" s="985"/>
      <c r="E68" s="985"/>
      <c r="F68" s="985"/>
      <c r="G68" s="985"/>
      <c r="H68" s="985"/>
      <c r="I68" s="985"/>
      <c r="J68" s="985"/>
      <c r="K68" s="985"/>
      <c r="L68" s="985"/>
      <c r="M68" s="985"/>
      <c r="N68" s="985"/>
      <c r="O68" s="985"/>
      <c r="P68" s="986"/>
      <c r="Q68" s="987">
        <v>22493</v>
      </c>
      <c r="R68" s="988"/>
      <c r="S68" s="988"/>
      <c r="T68" s="988"/>
      <c r="U68" s="988"/>
      <c r="V68" s="988">
        <v>22018</v>
      </c>
      <c r="W68" s="988"/>
      <c r="X68" s="988"/>
      <c r="Y68" s="988"/>
      <c r="Z68" s="988"/>
      <c r="AA68" s="988">
        <v>475</v>
      </c>
      <c r="AB68" s="988"/>
      <c r="AC68" s="988"/>
      <c r="AD68" s="988"/>
      <c r="AE68" s="988"/>
      <c r="AF68" s="988">
        <v>475</v>
      </c>
      <c r="AG68" s="988"/>
      <c r="AH68" s="988"/>
      <c r="AI68" s="988"/>
      <c r="AJ68" s="988"/>
      <c r="AK68" s="988">
        <v>1327</v>
      </c>
      <c r="AL68" s="988"/>
      <c r="AM68" s="988"/>
      <c r="AN68" s="988"/>
      <c r="AO68" s="988"/>
      <c r="AP68" s="981" t="s">
        <v>538</v>
      </c>
      <c r="AQ68" s="981"/>
      <c r="AR68" s="981"/>
      <c r="AS68" s="981"/>
      <c r="AT68" s="981"/>
      <c r="AU68" s="981" t="s">
        <v>538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0"/>
      <c r="DW68" s="941"/>
      <c r="DX68" s="941"/>
      <c r="DY68" s="941"/>
      <c r="DZ68" s="942"/>
      <c r="EA68" s="199"/>
    </row>
    <row r="69" spans="1:131" s="200" customFormat="1" ht="26.25" customHeight="1" x14ac:dyDescent="0.15">
      <c r="A69" s="214">
        <v>2</v>
      </c>
      <c r="B69" s="973" t="s">
        <v>540</v>
      </c>
      <c r="C69" s="974"/>
      <c r="D69" s="974"/>
      <c r="E69" s="974"/>
      <c r="F69" s="974"/>
      <c r="G69" s="974"/>
      <c r="H69" s="974"/>
      <c r="I69" s="974"/>
      <c r="J69" s="974"/>
      <c r="K69" s="974"/>
      <c r="L69" s="974"/>
      <c r="M69" s="974"/>
      <c r="N69" s="974"/>
      <c r="O69" s="974"/>
      <c r="P69" s="975"/>
      <c r="Q69" s="976">
        <v>186</v>
      </c>
      <c r="R69" s="970"/>
      <c r="S69" s="970"/>
      <c r="T69" s="970"/>
      <c r="U69" s="970"/>
      <c r="V69" s="970">
        <v>154</v>
      </c>
      <c r="W69" s="970"/>
      <c r="X69" s="970"/>
      <c r="Y69" s="970"/>
      <c r="Z69" s="970"/>
      <c r="AA69" s="970">
        <v>32</v>
      </c>
      <c r="AB69" s="970"/>
      <c r="AC69" s="970"/>
      <c r="AD69" s="970"/>
      <c r="AE69" s="970"/>
      <c r="AF69" s="970">
        <v>32</v>
      </c>
      <c r="AG69" s="970"/>
      <c r="AH69" s="970"/>
      <c r="AI69" s="970"/>
      <c r="AJ69" s="970"/>
      <c r="AK69" s="981" t="s">
        <v>538</v>
      </c>
      <c r="AL69" s="981"/>
      <c r="AM69" s="981"/>
      <c r="AN69" s="981"/>
      <c r="AO69" s="981"/>
      <c r="AP69" s="981" t="s">
        <v>538</v>
      </c>
      <c r="AQ69" s="981"/>
      <c r="AR69" s="981"/>
      <c r="AS69" s="981"/>
      <c r="AT69" s="981"/>
      <c r="AU69" s="981" t="s">
        <v>538</v>
      </c>
      <c r="AV69" s="981"/>
      <c r="AW69" s="981"/>
      <c r="AX69" s="981"/>
      <c r="AY69" s="981"/>
      <c r="AZ69" s="971"/>
      <c r="BA69" s="971"/>
      <c r="BB69" s="971"/>
      <c r="BC69" s="971"/>
      <c r="BD69" s="972"/>
      <c r="BE69" s="218"/>
      <c r="BF69" s="218"/>
      <c r="BG69" s="218"/>
      <c r="BH69" s="218"/>
      <c r="BI69" s="218"/>
      <c r="BJ69" s="218"/>
      <c r="BK69" s="218"/>
      <c r="BL69" s="218"/>
      <c r="BM69" s="218"/>
      <c r="BN69" s="218"/>
      <c r="BO69" s="218"/>
      <c r="BP69" s="218"/>
      <c r="BQ69" s="215">
        <v>63</v>
      </c>
      <c r="BR69" s="220"/>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0"/>
      <c r="DW69" s="941"/>
      <c r="DX69" s="941"/>
      <c r="DY69" s="941"/>
      <c r="DZ69" s="942"/>
      <c r="EA69" s="199"/>
    </row>
    <row r="70" spans="1:131" s="200" customFormat="1" ht="26.25" customHeight="1" x14ac:dyDescent="0.15">
      <c r="A70" s="214">
        <v>3</v>
      </c>
      <c r="B70" s="973" t="s">
        <v>541</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70">
        <v>15</v>
      </c>
      <c r="AB70" s="970"/>
      <c r="AC70" s="970"/>
      <c r="AD70" s="970"/>
      <c r="AE70" s="970"/>
      <c r="AF70" s="970">
        <v>15</v>
      </c>
      <c r="AG70" s="970"/>
      <c r="AH70" s="970"/>
      <c r="AI70" s="970"/>
      <c r="AJ70" s="970"/>
      <c r="AK70" s="970">
        <v>2</v>
      </c>
      <c r="AL70" s="970"/>
      <c r="AM70" s="970"/>
      <c r="AN70" s="970"/>
      <c r="AO70" s="970"/>
      <c r="AP70" s="981" t="s">
        <v>538</v>
      </c>
      <c r="AQ70" s="981"/>
      <c r="AR70" s="981"/>
      <c r="AS70" s="981"/>
      <c r="AT70" s="981"/>
      <c r="AU70" s="981" t="s">
        <v>538</v>
      </c>
      <c r="AV70" s="981"/>
      <c r="AW70" s="981"/>
      <c r="AX70" s="981"/>
      <c r="AY70" s="981"/>
      <c r="AZ70" s="971"/>
      <c r="BA70" s="971"/>
      <c r="BB70" s="971"/>
      <c r="BC70" s="971"/>
      <c r="BD70" s="972"/>
      <c r="BE70" s="218"/>
      <c r="BF70" s="218"/>
      <c r="BG70" s="218"/>
      <c r="BH70" s="218"/>
      <c r="BI70" s="218"/>
      <c r="BJ70" s="218"/>
      <c r="BK70" s="218"/>
      <c r="BL70" s="218"/>
      <c r="BM70" s="218"/>
      <c r="BN70" s="218"/>
      <c r="BO70" s="218"/>
      <c r="BP70" s="218"/>
      <c r="BQ70" s="215">
        <v>64</v>
      </c>
      <c r="BR70" s="220"/>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0"/>
      <c r="DW70" s="941"/>
      <c r="DX70" s="941"/>
      <c r="DY70" s="941"/>
      <c r="DZ70" s="942"/>
      <c r="EA70" s="199"/>
    </row>
    <row r="71" spans="1:131" s="200" customFormat="1" ht="26.25" customHeight="1" x14ac:dyDescent="0.15">
      <c r="A71" s="214">
        <v>4</v>
      </c>
      <c r="B71" s="973" t="s">
        <v>542</v>
      </c>
      <c r="C71" s="974"/>
      <c r="D71" s="974"/>
      <c r="E71" s="974"/>
      <c r="F71" s="974"/>
      <c r="G71" s="974"/>
      <c r="H71" s="974"/>
      <c r="I71" s="974"/>
      <c r="J71" s="974"/>
      <c r="K71" s="974"/>
      <c r="L71" s="974"/>
      <c r="M71" s="974"/>
      <c r="N71" s="974"/>
      <c r="O71" s="974"/>
      <c r="P71" s="975"/>
      <c r="Q71" s="976">
        <v>111</v>
      </c>
      <c r="R71" s="970"/>
      <c r="S71" s="970"/>
      <c r="T71" s="970"/>
      <c r="U71" s="970"/>
      <c r="V71" s="970">
        <v>81</v>
      </c>
      <c r="W71" s="970"/>
      <c r="X71" s="970"/>
      <c r="Y71" s="970"/>
      <c r="Z71" s="970"/>
      <c r="AA71" s="970">
        <v>30</v>
      </c>
      <c r="AB71" s="970"/>
      <c r="AC71" s="970"/>
      <c r="AD71" s="970"/>
      <c r="AE71" s="970"/>
      <c r="AF71" s="970">
        <v>30</v>
      </c>
      <c r="AG71" s="970"/>
      <c r="AH71" s="970"/>
      <c r="AI71" s="970"/>
      <c r="AJ71" s="970"/>
      <c r="AK71" s="981" t="s">
        <v>538</v>
      </c>
      <c r="AL71" s="981"/>
      <c r="AM71" s="981"/>
      <c r="AN71" s="981"/>
      <c r="AO71" s="981"/>
      <c r="AP71" s="981" t="s">
        <v>538</v>
      </c>
      <c r="AQ71" s="981"/>
      <c r="AR71" s="981"/>
      <c r="AS71" s="981"/>
      <c r="AT71" s="981"/>
      <c r="AU71" s="981" t="s">
        <v>538</v>
      </c>
      <c r="AV71" s="981"/>
      <c r="AW71" s="981"/>
      <c r="AX71" s="981"/>
      <c r="AY71" s="981"/>
      <c r="AZ71" s="971"/>
      <c r="BA71" s="971"/>
      <c r="BB71" s="971"/>
      <c r="BC71" s="971"/>
      <c r="BD71" s="972"/>
      <c r="BE71" s="218"/>
      <c r="BF71" s="218"/>
      <c r="BG71" s="218"/>
      <c r="BH71" s="218"/>
      <c r="BI71" s="218"/>
      <c r="BJ71" s="218"/>
      <c r="BK71" s="218"/>
      <c r="BL71" s="218"/>
      <c r="BM71" s="218"/>
      <c r="BN71" s="218"/>
      <c r="BO71" s="218"/>
      <c r="BP71" s="218"/>
      <c r="BQ71" s="215">
        <v>65</v>
      </c>
      <c r="BR71" s="220"/>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0"/>
      <c r="DW71" s="941"/>
      <c r="DX71" s="941"/>
      <c r="DY71" s="941"/>
      <c r="DZ71" s="942"/>
      <c r="EA71" s="199"/>
    </row>
    <row r="72" spans="1:131" s="200" customFormat="1" ht="26.25" customHeight="1" x14ac:dyDescent="0.15">
      <c r="A72" s="214">
        <v>5</v>
      </c>
      <c r="B72" s="973" t="s">
        <v>543</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70">
        <v>254</v>
      </c>
      <c r="AB72" s="970"/>
      <c r="AC72" s="970"/>
      <c r="AD72" s="970"/>
      <c r="AE72" s="970"/>
      <c r="AF72" s="970">
        <v>254</v>
      </c>
      <c r="AG72" s="970"/>
      <c r="AH72" s="970"/>
      <c r="AI72" s="970"/>
      <c r="AJ72" s="970"/>
      <c r="AK72" s="970">
        <v>73</v>
      </c>
      <c r="AL72" s="970"/>
      <c r="AM72" s="970"/>
      <c r="AN72" s="970"/>
      <c r="AO72" s="970"/>
      <c r="AP72" s="981" t="s">
        <v>538</v>
      </c>
      <c r="AQ72" s="981"/>
      <c r="AR72" s="981"/>
      <c r="AS72" s="981"/>
      <c r="AT72" s="981"/>
      <c r="AU72" s="981" t="s">
        <v>538</v>
      </c>
      <c r="AV72" s="981"/>
      <c r="AW72" s="981"/>
      <c r="AX72" s="981"/>
      <c r="AY72" s="981"/>
      <c r="AZ72" s="971"/>
      <c r="BA72" s="971"/>
      <c r="BB72" s="971"/>
      <c r="BC72" s="971"/>
      <c r="BD72" s="972"/>
      <c r="BE72" s="218"/>
      <c r="BF72" s="218"/>
      <c r="BG72" s="218"/>
      <c r="BH72" s="218"/>
      <c r="BI72" s="218"/>
      <c r="BJ72" s="218"/>
      <c r="BK72" s="218"/>
      <c r="BL72" s="218"/>
      <c r="BM72" s="218"/>
      <c r="BN72" s="218"/>
      <c r="BO72" s="218"/>
      <c r="BP72" s="218"/>
      <c r="BQ72" s="215">
        <v>66</v>
      </c>
      <c r="BR72" s="220"/>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0"/>
      <c r="DW72" s="941"/>
      <c r="DX72" s="941"/>
      <c r="DY72" s="941"/>
      <c r="DZ72" s="942"/>
      <c r="EA72" s="199"/>
    </row>
    <row r="73" spans="1:131" s="200" customFormat="1" ht="26.25" customHeight="1" x14ac:dyDescent="0.15">
      <c r="A73" s="214">
        <v>6</v>
      </c>
      <c r="B73" s="973" t="s">
        <v>544</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70">
        <v>12995</v>
      </c>
      <c r="AB73" s="970"/>
      <c r="AC73" s="970"/>
      <c r="AD73" s="970"/>
      <c r="AE73" s="970"/>
      <c r="AF73" s="970">
        <v>12995</v>
      </c>
      <c r="AG73" s="970"/>
      <c r="AH73" s="970"/>
      <c r="AI73" s="970"/>
      <c r="AJ73" s="970"/>
      <c r="AK73" s="970">
        <v>3497</v>
      </c>
      <c r="AL73" s="970"/>
      <c r="AM73" s="970"/>
      <c r="AN73" s="970"/>
      <c r="AO73" s="970"/>
      <c r="AP73" s="981" t="s">
        <v>538</v>
      </c>
      <c r="AQ73" s="981"/>
      <c r="AR73" s="981"/>
      <c r="AS73" s="981"/>
      <c r="AT73" s="981"/>
      <c r="AU73" s="981" t="s">
        <v>538</v>
      </c>
      <c r="AV73" s="981"/>
      <c r="AW73" s="981"/>
      <c r="AX73" s="981"/>
      <c r="AY73" s="981"/>
      <c r="AZ73" s="971"/>
      <c r="BA73" s="971"/>
      <c r="BB73" s="971"/>
      <c r="BC73" s="971"/>
      <c r="BD73" s="972"/>
      <c r="BE73" s="218"/>
      <c r="BF73" s="218"/>
      <c r="BG73" s="218"/>
      <c r="BH73" s="218"/>
      <c r="BI73" s="218"/>
      <c r="BJ73" s="218"/>
      <c r="BK73" s="218"/>
      <c r="BL73" s="218"/>
      <c r="BM73" s="218"/>
      <c r="BN73" s="218"/>
      <c r="BO73" s="218"/>
      <c r="BP73" s="218"/>
      <c r="BQ73" s="215">
        <v>67</v>
      </c>
      <c r="BR73" s="220"/>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0"/>
      <c r="DW87" s="941"/>
      <c r="DX87" s="941"/>
      <c r="DY87" s="941"/>
      <c r="DZ87" s="942"/>
      <c r="EA87" s="199"/>
    </row>
    <row r="88" spans="1:131" s="200" customFormat="1" ht="26.25" customHeight="1" thickBot="1" x14ac:dyDescent="0.2">
      <c r="A88" s="217" t="s">
        <v>370</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2">
        <v>13801</v>
      </c>
      <c r="AG88" s="952"/>
      <c r="AH88" s="952"/>
      <c r="AI88" s="952"/>
      <c r="AJ88" s="952"/>
      <c r="AK88" s="962"/>
      <c r="AL88" s="962"/>
      <c r="AM88" s="962"/>
      <c r="AN88" s="962"/>
      <c r="AO88" s="962"/>
      <c r="AP88" s="952" t="s">
        <v>545</v>
      </c>
      <c r="AQ88" s="952"/>
      <c r="AR88" s="952"/>
      <c r="AS88" s="952"/>
      <c r="AT88" s="952"/>
      <c r="AU88" s="952" t="s">
        <v>546</v>
      </c>
      <c r="AV88" s="952"/>
      <c r="AW88" s="952"/>
      <c r="AX88" s="952"/>
      <c r="AY88" s="952"/>
      <c r="AZ88" s="959"/>
      <c r="BA88" s="959"/>
      <c r="BB88" s="959"/>
      <c r="BC88" s="959"/>
      <c r="BD88" s="960"/>
      <c r="BE88" s="218"/>
      <c r="BF88" s="218"/>
      <c r="BG88" s="218"/>
      <c r="BH88" s="218"/>
      <c r="BI88" s="218"/>
      <c r="BJ88" s="218"/>
      <c r="BK88" s="218"/>
      <c r="BL88" s="218"/>
      <c r="BM88" s="218"/>
      <c r="BN88" s="218"/>
      <c r="BO88" s="218"/>
      <c r="BP88" s="218"/>
      <c r="BQ88" s="215">
        <v>82</v>
      </c>
      <c r="BR88" s="220"/>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3"/>
      <c r="BT101" s="954"/>
      <c r="BU101" s="954"/>
      <c r="BV101" s="954"/>
      <c r="BW101" s="954"/>
      <c r="BX101" s="954"/>
      <c r="BY101" s="954"/>
      <c r="BZ101" s="954"/>
      <c r="CA101" s="954"/>
      <c r="CB101" s="954"/>
      <c r="CC101" s="954"/>
      <c r="CD101" s="954"/>
      <c r="CE101" s="954"/>
      <c r="CF101" s="954"/>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40</v>
      </c>
      <c r="CS102" s="950"/>
      <c r="CT102" s="950"/>
      <c r="CU102" s="950"/>
      <c r="CV102" s="951"/>
      <c r="CW102" s="952" t="s">
        <v>545</v>
      </c>
      <c r="CX102" s="952"/>
      <c r="CY102" s="952"/>
      <c r="CZ102" s="952"/>
      <c r="DA102" s="952"/>
      <c r="DB102" s="952" t="s">
        <v>545</v>
      </c>
      <c r="DC102" s="952"/>
      <c r="DD102" s="952"/>
      <c r="DE102" s="952"/>
      <c r="DF102" s="952"/>
      <c r="DG102" s="949">
        <v>700</v>
      </c>
      <c r="DH102" s="950"/>
      <c r="DI102" s="950"/>
      <c r="DJ102" s="950"/>
      <c r="DK102" s="951"/>
      <c r="DL102" s="952" t="s">
        <v>545</v>
      </c>
      <c r="DM102" s="952"/>
      <c r="DN102" s="952"/>
      <c r="DO102" s="952"/>
      <c r="DP102" s="952"/>
      <c r="DQ102" s="952" t="s">
        <v>545</v>
      </c>
      <c r="DR102" s="952"/>
      <c r="DS102" s="952"/>
      <c r="DT102" s="952"/>
      <c r="DU102" s="952"/>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289</v>
      </c>
      <c r="AG109" s="893"/>
      <c r="AH109" s="893"/>
      <c r="AI109" s="893"/>
      <c r="AJ109" s="894"/>
      <c r="AK109" s="895" t="s">
        <v>288</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289</v>
      </c>
      <c r="BW109" s="893"/>
      <c r="BX109" s="893"/>
      <c r="BY109" s="893"/>
      <c r="BZ109" s="894"/>
      <c r="CA109" s="895" t="s">
        <v>288</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289</v>
      </c>
      <c r="DM109" s="893"/>
      <c r="DN109" s="893"/>
      <c r="DO109" s="893"/>
      <c r="DP109" s="894"/>
      <c r="DQ109" s="895" t="s">
        <v>288</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3196103</v>
      </c>
      <c r="AB110" s="886"/>
      <c r="AC110" s="886"/>
      <c r="AD110" s="886"/>
      <c r="AE110" s="887"/>
      <c r="AF110" s="888">
        <v>2988299</v>
      </c>
      <c r="AG110" s="886"/>
      <c r="AH110" s="886"/>
      <c r="AI110" s="886"/>
      <c r="AJ110" s="887"/>
      <c r="AK110" s="888">
        <v>3020292</v>
      </c>
      <c r="AL110" s="886"/>
      <c r="AM110" s="886"/>
      <c r="AN110" s="886"/>
      <c r="AO110" s="887"/>
      <c r="AP110" s="889">
        <v>7.3</v>
      </c>
      <c r="AQ110" s="890"/>
      <c r="AR110" s="890"/>
      <c r="AS110" s="890"/>
      <c r="AT110" s="891"/>
      <c r="AU110" s="925" t="s">
        <v>62</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17589788</v>
      </c>
      <c r="BR110" s="833"/>
      <c r="BS110" s="833"/>
      <c r="BT110" s="833"/>
      <c r="BU110" s="833"/>
      <c r="BV110" s="833">
        <v>19598051</v>
      </c>
      <c r="BW110" s="833"/>
      <c r="BX110" s="833"/>
      <c r="BY110" s="833"/>
      <c r="BZ110" s="833"/>
      <c r="CA110" s="833">
        <v>24238420</v>
      </c>
      <c r="CB110" s="833"/>
      <c r="CC110" s="833"/>
      <c r="CD110" s="833"/>
      <c r="CE110" s="833"/>
      <c r="CF110" s="857">
        <v>58.2</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v>2980077</v>
      </c>
      <c r="DH110" s="833"/>
      <c r="DI110" s="833"/>
      <c r="DJ110" s="833"/>
      <c r="DK110" s="833"/>
      <c r="DL110" s="833">
        <v>2690322</v>
      </c>
      <c r="DM110" s="833"/>
      <c r="DN110" s="833"/>
      <c r="DO110" s="833"/>
      <c r="DP110" s="833"/>
      <c r="DQ110" s="833">
        <v>2390967</v>
      </c>
      <c r="DR110" s="833"/>
      <c r="DS110" s="833"/>
      <c r="DT110" s="833"/>
      <c r="DU110" s="833"/>
      <c r="DV110" s="834">
        <v>5.7</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4923245</v>
      </c>
      <c r="BR111" s="805"/>
      <c r="BS111" s="805"/>
      <c r="BT111" s="805"/>
      <c r="BU111" s="805"/>
      <c r="BV111" s="805">
        <v>4484265</v>
      </c>
      <c r="BW111" s="805"/>
      <c r="BX111" s="805"/>
      <c r="BY111" s="805"/>
      <c r="BZ111" s="805"/>
      <c r="CA111" s="805">
        <v>4029148</v>
      </c>
      <c r="CB111" s="805"/>
      <c r="CC111" s="805"/>
      <c r="CD111" s="805"/>
      <c r="CE111" s="805"/>
      <c r="CF111" s="866">
        <v>9.6999999999999993</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v>1132736</v>
      </c>
      <c r="DH111" s="805"/>
      <c r="DI111" s="805"/>
      <c r="DJ111" s="805"/>
      <c r="DK111" s="805"/>
      <c r="DL111" s="805">
        <v>993070</v>
      </c>
      <c r="DM111" s="805"/>
      <c r="DN111" s="805"/>
      <c r="DO111" s="805"/>
      <c r="DP111" s="805"/>
      <c r="DQ111" s="805">
        <v>846866</v>
      </c>
      <c r="DR111" s="805"/>
      <c r="DS111" s="805"/>
      <c r="DT111" s="805"/>
      <c r="DU111" s="805"/>
      <c r="DV111" s="782">
        <v>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10000</v>
      </c>
      <c r="AB112" s="768"/>
      <c r="AC112" s="768"/>
      <c r="AD112" s="768"/>
      <c r="AE112" s="769"/>
      <c r="AF112" s="770" t="s">
        <v>414</v>
      </c>
      <c r="AG112" s="768"/>
      <c r="AH112" s="768"/>
      <c r="AI112" s="768"/>
      <c r="AJ112" s="769"/>
      <c r="AK112" s="770" t="s">
        <v>414</v>
      </c>
      <c r="AL112" s="768"/>
      <c r="AM112" s="768"/>
      <c r="AN112" s="768"/>
      <c r="AO112" s="769"/>
      <c r="AP112" s="815" t="s">
        <v>414</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5066399</v>
      </c>
      <c r="BR112" s="805"/>
      <c r="BS112" s="805"/>
      <c r="BT112" s="805"/>
      <c r="BU112" s="805"/>
      <c r="BV112" s="805">
        <v>4823245</v>
      </c>
      <c r="BW112" s="805"/>
      <c r="BX112" s="805"/>
      <c r="BY112" s="805"/>
      <c r="BZ112" s="805"/>
      <c r="CA112" s="805">
        <v>5080152</v>
      </c>
      <c r="CB112" s="805"/>
      <c r="CC112" s="805"/>
      <c r="CD112" s="805"/>
      <c r="CE112" s="805"/>
      <c r="CF112" s="866">
        <v>12.2</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414</v>
      </c>
      <c r="DH112" s="805"/>
      <c r="DI112" s="805"/>
      <c r="DJ112" s="805"/>
      <c r="DK112" s="805"/>
      <c r="DL112" s="805" t="s">
        <v>414</v>
      </c>
      <c r="DM112" s="805"/>
      <c r="DN112" s="805"/>
      <c r="DO112" s="805"/>
      <c r="DP112" s="805"/>
      <c r="DQ112" s="805" t="s">
        <v>414</v>
      </c>
      <c r="DR112" s="805"/>
      <c r="DS112" s="805"/>
      <c r="DT112" s="805"/>
      <c r="DU112" s="805"/>
      <c r="DV112" s="782" t="s">
        <v>414</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591881</v>
      </c>
      <c r="AB113" s="914"/>
      <c r="AC113" s="914"/>
      <c r="AD113" s="914"/>
      <c r="AE113" s="915"/>
      <c r="AF113" s="916">
        <v>584927</v>
      </c>
      <c r="AG113" s="914"/>
      <c r="AH113" s="914"/>
      <c r="AI113" s="914"/>
      <c r="AJ113" s="915"/>
      <c r="AK113" s="916">
        <v>688271</v>
      </c>
      <c r="AL113" s="914"/>
      <c r="AM113" s="914"/>
      <c r="AN113" s="914"/>
      <c r="AO113" s="915"/>
      <c r="AP113" s="917">
        <v>1.7</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t="s">
        <v>414</v>
      </c>
      <c r="BR113" s="805"/>
      <c r="BS113" s="805"/>
      <c r="BT113" s="805"/>
      <c r="BU113" s="805"/>
      <c r="BV113" s="805" t="s">
        <v>414</v>
      </c>
      <c r="BW113" s="805"/>
      <c r="BX113" s="805"/>
      <c r="BY113" s="805"/>
      <c r="BZ113" s="805"/>
      <c r="CA113" s="805" t="s">
        <v>414</v>
      </c>
      <c r="CB113" s="805"/>
      <c r="CC113" s="805"/>
      <c r="CD113" s="805"/>
      <c r="CE113" s="805"/>
      <c r="CF113" s="866" t="s">
        <v>414</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414</v>
      </c>
      <c r="DH113" s="768"/>
      <c r="DI113" s="768"/>
      <c r="DJ113" s="768"/>
      <c r="DK113" s="769"/>
      <c r="DL113" s="770" t="s">
        <v>414</v>
      </c>
      <c r="DM113" s="768"/>
      <c r="DN113" s="768"/>
      <c r="DO113" s="768"/>
      <c r="DP113" s="769"/>
      <c r="DQ113" s="770" t="s">
        <v>414</v>
      </c>
      <c r="DR113" s="768"/>
      <c r="DS113" s="768"/>
      <c r="DT113" s="768"/>
      <c r="DU113" s="769"/>
      <c r="DV113" s="815" t="s">
        <v>414</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414</v>
      </c>
      <c r="AB114" s="768"/>
      <c r="AC114" s="768"/>
      <c r="AD114" s="768"/>
      <c r="AE114" s="769"/>
      <c r="AF114" s="770" t="s">
        <v>414</v>
      </c>
      <c r="AG114" s="768"/>
      <c r="AH114" s="768"/>
      <c r="AI114" s="768"/>
      <c r="AJ114" s="769"/>
      <c r="AK114" s="770" t="s">
        <v>414</v>
      </c>
      <c r="AL114" s="768"/>
      <c r="AM114" s="768"/>
      <c r="AN114" s="768"/>
      <c r="AO114" s="769"/>
      <c r="AP114" s="815" t="s">
        <v>414</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4988151</v>
      </c>
      <c r="BR114" s="805"/>
      <c r="BS114" s="805"/>
      <c r="BT114" s="805"/>
      <c r="BU114" s="805"/>
      <c r="BV114" s="805">
        <v>5387997</v>
      </c>
      <c r="BW114" s="805"/>
      <c r="BX114" s="805"/>
      <c r="BY114" s="805"/>
      <c r="BZ114" s="805"/>
      <c r="CA114" s="805">
        <v>6491098</v>
      </c>
      <c r="CB114" s="805"/>
      <c r="CC114" s="805"/>
      <c r="CD114" s="805"/>
      <c r="CE114" s="805"/>
      <c r="CF114" s="866">
        <v>15.6</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414</v>
      </c>
      <c r="DH114" s="768"/>
      <c r="DI114" s="768"/>
      <c r="DJ114" s="768"/>
      <c r="DK114" s="769"/>
      <c r="DL114" s="770" t="s">
        <v>414</v>
      </c>
      <c r="DM114" s="768"/>
      <c r="DN114" s="768"/>
      <c r="DO114" s="768"/>
      <c r="DP114" s="769"/>
      <c r="DQ114" s="770" t="s">
        <v>414</v>
      </c>
      <c r="DR114" s="768"/>
      <c r="DS114" s="768"/>
      <c r="DT114" s="768"/>
      <c r="DU114" s="769"/>
      <c r="DV114" s="815" t="s">
        <v>414</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582485</v>
      </c>
      <c r="AB115" s="914"/>
      <c r="AC115" s="914"/>
      <c r="AD115" s="914"/>
      <c r="AE115" s="915"/>
      <c r="AF115" s="916">
        <v>775452</v>
      </c>
      <c r="AG115" s="914"/>
      <c r="AH115" s="914"/>
      <c r="AI115" s="914"/>
      <c r="AJ115" s="915"/>
      <c r="AK115" s="916">
        <v>1104262</v>
      </c>
      <c r="AL115" s="914"/>
      <c r="AM115" s="914"/>
      <c r="AN115" s="914"/>
      <c r="AO115" s="915"/>
      <c r="AP115" s="917">
        <v>2.7</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414</v>
      </c>
      <c r="BR115" s="805"/>
      <c r="BS115" s="805"/>
      <c r="BT115" s="805"/>
      <c r="BU115" s="805"/>
      <c r="BV115" s="805" t="s">
        <v>414</v>
      </c>
      <c r="BW115" s="805"/>
      <c r="BX115" s="805"/>
      <c r="BY115" s="805"/>
      <c r="BZ115" s="805"/>
      <c r="CA115" s="805" t="s">
        <v>414</v>
      </c>
      <c r="CB115" s="805"/>
      <c r="CC115" s="805"/>
      <c r="CD115" s="805"/>
      <c r="CE115" s="805"/>
      <c r="CF115" s="866" t="s">
        <v>414</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791315</v>
      </c>
      <c r="DH115" s="768"/>
      <c r="DI115" s="768"/>
      <c r="DJ115" s="768"/>
      <c r="DK115" s="769"/>
      <c r="DL115" s="770">
        <v>791315</v>
      </c>
      <c r="DM115" s="768"/>
      <c r="DN115" s="768"/>
      <c r="DO115" s="768"/>
      <c r="DP115" s="769"/>
      <c r="DQ115" s="770">
        <v>791315</v>
      </c>
      <c r="DR115" s="768"/>
      <c r="DS115" s="768"/>
      <c r="DT115" s="768"/>
      <c r="DU115" s="769"/>
      <c r="DV115" s="815">
        <v>1.9</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414</v>
      </c>
      <c r="AB116" s="768"/>
      <c r="AC116" s="768"/>
      <c r="AD116" s="768"/>
      <c r="AE116" s="769"/>
      <c r="AF116" s="770" t="s">
        <v>414</v>
      </c>
      <c r="AG116" s="768"/>
      <c r="AH116" s="768"/>
      <c r="AI116" s="768"/>
      <c r="AJ116" s="769"/>
      <c r="AK116" s="770" t="s">
        <v>414</v>
      </c>
      <c r="AL116" s="768"/>
      <c r="AM116" s="768"/>
      <c r="AN116" s="768"/>
      <c r="AO116" s="769"/>
      <c r="AP116" s="815" t="s">
        <v>414</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414</v>
      </c>
      <c r="BR116" s="805"/>
      <c r="BS116" s="805"/>
      <c r="BT116" s="805"/>
      <c r="BU116" s="805"/>
      <c r="BV116" s="805" t="s">
        <v>414</v>
      </c>
      <c r="BW116" s="805"/>
      <c r="BX116" s="805"/>
      <c r="BY116" s="805"/>
      <c r="BZ116" s="805"/>
      <c r="CA116" s="805" t="s">
        <v>414</v>
      </c>
      <c r="CB116" s="805"/>
      <c r="CC116" s="805"/>
      <c r="CD116" s="805"/>
      <c r="CE116" s="805"/>
      <c r="CF116" s="866" t="s">
        <v>414</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19116</v>
      </c>
      <c r="DH116" s="768"/>
      <c r="DI116" s="768"/>
      <c r="DJ116" s="768"/>
      <c r="DK116" s="769"/>
      <c r="DL116" s="770">
        <v>9558</v>
      </c>
      <c r="DM116" s="768"/>
      <c r="DN116" s="768"/>
      <c r="DO116" s="768"/>
      <c r="DP116" s="769"/>
      <c r="DQ116" s="770" t="s">
        <v>414</v>
      </c>
      <c r="DR116" s="768"/>
      <c r="DS116" s="768"/>
      <c r="DT116" s="768"/>
      <c r="DU116" s="769"/>
      <c r="DV116" s="815" t="s">
        <v>414</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4380469</v>
      </c>
      <c r="AB117" s="900"/>
      <c r="AC117" s="900"/>
      <c r="AD117" s="900"/>
      <c r="AE117" s="901"/>
      <c r="AF117" s="902">
        <v>4348678</v>
      </c>
      <c r="AG117" s="900"/>
      <c r="AH117" s="900"/>
      <c r="AI117" s="900"/>
      <c r="AJ117" s="901"/>
      <c r="AK117" s="902">
        <v>4812825</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414</v>
      </c>
      <c r="BR117" s="805"/>
      <c r="BS117" s="805"/>
      <c r="BT117" s="805"/>
      <c r="BU117" s="805"/>
      <c r="BV117" s="805" t="s">
        <v>414</v>
      </c>
      <c r="BW117" s="805"/>
      <c r="BX117" s="805"/>
      <c r="BY117" s="805"/>
      <c r="BZ117" s="805"/>
      <c r="CA117" s="805" t="s">
        <v>414</v>
      </c>
      <c r="CB117" s="805"/>
      <c r="CC117" s="805"/>
      <c r="CD117" s="805"/>
      <c r="CE117" s="805"/>
      <c r="CF117" s="866" t="s">
        <v>414</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414</v>
      </c>
      <c r="DH117" s="768"/>
      <c r="DI117" s="768"/>
      <c r="DJ117" s="768"/>
      <c r="DK117" s="769"/>
      <c r="DL117" s="770" t="s">
        <v>414</v>
      </c>
      <c r="DM117" s="768"/>
      <c r="DN117" s="768"/>
      <c r="DO117" s="768"/>
      <c r="DP117" s="769"/>
      <c r="DQ117" s="770" t="s">
        <v>414</v>
      </c>
      <c r="DR117" s="768"/>
      <c r="DS117" s="768"/>
      <c r="DT117" s="768"/>
      <c r="DU117" s="769"/>
      <c r="DV117" s="815" t="s">
        <v>414</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289</v>
      </c>
      <c r="AG118" s="893"/>
      <c r="AH118" s="893"/>
      <c r="AI118" s="893"/>
      <c r="AJ118" s="894"/>
      <c r="AK118" s="895" t="s">
        <v>288</v>
      </c>
      <c r="AL118" s="893"/>
      <c r="AM118" s="893"/>
      <c r="AN118" s="893"/>
      <c r="AO118" s="894"/>
      <c r="AP118" s="896" t="s">
        <v>403</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v>380225</v>
      </c>
      <c r="AB119" s="886"/>
      <c r="AC119" s="886"/>
      <c r="AD119" s="886"/>
      <c r="AE119" s="887"/>
      <c r="AF119" s="888">
        <v>376377</v>
      </c>
      <c r="AG119" s="886"/>
      <c r="AH119" s="886"/>
      <c r="AI119" s="886"/>
      <c r="AJ119" s="887"/>
      <c r="AK119" s="888">
        <v>376834</v>
      </c>
      <c r="AL119" s="886"/>
      <c r="AM119" s="886"/>
      <c r="AN119" s="886"/>
      <c r="AO119" s="887"/>
      <c r="AP119" s="889">
        <v>0.9</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434</v>
      </c>
      <c r="BP119" s="869"/>
      <c r="BQ119" s="873">
        <v>32567583</v>
      </c>
      <c r="BR119" s="836"/>
      <c r="BS119" s="836"/>
      <c r="BT119" s="836"/>
      <c r="BU119" s="836"/>
      <c r="BV119" s="836">
        <v>34293558</v>
      </c>
      <c r="BW119" s="836"/>
      <c r="BX119" s="836"/>
      <c r="BY119" s="836"/>
      <c r="BZ119" s="836"/>
      <c r="CA119" s="836">
        <v>39838818</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v>188712</v>
      </c>
      <c r="AB120" s="768"/>
      <c r="AC120" s="768"/>
      <c r="AD120" s="768"/>
      <c r="AE120" s="769"/>
      <c r="AF120" s="770">
        <v>188835</v>
      </c>
      <c r="AG120" s="768"/>
      <c r="AH120" s="768"/>
      <c r="AI120" s="768"/>
      <c r="AJ120" s="769"/>
      <c r="AK120" s="770">
        <v>188963</v>
      </c>
      <c r="AL120" s="768"/>
      <c r="AM120" s="768"/>
      <c r="AN120" s="768"/>
      <c r="AO120" s="769"/>
      <c r="AP120" s="815">
        <v>0.5</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29154877</v>
      </c>
      <c r="BR120" s="833"/>
      <c r="BS120" s="833"/>
      <c r="BT120" s="833"/>
      <c r="BU120" s="833"/>
      <c r="BV120" s="833">
        <v>19585167</v>
      </c>
      <c r="BW120" s="833"/>
      <c r="BX120" s="833"/>
      <c r="BY120" s="833"/>
      <c r="BZ120" s="833"/>
      <c r="CA120" s="833">
        <v>16816249</v>
      </c>
      <c r="CB120" s="833"/>
      <c r="CC120" s="833"/>
      <c r="CD120" s="833"/>
      <c r="CE120" s="833"/>
      <c r="CF120" s="857">
        <v>40.4</v>
      </c>
      <c r="CG120" s="858"/>
      <c r="CH120" s="858"/>
      <c r="CI120" s="858"/>
      <c r="CJ120" s="858"/>
      <c r="CK120" s="859" t="s">
        <v>438</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4717657</v>
      </c>
      <c r="DH120" s="833"/>
      <c r="DI120" s="833"/>
      <c r="DJ120" s="833"/>
      <c r="DK120" s="833"/>
      <c r="DL120" s="833">
        <v>4538115</v>
      </c>
      <c r="DM120" s="833"/>
      <c r="DN120" s="833"/>
      <c r="DO120" s="833"/>
      <c r="DP120" s="833"/>
      <c r="DQ120" s="833">
        <v>4873578</v>
      </c>
      <c r="DR120" s="833"/>
      <c r="DS120" s="833"/>
      <c r="DT120" s="833"/>
      <c r="DU120" s="833"/>
      <c r="DV120" s="834">
        <v>11.7</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t="s">
        <v>113</v>
      </c>
      <c r="BR121" s="805"/>
      <c r="BS121" s="805"/>
      <c r="BT121" s="805"/>
      <c r="BU121" s="805"/>
      <c r="BV121" s="805" t="s">
        <v>113</v>
      </c>
      <c r="BW121" s="805"/>
      <c r="BX121" s="805"/>
      <c r="BY121" s="805"/>
      <c r="BZ121" s="805"/>
      <c r="CA121" s="805" t="s">
        <v>113</v>
      </c>
      <c r="CB121" s="805"/>
      <c r="CC121" s="805"/>
      <c r="CD121" s="805"/>
      <c r="CE121" s="805"/>
      <c r="CF121" s="866" t="s">
        <v>113</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348742</v>
      </c>
      <c r="DH121" s="805"/>
      <c r="DI121" s="805"/>
      <c r="DJ121" s="805"/>
      <c r="DK121" s="805"/>
      <c r="DL121" s="805">
        <v>285130</v>
      </c>
      <c r="DM121" s="805"/>
      <c r="DN121" s="805"/>
      <c r="DO121" s="805"/>
      <c r="DP121" s="805"/>
      <c r="DQ121" s="805">
        <v>206574</v>
      </c>
      <c r="DR121" s="805"/>
      <c r="DS121" s="805"/>
      <c r="DT121" s="805"/>
      <c r="DU121" s="805"/>
      <c r="DV121" s="782">
        <v>0.5</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21621688</v>
      </c>
      <c r="BR122" s="836"/>
      <c r="BS122" s="836"/>
      <c r="BT122" s="836"/>
      <c r="BU122" s="836"/>
      <c r="BV122" s="836">
        <v>20183132</v>
      </c>
      <c r="BW122" s="836"/>
      <c r="BX122" s="836"/>
      <c r="BY122" s="836"/>
      <c r="BZ122" s="836"/>
      <c r="CA122" s="836">
        <v>17632851</v>
      </c>
      <c r="CB122" s="836"/>
      <c r="CC122" s="836"/>
      <c r="CD122" s="836"/>
      <c r="CE122" s="836"/>
      <c r="CF122" s="837">
        <v>42.4</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t="s">
        <v>113</v>
      </c>
      <c r="DH122" s="805"/>
      <c r="DI122" s="805"/>
      <c r="DJ122" s="805"/>
      <c r="DK122" s="805"/>
      <c r="DL122" s="805" t="s">
        <v>113</v>
      </c>
      <c r="DM122" s="805"/>
      <c r="DN122" s="805"/>
      <c r="DO122" s="805"/>
      <c r="DP122" s="805"/>
      <c r="DQ122" s="805" t="s">
        <v>113</v>
      </c>
      <c r="DR122" s="805"/>
      <c r="DS122" s="805"/>
      <c r="DT122" s="805"/>
      <c r="DU122" s="805"/>
      <c r="DV122" s="782" t="s">
        <v>113</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442</v>
      </c>
      <c r="BP123" s="869"/>
      <c r="BQ123" s="823">
        <v>50776565</v>
      </c>
      <c r="BR123" s="824"/>
      <c r="BS123" s="824"/>
      <c r="BT123" s="824"/>
      <c r="BU123" s="824"/>
      <c r="BV123" s="824">
        <v>39768299</v>
      </c>
      <c r="BW123" s="824"/>
      <c r="BX123" s="824"/>
      <c r="BY123" s="824"/>
      <c r="BZ123" s="824"/>
      <c r="CA123" s="824">
        <v>34449100</v>
      </c>
      <c r="CB123" s="824"/>
      <c r="CC123" s="824"/>
      <c r="CD123" s="824"/>
      <c r="CE123" s="824"/>
      <c r="CF123" s="734"/>
      <c r="CG123" s="735"/>
      <c r="CH123" s="735"/>
      <c r="CI123" s="735"/>
      <c r="CJ123" s="825"/>
      <c r="CK123" s="860"/>
      <c r="CL123" s="846"/>
      <c r="CM123" s="846"/>
      <c r="CN123" s="846"/>
      <c r="CO123" s="847"/>
      <c r="CP123" s="826" t="s">
        <v>385</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v>12.9</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13548</v>
      </c>
      <c r="AB126" s="768"/>
      <c r="AC126" s="768"/>
      <c r="AD126" s="768"/>
      <c r="AE126" s="769"/>
      <c r="AF126" s="770">
        <v>210240</v>
      </c>
      <c r="AG126" s="768"/>
      <c r="AH126" s="768"/>
      <c r="AI126" s="768"/>
      <c r="AJ126" s="769"/>
      <c r="AK126" s="770">
        <v>538465</v>
      </c>
      <c r="AL126" s="768"/>
      <c r="AM126" s="768"/>
      <c r="AN126" s="768"/>
      <c r="AO126" s="769"/>
      <c r="AP126" s="815">
        <v>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t="s">
        <v>113</v>
      </c>
      <c r="AB128" s="789"/>
      <c r="AC128" s="789"/>
      <c r="AD128" s="789"/>
      <c r="AE128" s="790"/>
      <c r="AF128" s="791" t="s">
        <v>113</v>
      </c>
      <c r="AG128" s="789"/>
      <c r="AH128" s="789"/>
      <c r="AI128" s="789"/>
      <c r="AJ128" s="790"/>
      <c r="AK128" s="791" t="s">
        <v>113</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414</v>
      </c>
      <c r="BG128" s="775"/>
      <c r="BH128" s="775"/>
      <c r="BI128" s="775"/>
      <c r="BJ128" s="775"/>
      <c r="BK128" s="775"/>
      <c r="BL128" s="798"/>
      <c r="BM128" s="774">
        <v>11.37</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414</v>
      </c>
      <c r="DH128" s="779"/>
      <c r="DI128" s="779"/>
      <c r="DJ128" s="779"/>
      <c r="DK128" s="779"/>
      <c r="DL128" s="779" t="s">
        <v>414</v>
      </c>
      <c r="DM128" s="779"/>
      <c r="DN128" s="779"/>
      <c r="DO128" s="779"/>
      <c r="DP128" s="779"/>
      <c r="DQ128" s="779" t="s">
        <v>414</v>
      </c>
      <c r="DR128" s="779"/>
      <c r="DS128" s="779"/>
      <c r="DT128" s="779"/>
      <c r="DU128" s="779"/>
      <c r="DV128" s="780" t="s">
        <v>414</v>
      </c>
      <c r="DW128" s="780"/>
      <c r="DX128" s="780"/>
      <c r="DY128" s="780"/>
      <c r="DZ128" s="781"/>
    </row>
    <row r="129" spans="1:131" s="199" customFormat="1" ht="26.25" customHeight="1" x14ac:dyDescent="0.15">
      <c r="A129" s="762" t="s">
        <v>93</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43072669</v>
      </c>
      <c r="AB129" s="768"/>
      <c r="AC129" s="768"/>
      <c r="AD129" s="768"/>
      <c r="AE129" s="769"/>
      <c r="AF129" s="770">
        <v>44409964</v>
      </c>
      <c r="AG129" s="768"/>
      <c r="AH129" s="768"/>
      <c r="AI129" s="768"/>
      <c r="AJ129" s="769"/>
      <c r="AK129" s="770">
        <v>43826839</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113</v>
      </c>
      <c r="BG129" s="758"/>
      <c r="BH129" s="758"/>
      <c r="BI129" s="758"/>
      <c r="BJ129" s="758"/>
      <c r="BK129" s="758"/>
      <c r="BL129" s="759"/>
      <c r="BM129" s="757">
        <v>16.37</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2607562</v>
      </c>
      <c r="AB130" s="768"/>
      <c r="AC130" s="768"/>
      <c r="AD130" s="768"/>
      <c r="AE130" s="769"/>
      <c r="AF130" s="770">
        <v>2221780</v>
      </c>
      <c r="AG130" s="768"/>
      <c r="AH130" s="768"/>
      <c r="AI130" s="768"/>
      <c r="AJ130" s="769"/>
      <c r="AK130" s="770">
        <v>2212714</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5.2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40465107</v>
      </c>
      <c r="AB131" s="751"/>
      <c r="AC131" s="751"/>
      <c r="AD131" s="751"/>
      <c r="AE131" s="752"/>
      <c r="AF131" s="753">
        <v>42188184</v>
      </c>
      <c r="AG131" s="751"/>
      <c r="AH131" s="751"/>
      <c r="AI131" s="751"/>
      <c r="AJ131" s="752"/>
      <c r="AK131" s="753">
        <v>41614125</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12.9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4.3813229009999999</v>
      </c>
      <c r="AB132" s="731"/>
      <c r="AC132" s="731"/>
      <c r="AD132" s="731"/>
      <c r="AE132" s="732"/>
      <c r="AF132" s="733">
        <v>5.0414542610000002</v>
      </c>
      <c r="AG132" s="731"/>
      <c r="AH132" s="731"/>
      <c r="AI132" s="731"/>
      <c r="AJ132" s="732"/>
      <c r="AK132" s="733">
        <v>6.248145311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5.5</v>
      </c>
      <c r="AB133" s="710"/>
      <c r="AC133" s="710"/>
      <c r="AD133" s="710"/>
      <c r="AE133" s="711"/>
      <c r="AF133" s="709">
        <v>5</v>
      </c>
      <c r="AG133" s="710"/>
      <c r="AH133" s="710"/>
      <c r="AI133" s="710"/>
      <c r="AJ133" s="711"/>
      <c r="AK133" s="709">
        <v>5.2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1"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2" t="s">
        <v>470</v>
      </c>
      <c r="L7" s="256"/>
      <c r="M7" s="257" t="s">
        <v>471</v>
      </c>
      <c r="N7" s="258"/>
    </row>
    <row r="8" spans="1:16" x14ac:dyDescent="0.15">
      <c r="A8" s="250"/>
      <c r="B8" s="246"/>
      <c r="C8" s="246"/>
      <c r="D8" s="246"/>
      <c r="E8" s="246"/>
      <c r="F8" s="246"/>
      <c r="G8" s="259"/>
      <c r="H8" s="260"/>
      <c r="I8" s="260"/>
      <c r="J8" s="261"/>
      <c r="K8" s="1123"/>
      <c r="L8" s="262" t="s">
        <v>472</v>
      </c>
      <c r="M8" s="263" t="s">
        <v>473</v>
      </c>
      <c r="N8" s="264" t="s">
        <v>474</v>
      </c>
    </row>
    <row r="9" spans="1:16" x14ac:dyDescent="0.15">
      <c r="A9" s="250"/>
      <c r="B9" s="246"/>
      <c r="C9" s="246"/>
      <c r="D9" s="246"/>
      <c r="E9" s="246"/>
      <c r="F9" s="246"/>
      <c r="G9" s="1136" t="s">
        <v>475</v>
      </c>
      <c r="H9" s="1137"/>
      <c r="I9" s="1137"/>
      <c r="J9" s="1138"/>
      <c r="K9" s="265">
        <v>10864358</v>
      </c>
      <c r="L9" s="266">
        <v>65231</v>
      </c>
      <c r="M9" s="267">
        <v>56186</v>
      </c>
      <c r="N9" s="268">
        <v>16.100000000000001</v>
      </c>
    </row>
    <row r="10" spans="1:16" x14ac:dyDescent="0.15">
      <c r="A10" s="250"/>
      <c r="B10" s="246"/>
      <c r="C10" s="246"/>
      <c r="D10" s="246"/>
      <c r="E10" s="246"/>
      <c r="F10" s="246"/>
      <c r="G10" s="1136" t="s">
        <v>476</v>
      </c>
      <c r="H10" s="1137"/>
      <c r="I10" s="1137"/>
      <c r="J10" s="1138"/>
      <c r="K10" s="269">
        <v>1897401</v>
      </c>
      <c r="L10" s="270">
        <v>11392</v>
      </c>
      <c r="M10" s="271">
        <v>3767</v>
      </c>
      <c r="N10" s="272">
        <v>202.4</v>
      </c>
    </row>
    <row r="11" spans="1:16" ht="13.5" customHeight="1" x14ac:dyDescent="0.15">
      <c r="A11" s="250"/>
      <c r="B11" s="246"/>
      <c r="C11" s="246"/>
      <c r="D11" s="246"/>
      <c r="E11" s="246"/>
      <c r="F11" s="246"/>
      <c r="G11" s="1136" t="s">
        <v>477</v>
      </c>
      <c r="H11" s="1137"/>
      <c r="I11" s="1137"/>
      <c r="J11" s="1138"/>
      <c r="K11" s="269">
        <v>6743</v>
      </c>
      <c r="L11" s="270">
        <v>40</v>
      </c>
      <c r="M11" s="271">
        <v>1509</v>
      </c>
      <c r="N11" s="272">
        <v>-97.3</v>
      </c>
    </row>
    <row r="12" spans="1:16" ht="13.5" customHeight="1" x14ac:dyDescent="0.15">
      <c r="A12" s="250"/>
      <c r="B12" s="246"/>
      <c r="C12" s="246"/>
      <c r="D12" s="246"/>
      <c r="E12" s="246"/>
      <c r="F12" s="246"/>
      <c r="G12" s="1136" t="s">
        <v>478</v>
      </c>
      <c r="H12" s="1137"/>
      <c r="I12" s="1137"/>
      <c r="J12" s="1138"/>
      <c r="K12" s="269" t="s">
        <v>479</v>
      </c>
      <c r="L12" s="270" t="s">
        <v>479</v>
      </c>
      <c r="M12" s="271">
        <v>918</v>
      </c>
      <c r="N12" s="272" t="s">
        <v>479</v>
      </c>
    </row>
    <row r="13" spans="1:16" ht="13.5" customHeight="1" x14ac:dyDescent="0.15">
      <c r="A13" s="250"/>
      <c r="B13" s="246"/>
      <c r="C13" s="246"/>
      <c r="D13" s="246"/>
      <c r="E13" s="246"/>
      <c r="F13" s="246"/>
      <c r="G13" s="1136" t="s">
        <v>480</v>
      </c>
      <c r="H13" s="1137"/>
      <c r="I13" s="1137"/>
      <c r="J13" s="1138"/>
      <c r="K13" s="269" t="s">
        <v>479</v>
      </c>
      <c r="L13" s="270" t="s">
        <v>479</v>
      </c>
      <c r="M13" s="271">
        <v>18</v>
      </c>
      <c r="N13" s="272" t="s">
        <v>479</v>
      </c>
    </row>
    <row r="14" spans="1:16" ht="13.5" customHeight="1" x14ac:dyDescent="0.15">
      <c r="A14" s="250"/>
      <c r="B14" s="246"/>
      <c r="C14" s="246"/>
      <c r="D14" s="246"/>
      <c r="E14" s="246"/>
      <c r="F14" s="246"/>
      <c r="G14" s="1136" t="s">
        <v>481</v>
      </c>
      <c r="H14" s="1137"/>
      <c r="I14" s="1137"/>
      <c r="J14" s="1138"/>
      <c r="K14" s="269">
        <v>454958</v>
      </c>
      <c r="L14" s="270">
        <v>2732</v>
      </c>
      <c r="M14" s="271">
        <v>2305</v>
      </c>
      <c r="N14" s="272">
        <v>18.5</v>
      </c>
    </row>
    <row r="15" spans="1:16" ht="13.5" customHeight="1" x14ac:dyDescent="0.15">
      <c r="A15" s="250"/>
      <c r="B15" s="246"/>
      <c r="C15" s="246"/>
      <c r="D15" s="246"/>
      <c r="E15" s="246"/>
      <c r="F15" s="246"/>
      <c r="G15" s="1136" t="s">
        <v>482</v>
      </c>
      <c r="H15" s="1137"/>
      <c r="I15" s="1137"/>
      <c r="J15" s="1138"/>
      <c r="K15" s="269">
        <v>379168</v>
      </c>
      <c r="L15" s="270">
        <v>2277</v>
      </c>
      <c r="M15" s="271">
        <v>1282</v>
      </c>
      <c r="N15" s="272">
        <v>77.599999999999994</v>
      </c>
    </row>
    <row r="16" spans="1:16" x14ac:dyDescent="0.15">
      <c r="A16" s="250"/>
      <c r="B16" s="246"/>
      <c r="C16" s="246"/>
      <c r="D16" s="246"/>
      <c r="E16" s="246"/>
      <c r="F16" s="246"/>
      <c r="G16" s="1139" t="s">
        <v>483</v>
      </c>
      <c r="H16" s="1140"/>
      <c r="I16" s="1140"/>
      <c r="J16" s="1141"/>
      <c r="K16" s="270" t="s">
        <v>479</v>
      </c>
      <c r="L16" s="270" t="s">
        <v>479</v>
      </c>
      <c r="M16" s="271">
        <v>-4349</v>
      </c>
      <c r="N16" s="272" t="s">
        <v>479</v>
      </c>
    </row>
    <row r="17" spans="1:16" x14ac:dyDescent="0.15">
      <c r="A17" s="250"/>
      <c r="B17" s="246"/>
      <c r="C17" s="246"/>
      <c r="D17" s="246"/>
      <c r="E17" s="246"/>
      <c r="F17" s="246"/>
      <c r="G17" s="1139" t="s">
        <v>172</v>
      </c>
      <c r="H17" s="1140"/>
      <c r="I17" s="1140"/>
      <c r="J17" s="1141"/>
      <c r="K17" s="270">
        <v>13602628</v>
      </c>
      <c r="L17" s="270">
        <v>81672</v>
      </c>
      <c r="M17" s="271">
        <v>61636</v>
      </c>
      <c r="N17" s="272">
        <v>32.5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33" t="s">
        <v>488</v>
      </c>
      <c r="H21" s="1134"/>
      <c r="I21" s="1134"/>
      <c r="J21" s="1135"/>
      <c r="K21" s="282">
        <v>7.79</v>
      </c>
      <c r="L21" s="283">
        <v>6.07</v>
      </c>
      <c r="M21" s="284">
        <v>1.72</v>
      </c>
      <c r="N21" s="251"/>
      <c r="O21" s="285"/>
      <c r="P21" s="281"/>
    </row>
    <row r="22" spans="1:16" s="286" customFormat="1" x14ac:dyDescent="0.15">
      <c r="A22" s="281"/>
      <c r="B22" s="251"/>
      <c r="C22" s="251"/>
      <c r="D22" s="251"/>
      <c r="E22" s="251"/>
      <c r="F22" s="251"/>
      <c r="G22" s="1133" t="s">
        <v>489</v>
      </c>
      <c r="H22" s="1134"/>
      <c r="I22" s="1134"/>
      <c r="J22" s="1135"/>
      <c r="K22" s="287">
        <v>100.5</v>
      </c>
      <c r="L22" s="288">
        <v>100.6</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2" t="s">
        <v>470</v>
      </c>
      <c r="L30" s="256"/>
      <c r="M30" s="257" t="s">
        <v>471</v>
      </c>
      <c r="N30" s="258"/>
    </row>
    <row r="31" spans="1:16" x14ac:dyDescent="0.15">
      <c r="A31" s="250"/>
      <c r="B31" s="246"/>
      <c r="C31" s="246"/>
      <c r="D31" s="246"/>
      <c r="E31" s="246"/>
      <c r="F31" s="246"/>
      <c r="G31" s="259"/>
      <c r="H31" s="260"/>
      <c r="I31" s="260"/>
      <c r="J31" s="261"/>
      <c r="K31" s="1123"/>
      <c r="L31" s="262" t="s">
        <v>472</v>
      </c>
      <c r="M31" s="263" t="s">
        <v>473</v>
      </c>
      <c r="N31" s="264" t="s">
        <v>474</v>
      </c>
    </row>
    <row r="32" spans="1:16" ht="27" customHeight="1" x14ac:dyDescent="0.15">
      <c r="A32" s="250"/>
      <c r="B32" s="246"/>
      <c r="C32" s="246"/>
      <c r="D32" s="246"/>
      <c r="E32" s="246"/>
      <c r="F32" s="246"/>
      <c r="G32" s="1124" t="s">
        <v>493</v>
      </c>
      <c r="H32" s="1125"/>
      <c r="I32" s="1125"/>
      <c r="J32" s="1126"/>
      <c r="K32" s="296">
        <v>3020292</v>
      </c>
      <c r="L32" s="296">
        <v>18134</v>
      </c>
      <c r="M32" s="297">
        <v>26755</v>
      </c>
      <c r="N32" s="298">
        <v>-32.200000000000003</v>
      </c>
    </row>
    <row r="33" spans="1:16" ht="13.5" customHeight="1" x14ac:dyDescent="0.15">
      <c r="A33" s="250"/>
      <c r="B33" s="246"/>
      <c r="C33" s="246"/>
      <c r="D33" s="246"/>
      <c r="E33" s="246"/>
      <c r="F33" s="246"/>
      <c r="G33" s="1124" t="s">
        <v>494</v>
      </c>
      <c r="H33" s="1125"/>
      <c r="I33" s="1125"/>
      <c r="J33" s="1126"/>
      <c r="K33" s="296" t="s">
        <v>479</v>
      </c>
      <c r="L33" s="296" t="s">
        <v>479</v>
      </c>
      <c r="M33" s="297" t="s">
        <v>479</v>
      </c>
      <c r="N33" s="298" t="s">
        <v>479</v>
      </c>
    </row>
    <row r="34" spans="1:16" ht="27" customHeight="1" x14ac:dyDescent="0.15">
      <c r="A34" s="250"/>
      <c r="B34" s="246"/>
      <c r="C34" s="246"/>
      <c r="D34" s="246"/>
      <c r="E34" s="246"/>
      <c r="F34" s="246"/>
      <c r="G34" s="1124" t="s">
        <v>495</v>
      </c>
      <c r="H34" s="1125"/>
      <c r="I34" s="1125"/>
      <c r="J34" s="1126"/>
      <c r="K34" s="296" t="s">
        <v>479</v>
      </c>
      <c r="L34" s="296" t="s">
        <v>479</v>
      </c>
      <c r="M34" s="297">
        <v>35</v>
      </c>
      <c r="N34" s="298" t="s">
        <v>479</v>
      </c>
    </row>
    <row r="35" spans="1:16" ht="27" customHeight="1" x14ac:dyDescent="0.15">
      <c r="A35" s="250"/>
      <c r="B35" s="246"/>
      <c r="C35" s="246"/>
      <c r="D35" s="246"/>
      <c r="E35" s="246"/>
      <c r="F35" s="246"/>
      <c r="G35" s="1124" t="s">
        <v>496</v>
      </c>
      <c r="H35" s="1125"/>
      <c r="I35" s="1125"/>
      <c r="J35" s="1126"/>
      <c r="K35" s="296">
        <v>688271</v>
      </c>
      <c r="L35" s="296">
        <v>4132</v>
      </c>
      <c r="M35" s="297">
        <v>6876</v>
      </c>
      <c r="N35" s="298">
        <v>-39.9</v>
      </c>
    </row>
    <row r="36" spans="1:16" ht="27" customHeight="1" x14ac:dyDescent="0.15">
      <c r="A36" s="250"/>
      <c r="B36" s="246"/>
      <c r="C36" s="246"/>
      <c r="D36" s="246"/>
      <c r="E36" s="246"/>
      <c r="F36" s="246"/>
      <c r="G36" s="1124" t="s">
        <v>497</v>
      </c>
      <c r="H36" s="1125"/>
      <c r="I36" s="1125"/>
      <c r="J36" s="1126"/>
      <c r="K36" s="296" t="s">
        <v>479</v>
      </c>
      <c r="L36" s="296" t="s">
        <v>479</v>
      </c>
      <c r="M36" s="297">
        <v>711</v>
      </c>
      <c r="N36" s="298" t="s">
        <v>479</v>
      </c>
    </row>
    <row r="37" spans="1:16" ht="13.5" customHeight="1" x14ac:dyDescent="0.15">
      <c r="A37" s="250"/>
      <c r="B37" s="246"/>
      <c r="C37" s="246"/>
      <c r="D37" s="246"/>
      <c r="E37" s="246"/>
      <c r="F37" s="246"/>
      <c r="G37" s="1124" t="s">
        <v>498</v>
      </c>
      <c r="H37" s="1125"/>
      <c r="I37" s="1125"/>
      <c r="J37" s="1126"/>
      <c r="K37" s="296">
        <v>1104262</v>
      </c>
      <c r="L37" s="296">
        <v>6630</v>
      </c>
      <c r="M37" s="297">
        <v>1771</v>
      </c>
      <c r="N37" s="298">
        <v>274.39999999999998</v>
      </c>
    </row>
    <row r="38" spans="1:16" ht="27" customHeight="1" x14ac:dyDescent="0.15">
      <c r="A38" s="250"/>
      <c r="B38" s="246"/>
      <c r="C38" s="246"/>
      <c r="D38" s="246"/>
      <c r="E38" s="246"/>
      <c r="F38" s="246"/>
      <c r="G38" s="1127" t="s">
        <v>499</v>
      </c>
      <c r="H38" s="1128"/>
      <c r="I38" s="1128"/>
      <c r="J38" s="1129"/>
      <c r="K38" s="299" t="s">
        <v>479</v>
      </c>
      <c r="L38" s="299" t="s">
        <v>479</v>
      </c>
      <c r="M38" s="300">
        <v>0</v>
      </c>
      <c r="N38" s="301" t="s">
        <v>479</v>
      </c>
      <c r="O38" s="295"/>
    </row>
    <row r="39" spans="1:16" x14ac:dyDescent="0.15">
      <c r="A39" s="250"/>
      <c r="B39" s="246"/>
      <c r="C39" s="246"/>
      <c r="D39" s="246"/>
      <c r="E39" s="246"/>
      <c r="F39" s="246"/>
      <c r="G39" s="1127" t="s">
        <v>500</v>
      </c>
      <c r="H39" s="1128"/>
      <c r="I39" s="1128"/>
      <c r="J39" s="1129"/>
      <c r="K39" s="302" t="s">
        <v>479</v>
      </c>
      <c r="L39" s="302" t="s">
        <v>479</v>
      </c>
      <c r="M39" s="303">
        <v>-7763</v>
      </c>
      <c r="N39" s="304" t="s">
        <v>479</v>
      </c>
      <c r="O39" s="295"/>
    </row>
    <row r="40" spans="1:16" ht="27" customHeight="1" x14ac:dyDescent="0.15">
      <c r="A40" s="250"/>
      <c r="B40" s="246"/>
      <c r="C40" s="246"/>
      <c r="D40" s="246"/>
      <c r="E40" s="246"/>
      <c r="F40" s="246"/>
      <c r="G40" s="1124" t="s">
        <v>501</v>
      </c>
      <c r="H40" s="1125"/>
      <c r="I40" s="1125"/>
      <c r="J40" s="1126"/>
      <c r="K40" s="302">
        <v>-2212714</v>
      </c>
      <c r="L40" s="302">
        <v>-13286</v>
      </c>
      <c r="M40" s="303">
        <v>-22050</v>
      </c>
      <c r="N40" s="304">
        <v>-39.700000000000003</v>
      </c>
      <c r="O40" s="295"/>
    </row>
    <row r="41" spans="1:16" x14ac:dyDescent="0.15">
      <c r="A41" s="250"/>
      <c r="B41" s="246"/>
      <c r="C41" s="246"/>
      <c r="D41" s="246"/>
      <c r="E41" s="246"/>
      <c r="F41" s="246"/>
      <c r="G41" s="1130" t="s">
        <v>283</v>
      </c>
      <c r="H41" s="1131"/>
      <c r="I41" s="1131"/>
      <c r="J41" s="1132"/>
      <c r="K41" s="296">
        <v>2600111</v>
      </c>
      <c r="L41" s="302">
        <v>15612</v>
      </c>
      <c r="M41" s="303">
        <v>6336</v>
      </c>
      <c r="N41" s="304">
        <v>146.4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17" t="s">
        <v>470</v>
      </c>
      <c r="J49" s="1119" t="s">
        <v>505</v>
      </c>
      <c r="K49" s="1120"/>
      <c r="L49" s="1120"/>
      <c r="M49" s="1120"/>
      <c r="N49" s="1121"/>
    </row>
    <row r="50" spans="1:14" x14ac:dyDescent="0.15">
      <c r="A50" s="250"/>
      <c r="B50" s="246"/>
      <c r="C50" s="246"/>
      <c r="D50" s="246"/>
      <c r="E50" s="246"/>
      <c r="F50" s="246"/>
      <c r="G50" s="314"/>
      <c r="H50" s="315"/>
      <c r="I50" s="1118"/>
      <c r="J50" s="316" t="s">
        <v>506</v>
      </c>
      <c r="K50" s="317" t="s">
        <v>507</v>
      </c>
      <c r="L50" s="318" t="s">
        <v>508</v>
      </c>
      <c r="M50" s="319" t="s">
        <v>509</v>
      </c>
      <c r="N50" s="320" t="s">
        <v>510</v>
      </c>
    </row>
    <row r="51" spans="1:14" x14ac:dyDescent="0.15">
      <c r="A51" s="250"/>
      <c r="B51" s="246"/>
      <c r="C51" s="246"/>
      <c r="D51" s="246"/>
      <c r="E51" s="246"/>
      <c r="F51" s="246"/>
      <c r="G51" s="312" t="s">
        <v>511</v>
      </c>
      <c r="H51" s="313"/>
      <c r="I51" s="321">
        <v>6182603</v>
      </c>
      <c r="J51" s="322">
        <v>38128</v>
      </c>
      <c r="K51" s="323">
        <v>30.2</v>
      </c>
      <c r="L51" s="324">
        <v>39425</v>
      </c>
      <c r="M51" s="325">
        <v>2.1</v>
      </c>
      <c r="N51" s="326">
        <v>28.1</v>
      </c>
    </row>
    <row r="52" spans="1:14" x14ac:dyDescent="0.15">
      <c r="A52" s="250"/>
      <c r="B52" s="246"/>
      <c r="C52" s="246"/>
      <c r="D52" s="246"/>
      <c r="E52" s="246"/>
      <c r="F52" s="246"/>
      <c r="G52" s="327"/>
      <c r="H52" s="328" t="s">
        <v>512</v>
      </c>
      <c r="I52" s="329">
        <v>5890448</v>
      </c>
      <c r="J52" s="330">
        <v>36326</v>
      </c>
      <c r="K52" s="331">
        <v>74.7</v>
      </c>
      <c r="L52" s="332">
        <v>22414</v>
      </c>
      <c r="M52" s="333">
        <v>-0.1</v>
      </c>
      <c r="N52" s="334">
        <v>74.8</v>
      </c>
    </row>
    <row r="53" spans="1:14" x14ac:dyDescent="0.15">
      <c r="A53" s="250"/>
      <c r="B53" s="246"/>
      <c r="C53" s="246"/>
      <c r="D53" s="246"/>
      <c r="E53" s="246"/>
      <c r="F53" s="246"/>
      <c r="G53" s="312" t="s">
        <v>513</v>
      </c>
      <c r="H53" s="313"/>
      <c r="I53" s="321">
        <v>4952868</v>
      </c>
      <c r="J53" s="322">
        <v>30502</v>
      </c>
      <c r="K53" s="323">
        <v>-20</v>
      </c>
      <c r="L53" s="324">
        <v>43141</v>
      </c>
      <c r="M53" s="325">
        <v>9.4</v>
      </c>
      <c r="N53" s="326">
        <v>-29.4</v>
      </c>
    </row>
    <row r="54" spans="1:14" x14ac:dyDescent="0.15">
      <c r="A54" s="250"/>
      <c r="B54" s="246"/>
      <c r="C54" s="246"/>
      <c r="D54" s="246"/>
      <c r="E54" s="246"/>
      <c r="F54" s="246"/>
      <c r="G54" s="327"/>
      <c r="H54" s="328" t="s">
        <v>512</v>
      </c>
      <c r="I54" s="329">
        <v>3537169</v>
      </c>
      <c r="J54" s="330">
        <v>21784</v>
      </c>
      <c r="K54" s="331">
        <v>-40</v>
      </c>
      <c r="L54" s="332">
        <v>21887</v>
      </c>
      <c r="M54" s="333">
        <v>-2.4</v>
      </c>
      <c r="N54" s="334">
        <v>-37.6</v>
      </c>
    </row>
    <row r="55" spans="1:14" x14ac:dyDescent="0.15">
      <c r="A55" s="250"/>
      <c r="B55" s="246"/>
      <c r="C55" s="246"/>
      <c r="D55" s="246"/>
      <c r="E55" s="246"/>
      <c r="F55" s="246"/>
      <c r="G55" s="312" t="s">
        <v>514</v>
      </c>
      <c r="H55" s="313"/>
      <c r="I55" s="321">
        <v>12511439</v>
      </c>
      <c r="J55" s="322">
        <v>76798</v>
      </c>
      <c r="K55" s="323">
        <v>151.80000000000001</v>
      </c>
      <c r="L55" s="324">
        <v>45117</v>
      </c>
      <c r="M55" s="325">
        <v>4.5999999999999996</v>
      </c>
      <c r="N55" s="326">
        <v>147.19999999999999</v>
      </c>
    </row>
    <row r="56" spans="1:14" x14ac:dyDescent="0.15">
      <c r="A56" s="250"/>
      <c r="B56" s="246"/>
      <c r="C56" s="246"/>
      <c r="D56" s="246"/>
      <c r="E56" s="246"/>
      <c r="F56" s="246"/>
      <c r="G56" s="327"/>
      <c r="H56" s="328" t="s">
        <v>512</v>
      </c>
      <c r="I56" s="329">
        <v>10659694</v>
      </c>
      <c r="J56" s="330">
        <v>65431</v>
      </c>
      <c r="K56" s="331">
        <v>200.4</v>
      </c>
      <c r="L56" s="332">
        <v>25589</v>
      </c>
      <c r="M56" s="333">
        <v>16.899999999999999</v>
      </c>
      <c r="N56" s="334">
        <v>183.5</v>
      </c>
    </row>
    <row r="57" spans="1:14" x14ac:dyDescent="0.15">
      <c r="A57" s="250"/>
      <c r="B57" s="246"/>
      <c r="C57" s="246"/>
      <c r="D57" s="246"/>
      <c r="E57" s="246"/>
      <c r="F57" s="246"/>
      <c r="G57" s="312" t="s">
        <v>515</v>
      </c>
      <c r="H57" s="313"/>
      <c r="I57" s="321">
        <v>9987782</v>
      </c>
      <c r="J57" s="322">
        <v>60888</v>
      </c>
      <c r="K57" s="323">
        <v>-20.7</v>
      </c>
      <c r="L57" s="324">
        <v>39951</v>
      </c>
      <c r="M57" s="325">
        <v>-11.5</v>
      </c>
      <c r="N57" s="326">
        <v>-9.1999999999999993</v>
      </c>
    </row>
    <row r="58" spans="1:14" x14ac:dyDescent="0.15">
      <c r="A58" s="250"/>
      <c r="B58" s="246"/>
      <c r="C58" s="246"/>
      <c r="D58" s="246"/>
      <c r="E58" s="246"/>
      <c r="F58" s="246"/>
      <c r="G58" s="327"/>
      <c r="H58" s="328" t="s">
        <v>512</v>
      </c>
      <c r="I58" s="329">
        <v>9437730</v>
      </c>
      <c r="J58" s="330">
        <v>57535</v>
      </c>
      <c r="K58" s="331">
        <v>-12.1</v>
      </c>
      <c r="L58" s="332">
        <v>22555</v>
      </c>
      <c r="M58" s="333">
        <v>-11.9</v>
      </c>
      <c r="N58" s="334">
        <v>-0.2</v>
      </c>
    </row>
    <row r="59" spans="1:14" x14ac:dyDescent="0.15">
      <c r="A59" s="250"/>
      <c r="B59" s="246"/>
      <c r="C59" s="246"/>
      <c r="D59" s="246"/>
      <c r="E59" s="246"/>
      <c r="F59" s="246"/>
      <c r="G59" s="312" t="s">
        <v>516</v>
      </c>
      <c r="H59" s="313"/>
      <c r="I59" s="321">
        <v>17181347</v>
      </c>
      <c r="J59" s="322">
        <v>103160</v>
      </c>
      <c r="K59" s="323">
        <v>69.400000000000006</v>
      </c>
      <c r="L59" s="324">
        <v>39893</v>
      </c>
      <c r="M59" s="325">
        <v>-0.1</v>
      </c>
      <c r="N59" s="326">
        <v>69.5</v>
      </c>
    </row>
    <row r="60" spans="1:14" x14ac:dyDescent="0.15">
      <c r="A60" s="250"/>
      <c r="B60" s="246"/>
      <c r="C60" s="246"/>
      <c r="D60" s="246"/>
      <c r="E60" s="246"/>
      <c r="F60" s="246"/>
      <c r="G60" s="327"/>
      <c r="H60" s="328" t="s">
        <v>512</v>
      </c>
      <c r="I60" s="335">
        <v>16638119</v>
      </c>
      <c r="J60" s="330">
        <v>99898</v>
      </c>
      <c r="K60" s="331">
        <v>73.599999999999994</v>
      </c>
      <c r="L60" s="332">
        <v>26170</v>
      </c>
      <c r="M60" s="333">
        <v>16</v>
      </c>
      <c r="N60" s="334">
        <v>57.6</v>
      </c>
    </row>
    <row r="61" spans="1:14" x14ac:dyDescent="0.15">
      <c r="A61" s="250"/>
      <c r="B61" s="246"/>
      <c r="C61" s="246"/>
      <c r="D61" s="246"/>
      <c r="E61" s="246"/>
      <c r="F61" s="246"/>
      <c r="G61" s="312" t="s">
        <v>517</v>
      </c>
      <c r="H61" s="336"/>
      <c r="I61" s="337">
        <v>10163208</v>
      </c>
      <c r="J61" s="338">
        <v>61895</v>
      </c>
      <c r="K61" s="339">
        <v>42.1</v>
      </c>
      <c r="L61" s="340">
        <v>41505</v>
      </c>
      <c r="M61" s="341">
        <v>0.9</v>
      </c>
      <c r="N61" s="326">
        <v>41.2</v>
      </c>
    </row>
    <row r="62" spans="1:14" x14ac:dyDescent="0.15">
      <c r="A62" s="250"/>
      <c r="B62" s="246"/>
      <c r="C62" s="246"/>
      <c r="D62" s="246"/>
      <c r="E62" s="246"/>
      <c r="F62" s="246"/>
      <c r="G62" s="327"/>
      <c r="H62" s="328" t="s">
        <v>512</v>
      </c>
      <c r="I62" s="329">
        <v>9232632</v>
      </c>
      <c r="J62" s="330">
        <v>56195</v>
      </c>
      <c r="K62" s="331">
        <v>59.3</v>
      </c>
      <c r="L62" s="332">
        <v>23723</v>
      </c>
      <c r="M62" s="333">
        <v>3.7</v>
      </c>
      <c r="N62" s="334">
        <v>55.6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35.950000000000003</v>
      </c>
      <c r="G47" s="12">
        <v>44.49</v>
      </c>
      <c r="H47" s="12">
        <v>33.340000000000003</v>
      </c>
      <c r="I47" s="12">
        <v>27</v>
      </c>
      <c r="J47" s="13">
        <v>24.96</v>
      </c>
    </row>
    <row r="48" spans="2:10" ht="57.75" customHeight="1" x14ac:dyDescent="0.15">
      <c r="B48" s="14"/>
      <c r="C48" s="1144" t="s">
        <v>4</v>
      </c>
      <c r="D48" s="1144"/>
      <c r="E48" s="1145"/>
      <c r="F48" s="15">
        <v>4.9800000000000004</v>
      </c>
      <c r="G48" s="16">
        <v>4</v>
      </c>
      <c r="H48" s="16">
        <v>2.97</v>
      </c>
      <c r="I48" s="16">
        <v>5.48</v>
      </c>
      <c r="J48" s="17">
        <v>14.35</v>
      </c>
    </row>
    <row r="49" spans="2:10" ht="57.75" customHeight="1" thickBot="1" x14ac:dyDescent="0.2">
      <c r="B49" s="18"/>
      <c r="C49" s="1146" t="s">
        <v>5</v>
      </c>
      <c r="D49" s="1146"/>
      <c r="E49" s="1147"/>
      <c r="F49" s="19" t="s">
        <v>524</v>
      </c>
      <c r="G49" s="20">
        <v>5.39</v>
      </c>
      <c r="H49" s="20" t="s">
        <v>525</v>
      </c>
      <c r="I49" s="20" t="s">
        <v>526</v>
      </c>
      <c r="J49" s="21">
        <v>3.61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大久保弘毅</cp:lastModifiedBy>
  <dcterms:modified xsi:type="dcterms:W3CDTF">2018-04-06T01:37:59Z</dcterms:modified>
</cp:coreProperties>
</file>