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25" activeTab="0"/>
  </bookViews>
  <sheets>
    <sheet name="Ｈ31.3.31" sheetId="1" r:id="rId1"/>
    <sheet name="Ｒ02.03.31" sheetId="2" r:id="rId2"/>
    <sheet name="Ｒ03.3.31" sheetId="3" r:id="rId3"/>
    <sheet name="R04.3.31 " sheetId="4" r:id="rId4"/>
    <sheet name="R05.3.31" sheetId="5" r:id="rId5"/>
  </sheets>
  <definedNames>
    <definedName name="_xlnm.Print_Area" localSheetId="3">'R04.3.31 '!$B$1:$P$21</definedName>
    <definedName name="_xlnm.Print_Area" localSheetId="4">'R05.3.31'!$B$1:$P$26</definedName>
  </definedNames>
  <calcPr fullCalcOnLoad="1"/>
</workbook>
</file>

<file path=xl/sharedStrings.xml><?xml version="1.0" encoding="utf-8"?>
<sst xmlns="http://schemas.openxmlformats.org/spreadsheetml/2006/main" count="308" uniqueCount="54">
  <si>
    <t>身体障害者手帳所持者数</t>
  </si>
  <si>
    <t>療育手帳所持者数</t>
  </si>
  <si>
    <t>（者）</t>
  </si>
  <si>
    <t>（児）</t>
  </si>
  <si>
    <t>身体障害者手帳　内訳</t>
  </si>
  <si>
    <t>視覚</t>
  </si>
  <si>
    <t>聴覚平衡</t>
  </si>
  <si>
    <t>肢体不自由</t>
  </si>
  <si>
    <t>内部</t>
  </si>
  <si>
    <t>総数</t>
  </si>
  <si>
    <t>心臓</t>
  </si>
  <si>
    <t>腎臓</t>
  </si>
  <si>
    <t>呼吸器</t>
  </si>
  <si>
    <t>膀胱・直腸</t>
  </si>
  <si>
    <t>小腸</t>
  </si>
  <si>
    <t>免疫機能</t>
  </si>
  <si>
    <t>Ａ（重度）</t>
  </si>
  <si>
    <t>Ｂ（中軽度）</t>
  </si>
  <si>
    <t>３手帳所持者数</t>
  </si>
  <si>
    <t>精神障害者保健福祉手帳</t>
  </si>
  <si>
    <t>１級（重度）</t>
  </si>
  <si>
    <t>２級（中度）</t>
  </si>
  <si>
    <t>３級（軽度）</t>
  </si>
  <si>
    <t>肝臓</t>
  </si>
  <si>
    <t>（計）</t>
  </si>
  <si>
    <t>計</t>
  </si>
  <si>
    <t>音声・言語
・そしゃく</t>
  </si>
  <si>
    <r>
      <t>平成3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年3月31日現在</t>
    </r>
  </si>
  <si>
    <t>身体障害者手帳
所持者数</t>
  </si>
  <si>
    <t>前年度
増減</t>
  </si>
  <si>
    <t>療育手帳所
持者数</t>
  </si>
  <si>
    <t>精神障害者保健
福祉手帳所持者数</t>
  </si>
  <si>
    <t>自立支援医療
（精神通院）受給者数</t>
  </si>
  <si>
    <t>身障手帳＋療育手帳
＋精神通院公費受給者</t>
  </si>
  <si>
    <t>療育手帳　内訳（２区分）</t>
  </si>
  <si>
    <t>療育手帳　内訳（３区分）</t>
  </si>
  <si>
    <t>重度</t>
  </si>
  <si>
    <t>中度</t>
  </si>
  <si>
    <t>軽度</t>
  </si>
  <si>
    <t>令和2年3月31日現在</t>
  </si>
  <si>
    <t>精神障害者保健
福祉手帳所持者数</t>
  </si>
  <si>
    <t>前年度</t>
  </si>
  <si>
    <t>現年度</t>
  </si>
  <si>
    <t>増減</t>
  </si>
  <si>
    <t>身障手帳＋療育手帳
＋自立支援医療
（精神通院）受給者</t>
  </si>
  <si>
    <t>令和3年3月31日現在</t>
  </si>
  <si>
    <t>令和4年3月31日現在</t>
  </si>
  <si>
    <t>令和5年3月31日現在</t>
  </si>
  <si>
    <t>難病（県からデータをもらう根拠がないため、市の登録者データ）</t>
  </si>
  <si>
    <t>入力したら、黒字に戻してください</t>
  </si>
  <si>
    <t>指定難病見舞金登録者</t>
  </si>
  <si>
    <t>小児慢性特定疾病見舞金登録者</t>
  </si>
  <si>
    <t>※年度末で20歳到達者は「小慢」でなく「指定難病」でカウント</t>
  </si>
  <si>
    <t>黄色のセルには、入力しない。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</si>
</sst>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游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177" fontId="0" fillId="0" borderId="0" xfId="61" applyNumberFormat="1" applyFont="1" applyAlignment="1">
      <alignment vertical="center"/>
      <protection/>
    </xf>
    <xf numFmtId="177" fontId="0" fillId="0" borderId="10" xfId="61" applyNumberFormat="1" applyFont="1" applyBorder="1" applyAlignment="1">
      <alignment vertical="center" shrinkToFit="1"/>
      <protection/>
    </xf>
    <xf numFmtId="177" fontId="0" fillId="0" borderId="10" xfId="61" applyNumberFormat="1" applyFont="1" applyBorder="1" applyAlignment="1">
      <alignment vertical="center"/>
      <protection/>
    </xf>
    <xf numFmtId="177" fontId="0" fillId="0" borderId="10" xfId="61" applyNumberFormat="1" applyFont="1" applyFill="1" applyBorder="1" applyAlignment="1">
      <alignment vertical="center"/>
      <protection/>
    </xf>
    <xf numFmtId="177" fontId="0" fillId="33" borderId="10" xfId="61" applyNumberFormat="1" applyFont="1" applyFill="1" applyBorder="1" applyAlignment="1">
      <alignment vertical="center"/>
      <protection/>
    </xf>
    <xf numFmtId="177" fontId="0" fillId="0" borderId="0" xfId="61" applyNumberFormat="1" applyFont="1" applyFill="1" applyBorder="1" applyAlignment="1">
      <alignment vertical="center"/>
      <protection/>
    </xf>
    <xf numFmtId="177" fontId="0" fillId="33" borderId="11" xfId="61" applyNumberFormat="1" applyFont="1" applyFill="1" applyBorder="1" applyAlignment="1">
      <alignment vertical="center"/>
      <protection/>
    </xf>
    <xf numFmtId="177" fontId="0" fillId="33" borderId="12" xfId="61" applyNumberFormat="1" applyFont="1" applyFill="1" applyBorder="1" applyAlignment="1">
      <alignment vertical="center"/>
      <protection/>
    </xf>
    <xf numFmtId="177" fontId="0" fillId="0" borderId="11" xfId="61" applyNumberFormat="1" applyFont="1" applyBorder="1" applyAlignment="1">
      <alignment vertical="center"/>
      <protection/>
    </xf>
    <xf numFmtId="177" fontId="0" fillId="0" borderId="13" xfId="61" applyNumberFormat="1" applyFont="1" applyBorder="1" applyAlignment="1">
      <alignment vertical="center"/>
      <protection/>
    </xf>
    <xf numFmtId="177" fontId="0" fillId="33" borderId="14" xfId="61" applyNumberFormat="1" applyFont="1" applyFill="1" applyBorder="1" applyAlignment="1">
      <alignment vertical="center"/>
      <protection/>
    </xf>
    <xf numFmtId="177" fontId="0" fillId="33" borderId="15" xfId="61" applyNumberFormat="1" applyFont="1" applyFill="1" applyBorder="1" applyAlignment="1">
      <alignment vertical="center"/>
      <protection/>
    </xf>
    <xf numFmtId="177" fontId="0" fillId="0" borderId="0" xfId="61" applyNumberFormat="1" applyFont="1" applyAlignment="1">
      <alignment horizontal="right" vertical="center"/>
      <protection/>
    </xf>
    <xf numFmtId="177" fontId="0" fillId="0" borderId="13" xfId="61" applyNumberFormat="1" applyFont="1" applyBorder="1" applyAlignment="1">
      <alignment vertical="center" shrinkToFit="1"/>
      <protection/>
    </xf>
    <xf numFmtId="0" fontId="0" fillId="0" borderId="0" xfId="60">
      <alignment vertical="center"/>
      <protection/>
    </xf>
    <xf numFmtId="178" fontId="0" fillId="0" borderId="16" xfId="61" applyNumberFormat="1" applyFont="1" applyBorder="1" applyAlignment="1">
      <alignment vertical="center" wrapText="1"/>
      <protection/>
    </xf>
    <xf numFmtId="178" fontId="0" fillId="0" borderId="0" xfId="61" applyNumberFormat="1" applyFont="1" applyAlignment="1">
      <alignment vertical="center"/>
      <protection/>
    </xf>
    <xf numFmtId="178" fontId="0" fillId="0" borderId="17" xfId="61" applyNumberFormat="1" applyFont="1" applyBorder="1" applyAlignment="1">
      <alignment vertical="center"/>
      <protection/>
    </xf>
    <xf numFmtId="178" fontId="0" fillId="0" borderId="13" xfId="61" applyNumberFormat="1" applyFont="1" applyFill="1" applyBorder="1" applyAlignment="1">
      <alignment vertical="center"/>
      <protection/>
    </xf>
    <xf numFmtId="178" fontId="0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>
      <alignment vertical="center"/>
      <protection/>
    </xf>
    <xf numFmtId="178" fontId="0" fillId="33" borderId="10" xfId="61" applyNumberFormat="1" applyFont="1" applyFill="1" applyBorder="1" applyAlignment="1">
      <alignment vertical="center"/>
      <protection/>
    </xf>
    <xf numFmtId="178" fontId="0" fillId="33" borderId="15" xfId="61" applyNumberFormat="1" applyFont="1" applyFill="1" applyBorder="1" applyAlignment="1">
      <alignment vertical="center"/>
      <protection/>
    </xf>
    <xf numFmtId="178" fontId="0" fillId="33" borderId="14" xfId="61" applyNumberFormat="1" applyFont="1" applyFill="1" applyBorder="1" applyAlignment="1">
      <alignment vertical="center"/>
      <protection/>
    </xf>
    <xf numFmtId="178" fontId="0" fillId="33" borderId="12" xfId="61" applyNumberFormat="1" applyFont="1" applyFill="1" applyBorder="1" applyAlignment="1">
      <alignment vertical="center"/>
      <protection/>
    </xf>
    <xf numFmtId="178" fontId="0" fillId="0" borderId="12" xfId="61" applyNumberFormat="1" applyFont="1" applyBorder="1" applyAlignment="1">
      <alignment vertical="center"/>
      <protection/>
    </xf>
    <xf numFmtId="177" fontId="0" fillId="0" borderId="13" xfId="61" applyNumberFormat="1" applyFont="1" applyFill="1" applyBorder="1" applyAlignment="1">
      <alignment vertical="center"/>
      <protection/>
    </xf>
    <xf numFmtId="177" fontId="0" fillId="33" borderId="14" xfId="61" applyNumberFormat="1" applyFont="1" applyFill="1" applyBorder="1" applyAlignment="1">
      <alignment vertical="center" shrinkToFit="1"/>
      <protection/>
    </xf>
    <xf numFmtId="177" fontId="0" fillId="33" borderId="12" xfId="61" applyNumberFormat="1" applyFont="1" applyFill="1" applyBorder="1" applyAlignment="1">
      <alignment vertical="center" shrinkToFit="1"/>
      <protection/>
    </xf>
    <xf numFmtId="177" fontId="0" fillId="33" borderId="15" xfId="61" applyNumberFormat="1" applyFont="1" applyFill="1" applyBorder="1" applyAlignment="1">
      <alignment vertical="center" shrinkToFit="1"/>
      <protection/>
    </xf>
    <xf numFmtId="178" fontId="0" fillId="33" borderId="18" xfId="61" applyNumberFormat="1" applyFont="1" applyFill="1" applyBorder="1" applyAlignment="1">
      <alignment vertical="center" shrinkToFit="1"/>
      <protection/>
    </xf>
    <xf numFmtId="178" fontId="0" fillId="33" borderId="19" xfId="61" applyNumberFormat="1" applyFont="1" applyFill="1" applyBorder="1" applyAlignment="1">
      <alignment vertical="center"/>
      <protection/>
    </xf>
    <xf numFmtId="178" fontId="0" fillId="33" borderId="20" xfId="61" applyNumberFormat="1" applyFont="1" applyFill="1" applyBorder="1" applyAlignment="1">
      <alignment vertical="center"/>
      <protection/>
    </xf>
    <xf numFmtId="178" fontId="0" fillId="33" borderId="21" xfId="61" applyNumberFormat="1" applyFont="1" applyFill="1" applyBorder="1" applyAlignment="1">
      <alignment vertical="center"/>
      <protection/>
    </xf>
    <xf numFmtId="178" fontId="0" fillId="33" borderId="13" xfId="61" applyNumberFormat="1" applyFont="1" applyFill="1" applyBorder="1" applyAlignment="1">
      <alignment vertical="center"/>
      <protection/>
    </xf>
    <xf numFmtId="178" fontId="0" fillId="0" borderId="18" xfId="61" applyNumberFormat="1" applyFont="1" applyBorder="1" applyAlignment="1">
      <alignment vertical="center"/>
      <protection/>
    </xf>
    <xf numFmtId="178" fontId="0" fillId="33" borderId="18" xfId="61" applyNumberFormat="1" applyFont="1" applyFill="1" applyBorder="1" applyAlignment="1">
      <alignment vertical="center"/>
      <protection/>
    </xf>
    <xf numFmtId="178" fontId="0" fillId="0" borderId="22" xfId="61" applyNumberFormat="1" applyFont="1" applyFill="1" applyBorder="1" applyAlignment="1">
      <alignment vertical="center"/>
      <protection/>
    </xf>
    <xf numFmtId="178" fontId="0" fillId="33" borderId="23" xfId="61" applyNumberFormat="1" applyFont="1" applyFill="1" applyBorder="1" applyAlignment="1">
      <alignment vertical="center"/>
      <protection/>
    </xf>
    <xf numFmtId="178" fontId="0" fillId="33" borderId="24" xfId="61" applyNumberFormat="1" applyFont="1" applyFill="1" applyBorder="1" applyAlignment="1">
      <alignment vertical="center"/>
      <protection/>
    </xf>
    <xf numFmtId="178" fontId="0" fillId="33" borderId="25" xfId="61" applyNumberFormat="1" applyFont="1" applyFill="1" applyBorder="1" applyAlignment="1">
      <alignment vertical="center"/>
      <protection/>
    </xf>
    <xf numFmtId="178" fontId="0" fillId="33" borderId="26" xfId="61" applyNumberFormat="1" applyFont="1" applyFill="1" applyBorder="1" applyAlignment="1">
      <alignment vertical="center"/>
      <protection/>
    </xf>
    <xf numFmtId="177" fontId="0" fillId="33" borderId="10" xfId="61" applyNumberFormat="1" applyFont="1" applyFill="1" applyBorder="1" applyAlignment="1">
      <alignment vertical="center" shrinkToFit="1"/>
      <protection/>
    </xf>
    <xf numFmtId="177" fontId="0" fillId="33" borderId="18" xfId="61" applyNumberFormat="1" applyFont="1" applyFill="1" applyBorder="1" applyAlignment="1">
      <alignment vertical="center"/>
      <protection/>
    </xf>
    <xf numFmtId="177" fontId="0" fillId="33" borderId="13" xfId="61" applyNumberFormat="1" applyFont="1" applyFill="1" applyBorder="1" applyAlignment="1">
      <alignment vertical="center"/>
      <protection/>
    </xf>
    <xf numFmtId="177" fontId="0" fillId="0" borderId="18" xfId="61" applyNumberFormat="1" applyFont="1" applyFill="1" applyBorder="1" applyAlignment="1">
      <alignment vertical="center"/>
      <protection/>
    </xf>
    <xf numFmtId="177" fontId="0" fillId="33" borderId="22" xfId="61" applyNumberFormat="1" applyFont="1" applyFill="1" applyBorder="1" applyAlignment="1">
      <alignment vertical="center"/>
      <protection/>
    </xf>
    <xf numFmtId="177" fontId="0" fillId="33" borderId="23" xfId="61" applyNumberFormat="1" applyFont="1" applyFill="1" applyBorder="1" applyAlignment="1">
      <alignment vertical="center"/>
      <protection/>
    </xf>
    <xf numFmtId="177" fontId="0" fillId="33" borderId="26" xfId="61" applyNumberFormat="1" applyFont="1" applyFill="1" applyBorder="1" applyAlignment="1">
      <alignment vertical="center"/>
      <protection/>
    </xf>
    <xf numFmtId="177" fontId="0" fillId="33" borderId="13" xfId="61" applyNumberFormat="1" applyFont="1" applyFill="1" applyBorder="1" applyAlignment="1">
      <alignment vertical="center" shrinkToFit="1"/>
      <protection/>
    </xf>
    <xf numFmtId="177" fontId="0" fillId="33" borderId="21" xfId="61" applyNumberFormat="1" applyFont="1" applyFill="1" applyBorder="1" applyAlignment="1">
      <alignment vertical="center"/>
      <protection/>
    </xf>
    <xf numFmtId="177" fontId="0" fillId="0" borderId="18" xfId="61" applyNumberFormat="1" applyFont="1" applyBorder="1" applyAlignment="1">
      <alignment vertical="center"/>
      <protection/>
    </xf>
    <xf numFmtId="177" fontId="0" fillId="33" borderId="23" xfId="61" applyNumberFormat="1" applyFont="1" applyFill="1" applyBorder="1" applyAlignment="1">
      <alignment vertical="center" shrinkToFit="1"/>
      <protection/>
    </xf>
    <xf numFmtId="177" fontId="0" fillId="33" borderId="26" xfId="61" applyNumberFormat="1" applyFont="1" applyFill="1" applyBorder="1" applyAlignment="1">
      <alignment vertical="center" shrinkToFit="1"/>
      <protection/>
    </xf>
    <xf numFmtId="177" fontId="0" fillId="0" borderId="0" xfId="61" applyNumberFormat="1" applyFont="1" applyAlignment="1">
      <alignment horizontal="right" vertical="center"/>
      <protection/>
    </xf>
    <xf numFmtId="177" fontId="39" fillId="0" borderId="0" xfId="61" applyNumberFormat="1" applyFont="1" applyFill="1" applyBorder="1" applyAlignment="1">
      <alignment horizontal="right" vertical="center"/>
      <protection/>
    </xf>
    <xf numFmtId="178" fontId="0" fillId="0" borderId="0" xfId="61" applyNumberFormat="1" applyFont="1" applyFill="1" applyBorder="1" applyAlignment="1">
      <alignment vertical="center"/>
      <protection/>
    </xf>
    <xf numFmtId="178" fontId="0" fillId="34" borderId="18" xfId="61" applyNumberFormat="1" applyFont="1" applyFill="1" applyBorder="1" applyAlignment="1">
      <alignment vertical="center" shrinkToFit="1"/>
      <protection/>
    </xf>
    <xf numFmtId="178" fontId="0" fillId="35" borderId="21" xfId="61" applyNumberFormat="1" applyFont="1" applyFill="1" applyBorder="1" applyAlignment="1">
      <alignment vertical="center"/>
      <protection/>
    </xf>
    <xf numFmtId="178" fontId="0" fillId="34" borderId="19" xfId="61" applyNumberFormat="1" applyFont="1" applyFill="1" applyBorder="1" applyAlignment="1">
      <alignment vertical="center"/>
      <protection/>
    </xf>
    <xf numFmtId="178" fontId="0" fillId="34" borderId="20" xfId="61" applyNumberFormat="1" applyFont="1" applyFill="1" applyBorder="1" applyAlignment="1">
      <alignment vertical="center"/>
      <protection/>
    </xf>
    <xf numFmtId="178" fontId="0" fillId="34" borderId="21" xfId="61" applyNumberFormat="1" applyFont="1" applyFill="1" applyBorder="1" applyAlignment="1">
      <alignment vertical="center"/>
      <protection/>
    </xf>
    <xf numFmtId="178" fontId="0" fillId="34" borderId="13" xfId="61" applyNumberFormat="1" applyFont="1" applyFill="1" applyBorder="1" applyAlignment="1">
      <alignment vertical="center"/>
      <protection/>
    </xf>
    <xf numFmtId="178" fontId="0" fillId="0" borderId="18" xfId="61" applyNumberFormat="1" applyFont="1" applyFill="1" applyBorder="1" applyAlignment="1">
      <alignment vertical="center"/>
      <protection/>
    </xf>
    <xf numFmtId="178" fontId="0" fillId="35" borderId="22" xfId="61" applyNumberFormat="1" applyFont="1" applyFill="1" applyBorder="1" applyAlignment="1">
      <alignment vertical="center"/>
      <protection/>
    </xf>
    <xf numFmtId="178" fontId="0" fillId="34" borderId="18" xfId="61" applyNumberFormat="1" applyFont="1" applyFill="1" applyBorder="1" applyAlignment="1">
      <alignment vertical="center"/>
      <protection/>
    </xf>
    <xf numFmtId="178" fontId="0" fillId="34" borderId="15" xfId="61" applyNumberFormat="1" applyFont="1" applyFill="1" applyBorder="1" applyAlignment="1">
      <alignment vertical="center"/>
      <protection/>
    </xf>
    <xf numFmtId="178" fontId="0" fillId="34" borderId="23" xfId="61" applyNumberFormat="1" applyFont="1" applyFill="1" applyBorder="1" applyAlignment="1">
      <alignment vertical="center"/>
      <protection/>
    </xf>
    <xf numFmtId="178" fontId="0" fillId="35" borderId="26" xfId="61" applyNumberFormat="1" applyFont="1" applyFill="1" applyBorder="1" applyAlignment="1">
      <alignment vertical="center"/>
      <protection/>
    </xf>
    <xf numFmtId="178" fontId="0" fillId="34" borderId="24" xfId="61" applyNumberFormat="1" applyFont="1" applyFill="1" applyBorder="1" applyAlignment="1">
      <alignment vertical="center"/>
      <protection/>
    </xf>
    <xf numFmtId="178" fontId="0" fillId="34" borderId="25" xfId="61" applyNumberFormat="1" applyFont="1" applyFill="1" applyBorder="1" applyAlignment="1">
      <alignment vertical="center"/>
      <protection/>
    </xf>
    <xf numFmtId="178" fontId="0" fillId="34" borderId="26" xfId="61" applyNumberFormat="1" applyFont="1" applyFill="1" applyBorder="1" applyAlignment="1">
      <alignment vertical="center"/>
      <protection/>
    </xf>
    <xf numFmtId="177" fontId="0" fillId="34" borderId="10" xfId="61" applyNumberFormat="1" applyFont="1" applyFill="1" applyBorder="1" applyAlignment="1">
      <alignment vertical="center" shrinkToFit="1"/>
      <protection/>
    </xf>
    <xf numFmtId="177" fontId="0" fillId="34" borderId="18" xfId="61" applyNumberFormat="1" applyFont="1" applyFill="1" applyBorder="1" applyAlignment="1">
      <alignment vertical="center"/>
      <protection/>
    </xf>
    <xf numFmtId="177" fontId="0" fillId="34" borderId="13" xfId="61" applyNumberFormat="1" applyFont="1" applyFill="1" applyBorder="1" applyAlignment="1">
      <alignment vertical="center"/>
      <protection/>
    </xf>
    <xf numFmtId="177" fontId="0" fillId="34" borderId="10" xfId="61" applyNumberFormat="1" applyFont="1" applyFill="1" applyBorder="1" applyAlignment="1">
      <alignment vertical="center"/>
      <protection/>
    </xf>
    <xf numFmtId="177" fontId="0" fillId="34" borderId="22" xfId="61" applyNumberFormat="1" applyFont="1" applyFill="1" applyBorder="1" applyAlignment="1">
      <alignment vertical="center"/>
      <protection/>
    </xf>
    <xf numFmtId="177" fontId="0" fillId="34" borderId="15" xfId="61" applyNumberFormat="1" applyFont="1" applyFill="1" applyBorder="1" applyAlignment="1">
      <alignment vertical="center"/>
      <protection/>
    </xf>
    <xf numFmtId="177" fontId="0" fillId="34" borderId="14" xfId="61" applyNumberFormat="1" applyFont="1" applyFill="1" applyBorder="1" applyAlignment="1">
      <alignment vertical="center"/>
      <protection/>
    </xf>
    <xf numFmtId="177" fontId="0" fillId="34" borderId="23" xfId="61" applyNumberFormat="1" applyFont="1" applyFill="1" applyBorder="1" applyAlignment="1">
      <alignment vertical="center"/>
      <protection/>
    </xf>
    <xf numFmtId="177" fontId="0" fillId="34" borderId="26" xfId="61" applyNumberFormat="1" applyFont="1" applyFill="1" applyBorder="1" applyAlignment="1">
      <alignment vertical="center"/>
      <protection/>
    </xf>
    <xf numFmtId="177" fontId="0" fillId="34" borderId="13" xfId="61" applyNumberFormat="1" applyFont="1" applyFill="1" applyBorder="1" applyAlignment="1">
      <alignment vertical="center" shrinkToFit="1"/>
      <protection/>
    </xf>
    <xf numFmtId="177" fontId="0" fillId="34" borderId="21" xfId="61" applyNumberFormat="1" applyFont="1" applyFill="1" applyBorder="1" applyAlignment="1">
      <alignment vertical="center"/>
      <protection/>
    </xf>
    <xf numFmtId="177" fontId="0" fillId="34" borderId="14" xfId="61" applyNumberFormat="1" applyFont="1" applyFill="1" applyBorder="1" applyAlignment="1">
      <alignment vertical="center" shrinkToFit="1"/>
      <protection/>
    </xf>
    <xf numFmtId="177" fontId="0" fillId="34" borderId="23" xfId="61" applyNumberFormat="1" applyFont="1" applyFill="1" applyBorder="1" applyAlignment="1">
      <alignment vertical="center" shrinkToFit="1"/>
      <protection/>
    </xf>
    <xf numFmtId="177" fontId="0" fillId="34" borderId="26" xfId="61" applyNumberFormat="1" applyFont="1" applyFill="1" applyBorder="1" applyAlignment="1">
      <alignment vertical="center" shrinkToFit="1"/>
      <protection/>
    </xf>
    <xf numFmtId="177" fontId="0" fillId="34" borderId="15" xfId="61" applyNumberFormat="1" applyFont="1" applyFill="1" applyBorder="1" applyAlignment="1">
      <alignment vertical="center" shrinkToFit="1"/>
      <protection/>
    </xf>
    <xf numFmtId="178" fontId="0" fillId="33" borderId="22" xfId="61" applyNumberFormat="1" applyFont="1" applyFill="1" applyBorder="1" applyAlignment="1">
      <alignment vertical="center"/>
      <protection/>
    </xf>
    <xf numFmtId="177" fontId="0" fillId="0" borderId="10" xfId="61" applyNumberFormat="1" applyFont="1" applyFill="1" applyBorder="1" applyAlignment="1">
      <alignment vertical="center"/>
      <protection/>
    </xf>
    <xf numFmtId="177" fontId="0" fillId="0" borderId="0" xfId="61" applyNumberFormat="1" applyFont="1" applyAlignment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33" borderId="26" xfId="61" applyNumberFormat="1" applyFont="1" applyFill="1" applyBorder="1" applyAlignment="1">
      <alignment vertical="center"/>
      <protection/>
    </xf>
    <xf numFmtId="0" fontId="0" fillId="33" borderId="23" xfId="61" applyNumberFormat="1" applyFont="1" applyFill="1" applyBorder="1" applyAlignment="1">
      <alignment vertical="center"/>
      <protection/>
    </xf>
    <xf numFmtId="0" fontId="0" fillId="33" borderId="14" xfId="61" applyNumberFormat="1" applyFont="1" applyFill="1" applyBorder="1" applyAlignment="1">
      <alignment vertical="center"/>
      <protection/>
    </xf>
    <xf numFmtId="0" fontId="0" fillId="33" borderId="15" xfId="61" applyNumberFormat="1" applyFont="1" applyFill="1" applyBorder="1" applyAlignment="1">
      <alignment vertical="center"/>
      <protection/>
    </xf>
    <xf numFmtId="0" fontId="0" fillId="33" borderId="26" xfId="61" applyNumberFormat="1" applyFont="1" applyFill="1" applyBorder="1" applyAlignment="1">
      <alignment vertical="center" shrinkToFit="1"/>
      <protection/>
    </xf>
    <xf numFmtId="0" fontId="0" fillId="33" borderId="23" xfId="61" applyNumberFormat="1" applyFont="1" applyFill="1" applyBorder="1" applyAlignment="1">
      <alignment vertical="center" shrinkToFit="1"/>
      <protection/>
    </xf>
    <xf numFmtId="0" fontId="0" fillId="33" borderId="14" xfId="61" applyNumberFormat="1" applyFont="1" applyFill="1" applyBorder="1" applyAlignment="1">
      <alignment vertical="center" shrinkToFit="1"/>
      <protection/>
    </xf>
    <xf numFmtId="0" fontId="0" fillId="33" borderId="15" xfId="61" applyNumberFormat="1" applyFont="1" applyFill="1" applyBorder="1" applyAlignment="1">
      <alignment vertical="center" shrinkToFit="1"/>
      <protection/>
    </xf>
    <xf numFmtId="0" fontId="0" fillId="33" borderId="22" xfId="61" applyNumberFormat="1" applyFont="1" applyFill="1" applyBorder="1" applyAlignment="1">
      <alignment vertical="center"/>
      <protection/>
    </xf>
    <xf numFmtId="0" fontId="0" fillId="0" borderId="18" xfId="61" applyNumberFormat="1" applyFont="1" applyBorder="1" applyAlignment="1">
      <alignment vertical="center"/>
      <protection/>
    </xf>
    <xf numFmtId="0" fontId="0" fillId="0" borderId="10" xfId="61" applyNumberFormat="1" applyFont="1" applyFill="1" applyBorder="1" applyAlignment="1">
      <alignment vertical="center"/>
      <protection/>
    </xf>
    <xf numFmtId="0" fontId="0" fillId="0" borderId="10" xfId="61" applyNumberFormat="1" applyFont="1" applyBorder="1" applyAlignment="1">
      <alignment vertical="center"/>
      <protection/>
    </xf>
    <xf numFmtId="0" fontId="0" fillId="33" borderId="13" xfId="61" applyNumberFormat="1" applyFont="1" applyFill="1" applyBorder="1" applyAlignment="1">
      <alignment vertical="center"/>
      <protection/>
    </xf>
    <xf numFmtId="0" fontId="0" fillId="0" borderId="13" xfId="61" applyNumberFormat="1" applyFont="1" applyFill="1" applyBorder="1" applyAlignment="1">
      <alignment vertical="center"/>
      <protection/>
    </xf>
    <xf numFmtId="0" fontId="0" fillId="33" borderId="18" xfId="61" applyNumberFormat="1" applyFont="1" applyFill="1" applyBorder="1" applyAlignment="1">
      <alignment vertical="center"/>
      <protection/>
    </xf>
    <xf numFmtId="0" fontId="0" fillId="33" borderId="10" xfId="61" applyNumberFormat="1" applyFont="1" applyFill="1" applyBorder="1" applyAlignment="1">
      <alignment vertical="center"/>
      <protection/>
    </xf>
    <xf numFmtId="0" fontId="0" fillId="33" borderId="21" xfId="61" applyNumberFormat="1" applyFont="1" applyFill="1" applyBorder="1" applyAlignment="1">
      <alignment vertical="center"/>
      <protection/>
    </xf>
    <xf numFmtId="0" fontId="0" fillId="33" borderId="13" xfId="61" applyNumberFormat="1" applyFont="1" applyFill="1" applyBorder="1" applyAlignment="1">
      <alignment vertical="center" shrinkToFit="1"/>
      <protection/>
    </xf>
    <xf numFmtId="0" fontId="0" fillId="0" borderId="18" xfId="61" applyNumberFormat="1" applyFont="1" applyFill="1" applyBorder="1" applyAlignment="1">
      <alignment vertical="center"/>
      <protection/>
    </xf>
    <xf numFmtId="0" fontId="0" fillId="33" borderId="10" xfId="61" applyNumberFormat="1" applyFont="1" applyFill="1" applyBorder="1" applyAlignment="1">
      <alignment vertical="center" shrinkToFit="1"/>
      <protection/>
    </xf>
    <xf numFmtId="0" fontId="0" fillId="0" borderId="0" xfId="61" applyNumberFormat="1" applyFont="1" applyAlignment="1">
      <alignment horizontal="right" vertical="center"/>
      <protection/>
    </xf>
    <xf numFmtId="0" fontId="0" fillId="33" borderId="25" xfId="61" applyNumberFormat="1" applyFont="1" applyFill="1" applyBorder="1" applyAlignment="1">
      <alignment vertical="center"/>
      <protection/>
    </xf>
    <xf numFmtId="0" fontId="0" fillId="33" borderId="24" xfId="61" applyNumberFormat="1" applyFont="1" applyFill="1" applyBorder="1" applyAlignment="1">
      <alignment vertical="center"/>
      <protection/>
    </xf>
    <xf numFmtId="0" fontId="0" fillId="33" borderId="20" xfId="61" applyNumberFormat="1" applyFont="1" applyFill="1" applyBorder="1" applyAlignment="1">
      <alignment vertical="center"/>
      <protection/>
    </xf>
    <xf numFmtId="0" fontId="0" fillId="0" borderId="22" xfId="61" applyNumberFormat="1" applyFont="1" applyFill="1" applyBorder="1" applyAlignment="1">
      <alignment vertical="center"/>
      <protection/>
    </xf>
    <xf numFmtId="0" fontId="0" fillId="33" borderId="19" xfId="61" applyNumberFormat="1" applyFont="1" applyFill="1" applyBorder="1" applyAlignment="1">
      <alignment vertical="center"/>
      <protection/>
    </xf>
    <xf numFmtId="0" fontId="0" fillId="33" borderId="18" xfId="61" applyNumberFormat="1" applyFont="1" applyFill="1" applyBorder="1" applyAlignment="1">
      <alignment vertical="center" shrinkToFit="1"/>
      <protection/>
    </xf>
    <xf numFmtId="177" fontId="0" fillId="36" borderId="0" xfId="61" applyNumberFormat="1" applyFont="1" applyFill="1" applyAlignment="1">
      <alignment vertical="center"/>
      <protection/>
    </xf>
    <xf numFmtId="177" fontId="0" fillId="36" borderId="0" xfId="61" applyNumberFormat="1" applyFont="1" applyFill="1" applyAlignment="1">
      <alignment horizontal="right" vertical="center"/>
      <protection/>
    </xf>
    <xf numFmtId="178" fontId="0" fillId="36" borderId="0" xfId="61" applyNumberFormat="1" applyFont="1" applyFill="1" applyAlignment="1">
      <alignment vertical="center"/>
      <protection/>
    </xf>
    <xf numFmtId="178" fontId="0" fillId="36" borderId="18" xfId="61" applyNumberFormat="1" applyFont="1" applyFill="1" applyBorder="1" applyAlignment="1">
      <alignment vertical="center" shrinkToFit="1"/>
      <protection/>
    </xf>
    <xf numFmtId="178" fontId="0" fillId="12" borderId="21" xfId="61" applyNumberFormat="1" applyFont="1" applyFill="1" applyBorder="1" applyAlignment="1">
      <alignment vertical="center"/>
      <protection/>
    </xf>
    <xf numFmtId="178" fontId="0" fillId="36" borderId="19" xfId="61" applyNumberFormat="1" applyFont="1" applyFill="1" applyBorder="1" applyAlignment="1">
      <alignment vertical="center"/>
      <protection/>
    </xf>
    <xf numFmtId="178" fontId="0" fillId="36" borderId="20" xfId="61" applyNumberFormat="1" applyFont="1" applyFill="1" applyBorder="1" applyAlignment="1">
      <alignment vertical="center"/>
      <protection/>
    </xf>
    <xf numFmtId="178" fontId="0" fillId="36" borderId="13" xfId="61" applyNumberFormat="1" applyFont="1" applyFill="1" applyBorder="1" applyAlignment="1">
      <alignment vertical="center"/>
      <protection/>
    </xf>
    <xf numFmtId="178" fontId="0" fillId="36" borderId="18" xfId="61" applyNumberFormat="1" applyFont="1" applyFill="1" applyBorder="1" applyAlignment="1">
      <alignment vertical="center"/>
      <protection/>
    </xf>
    <xf numFmtId="178" fontId="0" fillId="12" borderId="22" xfId="61" applyNumberFormat="1" applyFont="1" applyFill="1" applyBorder="1" applyAlignment="1">
      <alignment vertical="center"/>
      <protection/>
    </xf>
    <xf numFmtId="178" fontId="2" fillId="12" borderId="22" xfId="61" applyNumberFormat="1" applyFont="1" applyFill="1" applyBorder="1" applyAlignment="1">
      <alignment vertical="center"/>
      <protection/>
    </xf>
    <xf numFmtId="178" fontId="0" fillId="36" borderId="27" xfId="61" applyNumberFormat="1" applyFont="1" applyFill="1" applyBorder="1" applyAlignment="1">
      <alignment vertical="center"/>
      <protection/>
    </xf>
    <xf numFmtId="178" fontId="0" fillId="36" borderId="28" xfId="61" applyNumberFormat="1" applyFont="1" applyFill="1" applyBorder="1" applyAlignment="1">
      <alignment vertical="center"/>
      <protection/>
    </xf>
    <xf numFmtId="178" fontId="0" fillId="12" borderId="29" xfId="61" applyNumberFormat="1" applyFont="1" applyFill="1" applyBorder="1" applyAlignment="1">
      <alignment vertical="center"/>
      <protection/>
    </xf>
    <xf numFmtId="178" fontId="0" fillId="36" borderId="30" xfId="61" applyNumberFormat="1" applyFont="1" applyFill="1" applyBorder="1" applyAlignment="1">
      <alignment vertical="center"/>
      <protection/>
    </xf>
    <xf numFmtId="178" fontId="0" fillId="36" borderId="31" xfId="61" applyNumberFormat="1" applyFont="1" applyFill="1" applyBorder="1" applyAlignment="1">
      <alignment vertical="center"/>
      <protection/>
    </xf>
    <xf numFmtId="178" fontId="0" fillId="36" borderId="22" xfId="61" applyNumberFormat="1" applyFont="1" applyFill="1" applyBorder="1" applyAlignment="1">
      <alignment vertical="center"/>
      <protection/>
    </xf>
    <xf numFmtId="178" fontId="0" fillId="36" borderId="32" xfId="61" applyNumberFormat="1" applyFont="1" applyFill="1" applyBorder="1" applyAlignment="1">
      <alignment vertical="center"/>
      <protection/>
    </xf>
    <xf numFmtId="178" fontId="0" fillId="36" borderId="33" xfId="61" applyNumberFormat="1" applyFont="1" applyFill="1" applyBorder="1" applyAlignment="1">
      <alignment vertical="center"/>
      <protection/>
    </xf>
    <xf numFmtId="178" fontId="2" fillId="12" borderId="34" xfId="61" applyNumberFormat="1" applyFont="1" applyFill="1" applyBorder="1" applyAlignment="1">
      <alignment vertical="center"/>
      <protection/>
    </xf>
    <xf numFmtId="178" fontId="0" fillId="36" borderId="35" xfId="61" applyNumberFormat="1" applyFont="1" applyFill="1" applyBorder="1" applyAlignment="1">
      <alignment vertical="center"/>
      <protection/>
    </xf>
    <xf numFmtId="178" fontId="0" fillId="36" borderId="36" xfId="61" applyNumberFormat="1" applyFont="1" applyFill="1" applyBorder="1" applyAlignment="1">
      <alignment vertical="center"/>
      <protection/>
    </xf>
    <xf numFmtId="178" fontId="0" fillId="36" borderId="23" xfId="61" applyNumberFormat="1" applyFont="1" applyFill="1" applyBorder="1" applyAlignment="1">
      <alignment vertical="center"/>
      <protection/>
    </xf>
    <xf numFmtId="178" fontId="0" fillId="36" borderId="26" xfId="61" applyNumberFormat="1" applyFont="1" applyFill="1" applyBorder="1" applyAlignment="1">
      <alignment vertical="center"/>
      <protection/>
    </xf>
    <xf numFmtId="178" fontId="0" fillId="36" borderId="25" xfId="61" applyNumberFormat="1" applyFont="1" applyFill="1" applyBorder="1" applyAlignment="1">
      <alignment vertical="center"/>
      <protection/>
    </xf>
    <xf numFmtId="177" fontId="0" fillId="36" borderId="10" xfId="61" applyNumberFormat="1" applyFont="1" applyFill="1" applyBorder="1" applyAlignment="1">
      <alignment vertical="center" shrinkToFit="1"/>
      <protection/>
    </xf>
    <xf numFmtId="177" fontId="0" fillId="36" borderId="18" xfId="61" applyNumberFormat="1" applyFont="1" applyFill="1" applyBorder="1" applyAlignment="1">
      <alignment vertical="center"/>
      <protection/>
    </xf>
    <xf numFmtId="177" fontId="0" fillId="36" borderId="13" xfId="61" applyNumberFormat="1" applyFont="1" applyFill="1" applyBorder="1" applyAlignment="1">
      <alignment vertical="center"/>
      <protection/>
    </xf>
    <xf numFmtId="177" fontId="0" fillId="36" borderId="10" xfId="61" applyNumberFormat="1" applyFont="1" applyFill="1" applyBorder="1" applyAlignment="1">
      <alignment vertical="center"/>
      <protection/>
    </xf>
    <xf numFmtId="177" fontId="0" fillId="36" borderId="22" xfId="61" applyNumberFormat="1" applyFont="1" applyFill="1" applyBorder="1" applyAlignment="1">
      <alignment vertical="center"/>
      <protection/>
    </xf>
    <xf numFmtId="177" fontId="0" fillId="36" borderId="27" xfId="61" applyNumberFormat="1" applyFont="1" applyFill="1" applyBorder="1" applyAlignment="1">
      <alignment vertical="center"/>
      <protection/>
    </xf>
    <xf numFmtId="177" fontId="0" fillId="36" borderId="37" xfId="61" applyNumberFormat="1" applyFont="1" applyFill="1" applyBorder="1" applyAlignment="1">
      <alignment vertical="center"/>
      <protection/>
    </xf>
    <xf numFmtId="177" fontId="0" fillId="36" borderId="28" xfId="61" applyNumberFormat="1" applyFont="1" applyFill="1" applyBorder="1" applyAlignment="1">
      <alignment vertical="center"/>
      <protection/>
    </xf>
    <xf numFmtId="177" fontId="0" fillId="36" borderId="29" xfId="61" applyNumberFormat="1" applyFont="1" applyFill="1" applyBorder="1" applyAlignment="1">
      <alignment vertical="center"/>
      <protection/>
    </xf>
    <xf numFmtId="177" fontId="0" fillId="36" borderId="32" xfId="61" applyNumberFormat="1" applyFont="1" applyFill="1" applyBorder="1" applyAlignment="1">
      <alignment vertical="center"/>
      <protection/>
    </xf>
    <xf numFmtId="177" fontId="0" fillId="36" borderId="38" xfId="61" applyNumberFormat="1" applyFont="1" applyFill="1" applyBorder="1" applyAlignment="1">
      <alignment vertical="center"/>
      <protection/>
    </xf>
    <xf numFmtId="177" fontId="0" fillId="36" borderId="33" xfId="61" applyNumberFormat="1" applyFont="1" applyFill="1" applyBorder="1" applyAlignment="1">
      <alignment vertical="center"/>
      <protection/>
    </xf>
    <xf numFmtId="177" fontId="3" fillId="36" borderId="34" xfId="61" applyNumberFormat="1" applyFont="1" applyFill="1" applyBorder="1" applyAlignment="1">
      <alignment vertical="center"/>
      <protection/>
    </xf>
    <xf numFmtId="177" fontId="0" fillId="36" borderId="13" xfId="61" applyNumberFormat="1" applyFont="1" applyFill="1" applyBorder="1" applyAlignment="1">
      <alignment vertical="center" shrinkToFit="1"/>
      <protection/>
    </xf>
    <xf numFmtId="177" fontId="0" fillId="36" borderId="21" xfId="61" applyNumberFormat="1" applyFont="1" applyFill="1" applyBorder="1" applyAlignment="1">
      <alignment vertical="center"/>
      <protection/>
    </xf>
    <xf numFmtId="177" fontId="0" fillId="36" borderId="38" xfId="61" applyNumberFormat="1" applyFont="1" applyFill="1" applyBorder="1" applyAlignment="1">
      <alignment vertical="center" shrinkToFit="1"/>
      <protection/>
    </xf>
    <xf numFmtId="177" fontId="0" fillId="36" borderId="33" xfId="61" applyNumberFormat="1" applyFont="1" applyFill="1" applyBorder="1" applyAlignment="1">
      <alignment vertical="center" shrinkToFit="1"/>
      <protection/>
    </xf>
    <xf numFmtId="177" fontId="3" fillId="36" borderId="34" xfId="61" applyNumberFormat="1" applyFont="1" applyFill="1" applyBorder="1" applyAlignment="1">
      <alignment vertical="center" shrinkToFit="1"/>
      <protection/>
    </xf>
    <xf numFmtId="177" fontId="0" fillId="36" borderId="32" xfId="61" applyNumberFormat="1" applyFont="1" applyFill="1" applyBorder="1" applyAlignment="1">
      <alignment vertical="center" shrinkToFit="1"/>
      <protection/>
    </xf>
    <xf numFmtId="177" fontId="0" fillId="36" borderId="20" xfId="61" applyNumberFormat="1" applyFont="1" applyFill="1" applyBorder="1" applyAlignment="1">
      <alignment vertical="center"/>
      <protection/>
    </xf>
    <xf numFmtId="177" fontId="0" fillId="36" borderId="23" xfId="61" applyNumberFormat="1" applyFont="1" applyFill="1" applyBorder="1" applyAlignment="1">
      <alignment vertical="center"/>
      <protection/>
    </xf>
    <xf numFmtId="177" fontId="0" fillId="36" borderId="26" xfId="61" applyNumberFormat="1" applyFont="1" applyFill="1" applyBorder="1" applyAlignment="1">
      <alignment vertical="center"/>
      <protection/>
    </xf>
    <xf numFmtId="177" fontId="0" fillId="36" borderId="25" xfId="61" applyNumberFormat="1" applyFont="1" applyFill="1" applyBorder="1" applyAlignment="1">
      <alignment vertical="center"/>
      <protection/>
    </xf>
    <xf numFmtId="177" fontId="0" fillId="0" borderId="13" xfId="61" applyNumberFormat="1" applyFont="1" applyBorder="1" applyAlignment="1">
      <alignment vertical="center" shrinkToFit="1"/>
      <protection/>
    </xf>
    <xf numFmtId="177" fontId="0" fillId="0" borderId="39" xfId="61" applyNumberFormat="1" applyFont="1" applyBorder="1" applyAlignment="1">
      <alignment horizontal="center" vertical="center"/>
      <protection/>
    </xf>
    <xf numFmtId="177" fontId="0" fillId="0" borderId="17" xfId="61" applyNumberFormat="1" applyFont="1" applyBorder="1" applyAlignment="1">
      <alignment horizontal="center" vertical="center"/>
      <protection/>
    </xf>
    <xf numFmtId="177" fontId="0" fillId="0" borderId="16" xfId="61" applyNumberFormat="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vertical="center" shrinkToFit="1"/>
      <protection/>
    </xf>
    <xf numFmtId="178" fontId="0" fillId="0" borderId="15" xfId="61" applyNumberFormat="1" applyFont="1" applyBorder="1" applyAlignment="1">
      <alignment vertical="center" wrapText="1"/>
      <protection/>
    </xf>
    <xf numFmtId="178" fontId="0" fillId="0" borderId="14" xfId="61" applyNumberFormat="1" applyFont="1" applyBorder="1" applyAlignment="1">
      <alignment vertical="center" wrapText="1"/>
      <protection/>
    </xf>
    <xf numFmtId="177" fontId="0" fillId="0" borderId="10" xfId="61" applyNumberFormat="1" applyFont="1" applyBorder="1" applyAlignment="1">
      <alignment vertical="center" wrapText="1" shrinkToFit="1"/>
      <protection/>
    </xf>
    <xf numFmtId="177" fontId="0" fillId="0" borderId="18" xfId="61" applyNumberFormat="1" applyFont="1" applyBorder="1" applyAlignment="1">
      <alignment horizontal="center" vertical="center" shrinkToFit="1"/>
      <protection/>
    </xf>
    <xf numFmtId="177" fontId="0" fillId="0" borderId="40" xfId="61" applyNumberFormat="1" applyFont="1" applyBorder="1" applyAlignment="1">
      <alignment horizontal="center" vertical="center" shrinkToFit="1"/>
      <protection/>
    </xf>
    <xf numFmtId="177" fontId="0" fillId="0" borderId="19" xfId="61" applyNumberFormat="1" applyFont="1" applyBorder="1" applyAlignment="1">
      <alignment horizontal="center" vertical="center" shrinkToFit="1"/>
      <protection/>
    </xf>
    <xf numFmtId="177" fontId="0" fillId="0" borderId="11" xfId="61" applyNumberFormat="1" applyFont="1" applyBorder="1" applyAlignment="1">
      <alignment horizontal="center" vertical="center"/>
      <protection/>
    </xf>
    <xf numFmtId="178" fontId="0" fillId="0" borderId="39" xfId="61" applyNumberFormat="1" applyFont="1" applyFill="1" applyBorder="1" applyAlignment="1">
      <alignment vertical="center" wrapText="1" shrinkToFit="1"/>
      <protection/>
    </xf>
    <xf numFmtId="178" fontId="0" fillId="0" borderId="17" xfId="61" applyNumberFormat="1" applyFont="1" applyFill="1" applyBorder="1" applyAlignment="1">
      <alignment vertical="center" shrinkToFit="1"/>
      <protection/>
    </xf>
    <xf numFmtId="178" fontId="0" fillId="0" borderId="17" xfId="61" applyNumberFormat="1" applyFont="1" applyFill="1" applyBorder="1" applyAlignment="1">
      <alignment vertical="center" wrapText="1" shrinkToFit="1"/>
      <protection/>
    </xf>
    <xf numFmtId="178" fontId="0" fillId="0" borderId="41" xfId="61" applyNumberFormat="1" applyFont="1" applyBorder="1" applyAlignment="1">
      <alignment vertical="center"/>
      <protection/>
    </xf>
    <xf numFmtId="178" fontId="0" fillId="0" borderId="42" xfId="61" applyNumberFormat="1" applyFont="1" applyBorder="1" applyAlignment="1">
      <alignment vertical="center"/>
      <protection/>
    </xf>
    <xf numFmtId="178" fontId="0" fillId="0" borderId="13" xfId="61" applyNumberFormat="1" applyFont="1" applyBorder="1" applyAlignment="1">
      <alignment vertical="center"/>
      <protection/>
    </xf>
    <xf numFmtId="178" fontId="0" fillId="0" borderId="10" xfId="61" applyNumberFormat="1" applyFont="1" applyBorder="1" applyAlignment="1">
      <alignment vertical="center"/>
      <protection/>
    </xf>
    <xf numFmtId="178" fontId="0" fillId="0" borderId="13" xfId="61" applyNumberFormat="1" applyFont="1" applyBorder="1" applyAlignment="1">
      <alignment vertical="center" wrapText="1" shrinkToFit="1"/>
      <protection/>
    </xf>
    <xf numFmtId="178" fontId="0" fillId="0" borderId="10" xfId="61" applyNumberFormat="1" applyFont="1" applyBorder="1" applyAlignment="1">
      <alignment vertical="center" shrinkToFit="1"/>
      <protection/>
    </xf>
    <xf numFmtId="177" fontId="0" fillId="34" borderId="21" xfId="61" applyNumberFormat="1" applyFont="1" applyFill="1" applyBorder="1" applyAlignment="1">
      <alignment horizontal="center" vertical="center"/>
      <protection/>
    </xf>
    <xf numFmtId="177" fontId="0" fillId="34" borderId="22" xfId="61" applyNumberFormat="1" applyFont="1" applyFill="1" applyBorder="1" applyAlignment="1">
      <alignment horizontal="center" vertical="center"/>
      <protection/>
    </xf>
    <xf numFmtId="177" fontId="0" fillId="34" borderId="39" xfId="61" applyNumberFormat="1" applyFont="1" applyFill="1" applyBorder="1" applyAlignment="1">
      <alignment horizontal="center" vertical="center"/>
      <protection/>
    </xf>
    <xf numFmtId="177" fontId="0" fillId="34" borderId="17" xfId="61" applyNumberFormat="1" applyFont="1" applyFill="1" applyBorder="1" applyAlignment="1">
      <alignment horizontal="center" vertical="center"/>
      <protection/>
    </xf>
    <xf numFmtId="177" fontId="0" fillId="34" borderId="43" xfId="61" applyNumberFormat="1" applyFont="1" applyFill="1" applyBorder="1" applyAlignment="1">
      <alignment horizontal="center" vertical="center"/>
      <protection/>
    </xf>
    <xf numFmtId="178" fontId="0" fillId="35" borderId="19" xfId="61" applyNumberFormat="1" applyFont="1" applyFill="1" applyBorder="1" applyAlignment="1">
      <alignment vertical="center"/>
      <protection/>
    </xf>
    <xf numFmtId="178" fontId="0" fillId="35" borderId="10" xfId="61" applyNumberFormat="1" applyFont="1" applyFill="1" applyBorder="1" applyAlignment="1">
      <alignment vertical="center"/>
      <protection/>
    </xf>
    <xf numFmtId="178" fontId="0" fillId="34" borderId="19" xfId="61" applyNumberFormat="1" applyFont="1" applyFill="1" applyBorder="1" applyAlignment="1">
      <alignment vertical="center" wrapText="1" shrinkToFit="1"/>
      <protection/>
    </xf>
    <xf numFmtId="178" fontId="0" fillId="34" borderId="10" xfId="61" applyNumberFormat="1" applyFont="1" applyFill="1" applyBorder="1" applyAlignment="1">
      <alignment vertical="center" shrinkToFit="1"/>
      <protection/>
    </xf>
    <xf numFmtId="178" fontId="0" fillId="34" borderId="24" xfId="61" applyNumberFormat="1" applyFont="1" applyFill="1" applyBorder="1" applyAlignment="1">
      <alignment vertical="center" wrapText="1"/>
      <protection/>
    </xf>
    <xf numFmtId="178" fontId="0" fillId="34" borderId="14" xfId="61" applyNumberFormat="1" applyFont="1" applyFill="1" applyBorder="1" applyAlignment="1">
      <alignment vertical="center" wrapText="1"/>
      <protection/>
    </xf>
    <xf numFmtId="177" fontId="0" fillId="34" borderId="13" xfId="61" applyNumberFormat="1" applyFont="1" applyFill="1" applyBorder="1" applyAlignment="1">
      <alignment vertical="center" shrinkToFit="1"/>
      <protection/>
    </xf>
    <xf numFmtId="177" fontId="0" fillId="34" borderId="10" xfId="61" applyNumberFormat="1" applyFont="1" applyFill="1" applyBorder="1" applyAlignment="1">
      <alignment vertical="center" shrinkToFit="1"/>
      <protection/>
    </xf>
    <xf numFmtId="177" fontId="0" fillId="34" borderId="10" xfId="61" applyNumberFormat="1" applyFont="1" applyFill="1" applyBorder="1" applyAlignment="1">
      <alignment vertical="center" wrapText="1" shrinkToFit="1"/>
      <protection/>
    </xf>
    <xf numFmtId="177" fontId="0" fillId="34" borderId="18" xfId="61" applyNumberFormat="1" applyFont="1" applyFill="1" applyBorder="1" applyAlignment="1">
      <alignment horizontal="center" vertical="center" shrinkToFit="1"/>
      <protection/>
    </xf>
    <xf numFmtId="177" fontId="0" fillId="34" borderId="40" xfId="61" applyNumberFormat="1" applyFont="1" applyFill="1" applyBorder="1" applyAlignment="1">
      <alignment horizontal="center" vertical="center" shrinkToFit="1"/>
      <protection/>
    </xf>
    <xf numFmtId="178" fontId="0" fillId="34" borderId="44" xfId="61" applyNumberFormat="1" applyFont="1" applyFill="1" applyBorder="1" applyAlignment="1">
      <alignment horizontal="center" vertical="center"/>
      <protection/>
    </xf>
    <xf numFmtId="178" fontId="0" fillId="34" borderId="45" xfId="61" applyNumberFormat="1" applyFont="1" applyFill="1" applyBorder="1" applyAlignment="1">
      <alignment horizontal="center" vertical="center"/>
      <protection/>
    </xf>
    <xf numFmtId="178" fontId="0" fillId="35" borderId="17" xfId="61" applyNumberFormat="1" applyFont="1" applyFill="1" applyBorder="1" applyAlignment="1">
      <alignment horizontal="center" vertical="center" shrinkToFit="1"/>
      <protection/>
    </xf>
    <xf numFmtId="178" fontId="0" fillId="35" borderId="46" xfId="61" applyNumberFormat="1" applyFont="1" applyFill="1" applyBorder="1" applyAlignment="1">
      <alignment horizontal="center" vertical="center" shrinkToFit="1"/>
      <protection/>
    </xf>
    <xf numFmtId="178" fontId="0" fillId="35" borderId="17" xfId="61" applyNumberFormat="1" applyFont="1" applyFill="1" applyBorder="1" applyAlignment="1">
      <alignment horizontal="center" vertical="center" wrapText="1" shrinkToFit="1"/>
      <protection/>
    </xf>
    <xf numFmtId="178" fontId="0" fillId="35" borderId="46" xfId="61" applyNumberFormat="1" applyFont="1" applyFill="1" applyBorder="1" applyAlignment="1">
      <alignment horizontal="center" vertical="center" wrapText="1" shrinkToFit="1"/>
      <protection/>
    </xf>
    <xf numFmtId="178" fontId="0" fillId="35" borderId="16" xfId="61" applyNumberFormat="1" applyFont="1" applyFill="1" applyBorder="1" applyAlignment="1">
      <alignment horizontal="center" vertical="center" wrapText="1" shrinkToFit="1"/>
      <protection/>
    </xf>
    <xf numFmtId="178" fontId="0" fillId="34" borderId="47" xfId="61" applyNumberFormat="1" applyFont="1" applyFill="1" applyBorder="1" applyAlignment="1">
      <alignment horizontal="center" vertical="center"/>
      <protection/>
    </xf>
    <xf numFmtId="178" fontId="0" fillId="34" borderId="48" xfId="61" applyNumberFormat="1" applyFont="1" applyFill="1" applyBorder="1" applyAlignment="1">
      <alignment horizontal="center" vertical="center"/>
      <protection/>
    </xf>
    <xf numFmtId="178" fontId="0" fillId="34" borderId="49" xfId="61" applyNumberFormat="1" applyFont="1" applyFill="1" applyBorder="1" applyAlignment="1">
      <alignment horizontal="center" vertical="center"/>
      <protection/>
    </xf>
    <xf numFmtId="178" fontId="0" fillId="34" borderId="40" xfId="61" applyNumberFormat="1" applyFont="1" applyFill="1" applyBorder="1" applyAlignment="1">
      <alignment horizontal="center" vertical="center"/>
      <protection/>
    </xf>
    <xf numFmtId="178" fontId="0" fillId="34" borderId="19" xfId="61" applyNumberFormat="1" applyFont="1" applyFill="1" applyBorder="1" applyAlignment="1">
      <alignment horizontal="center" vertical="center"/>
      <protection/>
    </xf>
    <xf numFmtId="177" fontId="0" fillId="33" borderId="21" xfId="61" applyNumberFormat="1" applyFont="1" applyFill="1" applyBorder="1" applyAlignment="1">
      <alignment horizontal="center" vertical="center"/>
      <protection/>
    </xf>
    <xf numFmtId="177" fontId="0" fillId="33" borderId="22" xfId="61" applyNumberFormat="1" applyFont="1" applyFill="1" applyBorder="1" applyAlignment="1">
      <alignment horizontal="center" vertical="center"/>
      <protection/>
    </xf>
    <xf numFmtId="177" fontId="0" fillId="33" borderId="39" xfId="61" applyNumberFormat="1" applyFont="1" applyFill="1" applyBorder="1" applyAlignment="1">
      <alignment horizontal="center" vertical="center"/>
      <protection/>
    </xf>
    <xf numFmtId="177" fontId="0" fillId="33" borderId="17" xfId="61" applyNumberFormat="1" applyFont="1" applyFill="1" applyBorder="1" applyAlignment="1">
      <alignment horizontal="center" vertical="center"/>
      <protection/>
    </xf>
    <xf numFmtId="177" fontId="0" fillId="33" borderId="43" xfId="61" applyNumberFormat="1" applyFont="1" applyFill="1" applyBorder="1" applyAlignment="1">
      <alignment horizontal="center" vertical="center"/>
      <protection/>
    </xf>
    <xf numFmtId="178" fontId="0" fillId="33" borderId="19" xfId="61" applyNumberFormat="1" applyFont="1" applyFill="1" applyBorder="1" applyAlignment="1">
      <alignment vertical="center"/>
      <protection/>
    </xf>
    <xf numFmtId="178" fontId="0" fillId="33" borderId="10" xfId="61" applyNumberFormat="1" applyFont="1" applyFill="1" applyBorder="1" applyAlignment="1">
      <alignment vertical="center"/>
      <protection/>
    </xf>
    <xf numFmtId="178" fontId="0" fillId="33" borderId="19" xfId="61" applyNumberFormat="1" applyFont="1" applyFill="1" applyBorder="1" applyAlignment="1">
      <alignment vertical="center" wrapText="1" shrinkToFit="1"/>
      <protection/>
    </xf>
    <xf numFmtId="178" fontId="0" fillId="33" borderId="10" xfId="61" applyNumberFormat="1" applyFont="1" applyFill="1" applyBorder="1" applyAlignment="1">
      <alignment vertical="center" shrinkToFit="1"/>
      <protection/>
    </xf>
    <xf numFmtId="178" fontId="0" fillId="33" borderId="24" xfId="61" applyNumberFormat="1" applyFont="1" applyFill="1" applyBorder="1" applyAlignment="1">
      <alignment vertical="center" wrapText="1"/>
      <protection/>
    </xf>
    <xf numFmtId="178" fontId="0" fillId="33" borderId="14" xfId="61" applyNumberFormat="1" applyFont="1" applyFill="1" applyBorder="1" applyAlignment="1">
      <alignment vertical="center" wrapText="1"/>
      <protection/>
    </xf>
    <xf numFmtId="177" fontId="0" fillId="33" borderId="13" xfId="61" applyNumberFormat="1" applyFont="1" applyFill="1" applyBorder="1" applyAlignment="1">
      <alignment vertical="center" shrinkToFit="1"/>
      <protection/>
    </xf>
    <xf numFmtId="177" fontId="0" fillId="33" borderId="10" xfId="61" applyNumberFormat="1" applyFont="1" applyFill="1" applyBorder="1" applyAlignment="1">
      <alignment vertical="center" shrinkToFit="1"/>
      <protection/>
    </xf>
    <xf numFmtId="177" fontId="0" fillId="33" borderId="10" xfId="61" applyNumberFormat="1" applyFont="1" applyFill="1" applyBorder="1" applyAlignment="1">
      <alignment vertical="center" wrapText="1" shrinkToFit="1"/>
      <protection/>
    </xf>
    <xf numFmtId="177" fontId="0" fillId="33" borderId="18" xfId="61" applyNumberFormat="1" applyFont="1" applyFill="1" applyBorder="1" applyAlignment="1">
      <alignment horizontal="center" vertical="center" shrinkToFit="1"/>
      <protection/>
    </xf>
    <xf numFmtId="177" fontId="0" fillId="33" borderId="40" xfId="61" applyNumberFormat="1" applyFont="1" applyFill="1" applyBorder="1" applyAlignment="1">
      <alignment horizontal="center" vertical="center" shrinkToFit="1"/>
      <protection/>
    </xf>
    <xf numFmtId="178" fontId="0" fillId="33" borderId="44" xfId="61" applyNumberFormat="1" applyFont="1" applyFill="1" applyBorder="1" applyAlignment="1">
      <alignment horizontal="center" vertical="center"/>
      <protection/>
    </xf>
    <xf numFmtId="178" fontId="0" fillId="33" borderId="45" xfId="61" applyNumberFormat="1" applyFont="1" applyFill="1" applyBorder="1" applyAlignment="1">
      <alignment horizontal="center" vertical="center"/>
      <protection/>
    </xf>
    <xf numFmtId="178" fontId="0" fillId="33" borderId="17" xfId="61" applyNumberFormat="1" applyFont="1" applyFill="1" applyBorder="1" applyAlignment="1">
      <alignment horizontal="center" vertical="center" shrinkToFit="1"/>
      <protection/>
    </xf>
    <xf numFmtId="178" fontId="0" fillId="33" borderId="46" xfId="61" applyNumberFormat="1" applyFont="1" applyFill="1" applyBorder="1" applyAlignment="1">
      <alignment horizontal="center" vertical="center" shrinkToFit="1"/>
      <protection/>
    </xf>
    <xf numFmtId="178" fontId="0" fillId="33" borderId="17" xfId="61" applyNumberFormat="1" applyFont="1" applyFill="1" applyBorder="1" applyAlignment="1">
      <alignment horizontal="center" vertical="center" wrapText="1" shrinkToFit="1"/>
      <protection/>
    </xf>
    <xf numFmtId="178" fontId="0" fillId="33" borderId="46" xfId="61" applyNumberFormat="1" applyFont="1" applyFill="1" applyBorder="1" applyAlignment="1">
      <alignment horizontal="center" vertical="center" wrapText="1" shrinkToFit="1"/>
      <protection/>
    </xf>
    <xf numFmtId="178" fontId="0" fillId="33" borderId="16" xfId="61" applyNumberFormat="1" applyFont="1" applyFill="1" applyBorder="1" applyAlignment="1">
      <alignment horizontal="center" vertical="center" wrapText="1" shrinkToFit="1"/>
      <protection/>
    </xf>
    <xf numFmtId="178" fontId="0" fillId="33" borderId="47" xfId="61" applyNumberFormat="1" applyFont="1" applyFill="1" applyBorder="1" applyAlignment="1">
      <alignment horizontal="center" vertical="center"/>
      <protection/>
    </xf>
    <xf numFmtId="178" fontId="0" fillId="33" borderId="48" xfId="61" applyNumberFormat="1" applyFont="1" applyFill="1" applyBorder="1" applyAlignment="1">
      <alignment horizontal="center" vertical="center"/>
      <protection/>
    </xf>
    <xf numFmtId="178" fontId="0" fillId="33" borderId="49" xfId="61" applyNumberFormat="1" applyFont="1" applyFill="1" applyBorder="1" applyAlignment="1">
      <alignment horizontal="center" vertical="center"/>
      <protection/>
    </xf>
    <xf numFmtId="178" fontId="0" fillId="33" borderId="40" xfId="61" applyNumberFormat="1" applyFont="1" applyFill="1" applyBorder="1" applyAlignment="1">
      <alignment horizontal="center" vertical="center"/>
      <protection/>
    </xf>
    <xf numFmtId="178" fontId="0" fillId="33" borderId="19" xfId="61" applyNumberFormat="1" applyFont="1" applyFill="1" applyBorder="1" applyAlignment="1">
      <alignment horizontal="center" vertical="center"/>
      <protection/>
    </xf>
    <xf numFmtId="0" fontId="0" fillId="33" borderId="50" xfId="61" applyNumberFormat="1" applyFont="1" applyFill="1" applyBorder="1" applyAlignment="1">
      <alignment vertical="center" shrinkToFit="1"/>
      <protection/>
    </xf>
    <xf numFmtId="0" fontId="0" fillId="33" borderId="51" xfId="61" applyNumberFormat="1" applyFont="1" applyFill="1" applyBorder="1" applyAlignment="1">
      <alignment vertical="center" shrinkToFit="1"/>
      <protection/>
    </xf>
    <xf numFmtId="0" fontId="0" fillId="33" borderId="50" xfId="61" applyNumberFormat="1" applyFont="1" applyFill="1" applyBorder="1" applyAlignment="1">
      <alignment vertical="center" wrapText="1" shrinkToFit="1"/>
      <protection/>
    </xf>
    <xf numFmtId="0" fontId="0" fillId="33" borderId="51" xfId="61" applyNumberFormat="1" applyFont="1" applyFill="1" applyBorder="1" applyAlignment="1">
      <alignment vertical="center" wrapText="1" shrinkToFit="1"/>
      <protection/>
    </xf>
    <xf numFmtId="0" fontId="0" fillId="33" borderId="18" xfId="61" applyNumberFormat="1" applyFont="1" applyFill="1" applyBorder="1" applyAlignment="1">
      <alignment horizontal="center" vertical="center" shrinkToFit="1"/>
      <protection/>
    </xf>
    <xf numFmtId="0" fontId="0" fillId="33" borderId="40" xfId="61" applyNumberFormat="1" applyFont="1" applyFill="1" applyBorder="1" applyAlignment="1">
      <alignment horizontal="center" vertical="center" shrinkToFit="1"/>
      <protection/>
    </xf>
    <xf numFmtId="0" fontId="0" fillId="33" borderId="20" xfId="61" applyNumberFormat="1" applyFont="1" applyFill="1" applyBorder="1" applyAlignment="1">
      <alignment horizontal="center" vertical="center" shrinkToFit="1"/>
      <protection/>
    </xf>
    <xf numFmtId="0" fontId="0" fillId="33" borderId="44" xfId="61" applyNumberFormat="1" applyFont="1" applyFill="1" applyBorder="1" applyAlignment="1">
      <alignment horizontal="center" vertical="center"/>
      <protection/>
    </xf>
    <xf numFmtId="0" fontId="0" fillId="33" borderId="45" xfId="61" applyNumberFormat="1" applyFont="1" applyFill="1" applyBorder="1" applyAlignment="1">
      <alignment horizontal="center" vertical="center"/>
      <protection/>
    </xf>
    <xf numFmtId="0" fontId="0" fillId="33" borderId="52" xfId="61" applyNumberFormat="1" applyFont="1" applyFill="1" applyBorder="1" applyAlignment="1">
      <alignment horizontal="center" vertical="center" shrinkToFit="1"/>
      <protection/>
    </xf>
    <xf numFmtId="0" fontId="0" fillId="33" borderId="48" xfId="61" applyNumberFormat="1" applyFont="1" applyFill="1" applyBorder="1" applyAlignment="1">
      <alignment horizontal="center" vertical="center" shrinkToFit="1"/>
      <protection/>
    </xf>
    <xf numFmtId="0" fontId="0" fillId="33" borderId="53" xfId="61" applyNumberFormat="1" applyFont="1" applyFill="1" applyBorder="1" applyAlignment="1">
      <alignment horizontal="center" vertical="center" shrinkToFit="1"/>
      <protection/>
    </xf>
    <xf numFmtId="0" fontId="0" fillId="33" borderId="52" xfId="61" applyNumberFormat="1" applyFont="1" applyFill="1" applyBorder="1" applyAlignment="1">
      <alignment horizontal="center" vertical="center" wrapText="1" shrinkToFit="1"/>
      <protection/>
    </xf>
    <xf numFmtId="0" fontId="0" fillId="33" borderId="48" xfId="61" applyNumberFormat="1" applyFont="1" applyFill="1" applyBorder="1" applyAlignment="1">
      <alignment horizontal="center" vertical="center" wrapText="1" shrinkToFit="1"/>
      <protection/>
    </xf>
    <xf numFmtId="0" fontId="0" fillId="33" borderId="54" xfId="61" applyNumberFormat="1" applyFont="1" applyFill="1" applyBorder="1" applyAlignment="1">
      <alignment horizontal="center" vertical="center" wrapText="1" shrinkToFit="1"/>
      <protection/>
    </xf>
    <xf numFmtId="0" fontId="0" fillId="33" borderId="55" xfId="61" applyNumberFormat="1" applyFont="1" applyFill="1" applyBorder="1" applyAlignment="1">
      <alignment horizontal="center" vertical="center"/>
      <protection/>
    </xf>
    <xf numFmtId="0" fontId="0" fillId="33" borderId="48" xfId="61" applyNumberFormat="1" applyFont="1" applyFill="1" applyBorder="1" applyAlignment="1">
      <alignment horizontal="center" vertical="center"/>
      <protection/>
    </xf>
    <xf numFmtId="0" fontId="0" fillId="33" borderId="54" xfId="61" applyNumberFormat="1" applyFont="1" applyFill="1" applyBorder="1" applyAlignment="1">
      <alignment horizontal="center" vertical="center"/>
      <protection/>
    </xf>
    <xf numFmtId="0" fontId="0" fillId="33" borderId="56" xfId="61" applyNumberFormat="1" applyFont="1" applyFill="1" applyBorder="1" applyAlignment="1">
      <alignment horizontal="center" vertical="center"/>
      <protection/>
    </xf>
    <xf numFmtId="0" fontId="0" fillId="33" borderId="19" xfId="61" applyNumberFormat="1" applyFont="1" applyFill="1" applyBorder="1" applyAlignment="1">
      <alignment horizontal="center" vertical="center"/>
      <protection/>
    </xf>
    <xf numFmtId="0" fontId="0" fillId="33" borderId="57" xfId="61" applyNumberFormat="1" applyFont="1" applyFill="1" applyBorder="1" applyAlignment="1">
      <alignment horizontal="center" vertical="center"/>
      <protection/>
    </xf>
    <xf numFmtId="0" fontId="0" fillId="33" borderId="58" xfId="61" applyNumberFormat="1" applyFont="1" applyFill="1" applyBorder="1" applyAlignment="1">
      <alignment horizontal="center" vertical="center"/>
      <protection/>
    </xf>
    <xf numFmtId="0" fontId="0" fillId="33" borderId="56" xfId="61" applyNumberFormat="1" applyFont="1" applyFill="1" applyBorder="1" applyAlignment="1">
      <alignment vertical="center"/>
      <protection/>
    </xf>
    <xf numFmtId="0" fontId="0" fillId="33" borderId="19" xfId="61" applyNumberFormat="1" applyFont="1" applyFill="1" applyBorder="1" applyAlignment="1">
      <alignment vertical="center"/>
      <protection/>
    </xf>
    <xf numFmtId="0" fontId="0" fillId="33" borderId="56" xfId="61" applyNumberFormat="1" applyFont="1" applyFill="1" applyBorder="1" applyAlignment="1">
      <alignment vertical="center" wrapText="1" shrinkToFit="1"/>
      <protection/>
    </xf>
    <xf numFmtId="0" fontId="0" fillId="33" borderId="19" xfId="61" applyNumberFormat="1" applyFont="1" applyFill="1" applyBorder="1" applyAlignment="1">
      <alignment vertical="center" wrapText="1" shrinkToFit="1"/>
      <protection/>
    </xf>
    <xf numFmtId="0" fontId="0" fillId="33" borderId="59" xfId="61" applyNumberFormat="1" applyFont="1" applyFill="1" applyBorder="1" applyAlignment="1">
      <alignment vertical="center" wrapText="1"/>
      <protection/>
    </xf>
    <xf numFmtId="0" fontId="0" fillId="33" borderId="24" xfId="61" applyNumberFormat="1" applyFont="1" applyFill="1" applyBorder="1" applyAlignment="1">
      <alignment vertical="center" wrapText="1"/>
      <protection/>
    </xf>
    <xf numFmtId="0" fontId="0" fillId="33" borderId="60" xfId="61" applyNumberFormat="1" applyFont="1" applyFill="1" applyBorder="1" applyAlignment="1">
      <alignment vertical="center" shrinkToFit="1"/>
      <protection/>
    </xf>
    <xf numFmtId="0" fontId="0" fillId="33" borderId="45" xfId="61" applyNumberFormat="1" applyFont="1" applyFill="1" applyBorder="1" applyAlignment="1">
      <alignment vertical="center" shrinkToFit="1"/>
      <protection/>
    </xf>
    <xf numFmtId="177" fontId="0" fillId="36" borderId="13" xfId="61" applyNumberFormat="1" applyFont="1" applyFill="1" applyBorder="1" applyAlignment="1">
      <alignment vertical="center"/>
      <protection/>
    </xf>
    <xf numFmtId="0" fontId="0" fillId="36" borderId="10" xfId="0" applyFill="1" applyBorder="1" applyAlignment="1">
      <alignment vertical="center"/>
    </xf>
    <xf numFmtId="177" fontId="0" fillId="36" borderId="15" xfId="61" applyNumberFormat="1" applyFont="1" applyFill="1" applyBorder="1" applyAlignment="1">
      <alignment vertical="center"/>
      <protection/>
    </xf>
    <xf numFmtId="0" fontId="0" fillId="36" borderId="14" xfId="0" applyFill="1" applyBorder="1" applyAlignment="1">
      <alignment vertical="center"/>
    </xf>
    <xf numFmtId="177" fontId="0" fillId="36" borderId="61" xfId="61" applyNumberFormat="1" applyFont="1" applyFill="1" applyBorder="1" applyAlignment="1">
      <alignment vertical="center"/>
      <protection/>
    </xf>
    <xf numFmtId="0" fontId="0" fillId="36" borderId="0" xfId="0" applyFill="1" applyAlignment="1">
      <alignment vertical="center"/>
    </xf>
    <xf numFmtId="177" fontId="0" fillId="36" borderId="21" xfId="61" applyNumberFormat="1" applyFont="1" applyFill="1" applyBorder="1" applyAlignment="1">
      <alignment horizontal="center" vertical="center"/>
      <protection/>
    </xf>
    <xf numFmtId="177" fontId="0" fillId="36" borderId="22" xfId="61" applyNumberFormat="1" applyFont="1" applyFill="1" applyBorder="1" applyAlignment="1">
      <alignment horizontal="center" vertical="center"/>
      <protection/>
    </xf>
    <xf numFmtId="177" fontId="0" fillId="36" borderId="39" xfId="61" applyNumberFormat="1" applyFont="1" applyFill="1" applyBorder="1" applyAlignment="1">
      <alignment horizontal="center" vertical="center"/>
      <protection/>
    </xf>
    <xf numFmtId="177" fontId="0" fillId="36" borderId="17" xfId="61" applyNumberFormat="1" applyFont="1" applyFill="1" applyBorder="1" applyAlignment="1">
      <alignment horizontal="center" vertical="center"/>
      <protection/>
    </xf>
    <xf numFmtId="177" fontId="0" fillId="36" borderId="43" xfId="61" applyNumberFormat="1" applyFont="1" applyFill="1" applyBorder="1" applyAlignment="1">
      <alignment horizontal="center" vertical="center"/>
      <protection/>
    </xf>
    <xf numFmtId="177" fontId="0" fillId="36" borderId="41" xfId="61" applyNumberFormat="1" applyFont="1" applyFill="1" applyBorder="1" applyAlignment="1">
      <alignment horizontal="center" vertical="center"/>
      <protection/>
    </xf>
    <xf numFmtId="0" fontId="0" fillId="36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177" fontId="0" fillId="36" borderId="0" xfId="61" applyNumberFormat="1" applyFont="1" applyFill="1" applyAlignment="1">
      <alignment vertical="center"/>
      <protection/>
    </xf>
    <xf numFmtId="0" fontId="0" fillId="36" borderId="0" xfId="0" applyFont="1" applyFill="1" applyAlignment="1">
      <alignment vertical="center"/>
    </xf>
    <xf numFmtId="178" fontId="0" fillId="12" borderId="19" xfId="61" applyNumberFormat="1" applyFont="1" applyFill="1" applyBorder="1" applyAlignment="1">
      <alignment vertical="center"/>
      <protection/>
    </xf>
    <xf numFmtId="178" fontId="0" fillId="12" borderId="10" xfId="61" applyNumberFormat="1" applyFont="1" applyFill="1" applyBorder="1" applyAlignment="1">
      <alignment vertical="center"/>
      <protection/>
    </xf>
    <xf numFmtId="178" fontId="0" fillId="36" borderId="19" xfId="61" applyNumberFormat="1" applyFont="1" applyFill="1" applyBorder="1" applyAlignment="1">
      <alignment vertical="center" wrapText="1" shrinkToFit="1"/>
      <protection/>
    </xf>
    <xf numFmtId="178" fontId="0" fillId="36" borderId="10" xfId="61" applyNumberFormat="1" applyFont="1" applyFill="1" applyBorder="1" applyAlignment="1">
      <alignment vertical="center" shrinkToFit="1"/>
      <protection/>
    </xf>
    <xf numFmtId="178" fontId="0" fillId="36" borderId="24" xfId="61" applyNumberFormat="1" applyFont="1" applyFill="1" applyBorder="1" applyAlignment="1">
      <alignment vertical="center" wrapText="1"/>
      <protection/>
    </xf>
    <xf numFmtId="178" fontId="0" fillId="36" borderId="14" xfId="61" applyNumberFormat="1" applyFont="1" applyFill="1" applyBorder="1" applyAlignment="1">
      <alignment vertical="center" wrapText="1"/>
      <protection/>
    </xf>
    <xf numFmtId="177" fontId="0" fillId="36" borderId="13" xfId="61" applyNumberFormat="1" applyFont="1" applyFill="1" applyBorder="1" applyAlignment="1">
      <alignment vertical="center" shrinkToFit="1"/>
      <protection/>
    </xf>
    <xf numFmtId="177" fontId="0" fillId="36" borderId="10" xfId="61" applyNumberFormat="1" applyFont="1" applyFill="1" applyBorder="1" applyAlignment="1">
      <alignment vertical="center" shrinkToFit="1"/>
      <protection/>
    </xf>
    <xf numFmtId="177" fontId="0" fillId="36" borderId="10" xfId="61" applyNumberFormat="1" applyFont="1" applyFill="1" applyBorder="1" applyAlignment="1">
      <alignment vertical="center" wrapText="1" shrinkToFit="1"/>
      <protection/>
    </xf>
    <xf numFmtId="177" fontId="0" fillId="36" borderId="18" xfId="61" applyNumberFormat="1" applyFont="1" applyFill="1" applyBorder="1" applyAlignment="1">
      <alignment horizontal="center" vertical="center" shrinkToFit="1"/>
      <protection/>
    </xf>
    <xf numFmtId="177" fontId="0" fillId="36" borderId="40" xfId="61" applyNumberFormat="1" applyFont="1" applyFill="1" applyBorder="1" applyAlignment="1">
      <alignment horizontal="center" vertical="center" shrinkToFit="1"/>
      <protection/>
    </xf>
    <xf numFmtId="178" fontId="0" fillId="36" borderId="44" xfId="61" applyNumberFormat="1" applyFont="1" applyFill="1" applyBorder="1" applyAlignment="1">
      <alignment horizontal="center" vertical="center"/>
      <protection/>
    </xf>
    <xf numFmtId="178" fontId="0" fillId="36" borderId="45" xfId="61" applyNumberFormat="1" applyFont="1" applyFill="1" applyBorder="1" applyAlignment="1">
      <alignment horizontal="center" vertical="center"/>
      <protection/>
    </xf>
    <xf numFmtId="178" fontId="0" fillId="12" borderId="17" xfId="61" applyNumberFormat="1" applyFont="1" applyFill="1" applyBorder="1" applyAlignment="1">
      <alignment horizontal="center" vertical="center" shrinkToFit="1"/>
      <protection/>
    </xf>
    <xf numFmtId="178" fontId="0" fillId="12" borderId="46" xfId="61" applyNumberFormat="1" applyFont="1" applyFill="1" applyBorder="1" applyAlignment="1">
      <alignment horizontal="center" vertical="center" shrinkToFit="1"/>
      <protection/>
    </xf>
    <xf numFmtId="178" fontId="0" fillId="12" borderId="17" xfId="61" applyNumberFormat="1" applyFont="1" applyFill="1" applyBorder="1" applyAlignment="1">
      <alignment horizontal="center" vertical="center" wrapText="1" shrinkToFit="1"/>
      <protection/>
    </xf>
    <xf numFmtId="178" fontId="0" fillId="12" borderId="46" xfId="61" applyNumberFormat="1" applyFont="1" applyFill="1" applyBorder="1" applyAlignment="1">
      <alignment horizontal="center" vertical="center" wrapText="1" shrinkToFit="1"/>
      <protection/>
    </xf>
    <xf numFmtId="178" fontId="0" fillId="12" borderId="16" xfId="61" applyNumberFormat="1" applyFont="1" applyFill="1" applyBorder="1" applyAlignment="1">
      <alignment horizontal="center" vertical="center" wrapText="1" shrinkToFit="1"/>
      <protection/>
    </xf>
    <xf numFmtId="178" fontId="0" fillId="36" borderId="47" xfId="61" applyNumberFormat="1" applyFont="1" applyFill="1" applyBorder="1" applyAlignment="1">
      <alignment horizontal="center" vertical="center"/>
      <protection/>
    </xf>
    <xf numFmtId="178" fontId="0" fillId="36" borderId="48" xfId="61" applyNumberFormat="1" applyFont="1" applyFill="1" applyBorder="1" applyAlignment="1">
      <alignment horizontal="center" vertical="center"/>
      <protection/>
    </xf>
    <xf numFmtId="178" fontId="0" fillId="36" borderId="49" xfId="61" applyNumberFormat="1" applyFont="1" applyFill="1" applyBorder="1" applyAlignment="1">
      <alignment horizontal="center" vertical="center"/>
      <protection/>
    </xf>
    <xf numFmtId="178" fontId="0" fillId="36" borderId="40" xfId="61" applyNumberFormat="1" applyFont="1" applyFill="1" applyBorder="1" applyAlignment="1">
      <alignment horizontal="center" vertical="center"/>
      <protection/>
    </xf>
    <xf numFmtId="178" fontId="0" fillId="36" borderId="19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手帳所持者数H21.3.3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PageLayoutView="0" workbookViewId="0" topLeftCell="A1">
      <selection activeCell="P21" sqref="P21"/>
    </sheetView>
  </sheetViews>
  <sheetFormatPr defaultColWidth="9.00390625" defaultRowHeight="13.5"/>
  <cols>
    <col min="2" max="15" width="10.375" style="0" customWidth="1"/>
  </cols>
  <sheetData>
    <row r="1" spans="2:15" ht="13.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3" t="s">
        <v>27</v>
      </c>
    </row>
    <row r="2" spans="2:15" ht="14.2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</row>
    <row r="3" spans="2:15" ht="33" customHeight="1">
      <c r="B3" s="179" t="s">
        <v>28</v>
      </c>
      <c r="C3" s="180"/>
      <c r="D3" s="16" t="s">
        <v>29</v>
      </c>
      <c r="E3" s="179" t="s">
        <v>30</v>
      </c>
      <c r="F3" s="180"/>
      <c r="G3" s="16" t="s">
        <v>29</v>
      </c>
      <c r="H3" s="179" t="s">
        <v>31</v>
      </c>
      <c r="I3" s="181"/>
      <c r="J3" s="16" t="s">
        <v>29</v>
      </c>
      <c r="K3" s="17"/>
      <c r="L3" s="182"/>
      <c r="M3" s="183"/>
      <c r="N3" s="18"/>
      <c r="O3" s="16" t="s">
        <v>29</v>
      </c>
    </row>
    <row r="4" spans="2:15" ht="33" customHeight="1">
      <c r="B4" s="19" t="s">
        <v>2</v>
      </c>
      <c r="C4" s="20">
        <v>3014</v>
      </c>
      <c r="D4" s="21">
        <v>101</v>
      </c>
      <c r="E4" s="19" t="s">
        <v>2</v>
      </c>
      <c r="F4" s="20">
        <v>526</v>
      </c>
      <c r="G4" s="21">
        <v>29</v>
      </c>
      <c r="H4" s="19" t="s">
        <v>2</v>
      </c>
      <c r="I4" s="20">
        <v>1020</v>
      </c>
      <c r="J4" s="21">
        <v>120</v>
      </c>
      <c r="K4" s="17"/>
      <c r="L4" s="184" t="s">
        <v>18</v>
      </c>
      <c r="M4" s="185"/>
      <c r="N4" s="22">
        <v>4961</v>
      </c>
      <c r="O4" s="21">
        <v>251</v>
      </c>
    </row>
    <row r="5" spans="2:15" ht="33" customHeight="1">
      <c r="B5" s="19" t="s">
        <v>3</v>
      </c>
      <c r="C5" s="20">
        <v>106</v>
      </c>
      <c r="D5" s="21">
        <v>6</v>
      </c>
      <c r="E5" s="19" t="s">
        <v>3</v>
      </c>
      <c r="F5" s="20">
        <v>256</v>
      </c>
      <c r="G5" s="21">
        <v>-10</v>
      </c>
      <c r="H5" s="19" t="s">
        <v>3</v>
      </c>
      <c r="I5" s="20">
        <v>39</v>
      </c>
      <c r="J5" s="21">
        <v>5</v>
      </c>
      <c r="K5" s="17"/>
      <c r="L5" s="186" t="s">
        <v>32</v>
      </c>
      <c r="M5" s="187"/>
      <c r="N5" s="22">
        <v>1763</v>
      </c>
      <c r="O5" s="21">
        <v>135</v>
      </c>
    </row>
    <row r="6" spans="2:15" ht="33" customHeight="1" thickBot="1">
      <c r="B6" s="23" t="s">
        <v>24</v>
      </c>
      <c r="C6" s="24">
        <v>3120</v>
      </c>
      <c r="D6" s="25">
        <v>107</v>
      </c>
      <c r="E6" s="23" t="s">
        <v>24</v>
      </c>
      <c r="F6" s="24">
        <v>782</v>
      </c>
      <c r="G6" s="25">
        <v>19</v>
      </c>
      <c r="H6" s="23" t="s">
        <v>24</v>
      </c>
      <c r="I6" s="24">
        <v>1059</v>
      </c>
      <c r="J6" s="25">
        <v>125</v>
      </c>
      <c r="K6" s="17"/>
      <c r="L6" s="172" t="s">
        <v>33</v>
      </c>
      <c r="M6" s="173"/>
      <c r="N6" s="24">
        <v>5665</v>
      </c>
      <c r="O6" s="26">
        <v>261</v>
      </c>
    </row>
    <row r="7" spans="2:15" ht="14.25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3"/>
    </row>
    <row r="8" spans="2:15" ht="33" customHeight="1">
      <c r="B8" s="168" t="s">
        <v>4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</row>
    <row r="9" spans="2:15" ht="33" customHeight="1">
      <c r="B9" s="167"/>
      <c r="C9" s="171" t="s">
        <v>5</v>
      </c>
      <c r="D9" s="171" t="s">
        <v>6</v>
      </c>
      <c r="E9" s="174" t="s">
        <v>26</v>
      </c>
      <c r="F9" s="171" t="s">
        <v>7</v>
      </c>
      <c r="G9" s="175" t="s">
        <v>8</v>
      </c>
      <c r="H9" s="176"/>
      <c r="I9" s="176"/>
      <c r="J9" s="176"/>
      <c r="K9" s="176"/>
      <c r="L9" s="176"/>
      <c r="M9" s="176"/>
      <c r="N9" s="177"/>
      <c r="O9" s="178" t="s">
        <v>25</v>
      </c>
    </row>
    <row r="10" spans="2:15" ht="33" customHeight="1">
      <c r="B10" s="167"/>
      <c r="C10" s="171"/>
      <c r="D10" s="171"/>
      <c r="E10" s="171"/>
      <c r="F10" s="171"/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2" t="s">
        <v>15</v>
      </c>
      <c r="N10" s="3" t="s">
        <v>23</v>
      </c>
      <c r="O10" s="178"/>
    </row>
    <row r="11" spans="2:15" ht="26.25" customHeight="1">
      <c r="B11" s="10" t="s">
        <v>2</v>
      </c>
      <c r="C11" s="4">
        <v>192</v>
      </c>
      <c r="D11" s="4">
        <v>171</v>
      </c>
      <c r="E11" s="4">
        <v>42</v>
      </c>
      <c r="F11" s="4">
        <v>1472</v>
      </c>
      <c r="G11" s="5">
        <v>1137</v>
      </c>
      <c r="H11" s="4">
        <v>608</v>
      </c>
      <c r="I11" s="4">
        <v>258</v>
      </c>
      <c r="J11" s="4">
        <v>49</v>
      </c>
      <c r="K11" s="4">
        <v>142</v>
      </c>
      <c r="L11" s="4">
        <v>3</v>
      </c>
      <c r="M11" s="4">
        <v>71</v>
      </c>
      <c r="N11" s="4">
        <v>6</v>
      </c>
      <c r="O11" s="7">
        <v>3014</v>
      </c>
    </row>
    <row r="12" spans="2:15" ht="26.25" customHeight="1">
      <c r="B12" s="10" t="s">
        <v>3</v>
      </c>
      <c r="C12" s="4">
        <v>4</v>
      </c>
      <c r="D12" s="4">
        <v>10</v>
      </c>
      <c r="E12" s="4">
        <v>0</v>
      </c>
      <c r="F12" s="4">
        <v>67</v>
      </c>
      <c r="G12" s="5">
        <v>25</v>
      </c>
      <c r="H12" s="4">
        <v>12</v>
      </c>
      <c r="I12" s="4">
        <v>1</v>
      </c>
      <c r="J12" s="4">
        <v>6</v>
      </c>
      <c r="K12" s="4">
        <v>5</v>
      </c>
      <c r="L12" s="4">
        <v>0</v>
      </c>
      <c r="M12" s="4">
        <v>0</v>
      </c>
      <c r="N12" s="4">
        <v>1</v>
      </c>
      <c r="O12" s="7">
        <v>106</v>
      </c>
    </row>
    <row r="13" spans="2:15" ht="26.25" customHeight="1" thickBot="1">
      <c r="B13" s="12" t="s">
        <v>24</v>
      </c>
      <c r="C13" s="11">
        <v>196</v>
      </c>
      <c r="D13" s="11">
        <v>181</v>
      </c>
      <c r="E13" s="11">
        <v>42</v>
      </c>
      <c r="F13" s="11">
        <v>1539</v>
      </c>
      <c r="G13" s="11">
        <v>1162</v>
      </c>
      <c r="H13" s="11">
        <v>620</v>
      </c>
      <c r="I13" s="11">
        <v>259</v>
      </c>
      <c r="J13" s="11">
        <v>55</v>
      </c>
      <c r="K13" s="11">
        <v>147</v>
      </c>
      <c r="L13" s="11">
        <v>3</v>
      </c>
      <c r="M13" s="11">
        <v>71</v>
      </c>
      <c r="N13" s="11">
        <v>7</v>
      </c>
      <c r="O13" s="8">
        <v>3120</v>
      </c>
    </row>
    <row r="14" spans="2:15" ht="14.25" thickBo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33" customHeight="1">
      <c r="B15" s="168" t="s">
        <v>34</v>
      </c>
      <c r="C15" s="169"/>
      <c r="D15" s="169"/>
      <c r="E15" s="170"/>
      <c r="F15" s="168" t="s">
        <v>35</v>
      </c>
      <c r="G15" s="169"/>
      <c r="H15" s="169"/>
      <c r="I15" s="170"/>
      <c r="J15" s="15"/>
      <c r="K15" s="168" t="s">
        <v>19</v>
      </c>
      <c r="L15" s="169"/>
      <c r="M15" s="169"/>
      <c r="N15" s="169"/>
      <c r="O15" s="170"/>
    </row>
    <row r="16" spans="2:15" ht="26.25" customHeight="1">
      <c r="B16" s="14"/>
      <c r="C16" s="3" t="s">
        <v>16</v>
      </c>
      <c r="D16" s="3" t="s">
        <v>17</v>
      </c>
      <c r="E16" s="9" t="s">
        <v>25</v>
      </c>
      <c r="F16" s="10" t="s">
        <v>36</v>
      </c>
      <c r="G16" s="3" t="s">
        <v>37</v>
      </c>
      <c r="H16" s="3" t="s">
        <v>38</v>
      </c>
      <c r="I16" s="9" t="s">
        <v>25</v>
      </c>
      <c r="J16" s="15"/>
      <c r="K16" s="14"/>
      <c r="L16" s="3" t="s">
        <v>20</v>
      </c>
      <c r="M16" s="3" t="s">
        <v>21</v>
      </c>
      <c r="N16" s="3" t="s">
        <v>22</v>
      </c>
      <c r="O16" s="9" t="s">
        <v>25</v>
      </c>
    </row>
    <row r="17" spans="2:15" ht="26.25" customHeight="1">
      <c r="B17" s="10" t="s">
        <v>2</v>
      </c>
      <c r="C17" s="4">
        <v>228</v>
      </c>
      <c r="D17" s="5">
        <v>298</v>
      </c>
      <c r="E17" s="7">
        <v>526</v>
      </c>
      <c r="F17" s="27">
        <v>228</v>
      </c>
      <c r="G17" s="4">
        <v>145</v>
      </c>
      <c r="H17" s="3">
        <v>153</v>
      </c>
      <c r="I17" s="7">
        <v>526</v>
      </c>
      <c r="J17" s="15"/>
      <c r="K17" s="10" t="s">
        <v>2</v>
      </c>
      <c r="L17" s="3">
        <v>112</v>
      </c>
      <c r="M17" s="4">
        <v>572</v>
      </c>
      <c r="N17" s="3">
        <v>336</v>
      </c>
      <c r="O17" s="7">
        <v>1020</v>
      </c>
    </row>
    <row r="18" spans="2:15" ht="26.25" customHeight="1">
      <c r="B18" s="10" t="s">
        <v>3</v>
      </c>
      <c r="C18" s="4">
        <v>75</v>
      </c>
      <c r="D18" s="5">
        <v>181</v>
      </c>
      <c r="E18" s="7">
        <v>256</v>
      </c>
      <c r="F18" s="27">
        <v>75</v>
      </c>
      <c r="G18" s="4">
        <v>61</v>
      </c>
      <c r="H18" s="3">
        <v>120</v>
      </c>
      <c r="I18" s="7">
        <v>256</v>
      </c>
      <c r="J18" s="15"/>
      <c r="K18" s="10" t="s">
        <v>3</v>
      </c>
      <c r="L18" s="3">
        <v>1</v>
      </c>
      <c r="M18" s="4">
        <v>24</v>
      </c>
      <c r="N18" s="3">
        <v>14</v>
      </c>
      <c r="O18" s="7">
        <v>39</v>
      </c>
    </row>
    <row r="19" spans="2:15" ht="26.25" customHeight="1" thickBot="1">
      <c r="B19" s="12" t="s">
        <v>24</v>
      </c>
      <c r="C19" s="28">
        <v>303</v>
      </c>
      <c r="D19" s="28">
        <v>479</v>
      </c>
      <c r="E19" s="29">
        <v>782</v>
      </c>
      <c r="F19" s="30">
        <v>303</v>
      </c>
      <c r="G19" s="28">
        <v>206</v>
      </c>
      <c r="H19" s="28">
        <v>273</v>
      </c>
      <c r="I19" s="29">
        <v>782</v>
      </c>
      <c r="J19" s="15"/>
      <c r="K19" s="12" t="s">
        <v>24</v>
      </c>
      <c r="L19" s="11">
        <v>113</v>
      </c>
      <c r="M19" s="11">
        <v>596</v>
      </c>
      <c r="N19" s="11">
        <v>350</v>
      </c>
      <c r="O19" s="8">
        <v>1059</v>
      </c>
    </row>
  </sheetData>
  <sheetProtection/>
  <mergeCells count="18">
    <mergeCell ref="G9:N9"/>
    <mergeCell ref="O9:O10"/>
    <mergeCell ref="B3:C3"/>
    <mergeCell ref="E3:F3"/>
    <mergeCell ref="H3:I3"/>
    <mergeCell ref="L3:M3"/>
    <mergeCell ref="L4:M4"/>
    <mergeCell ref="L5:M5"/>
    <mergeCell ref="B15:E15"/>
    <mergeCell ref="F15:I15"/>
    <mergeCell ref="K15:O15"/>
    <mergeCell ref="L6:M6"/>
    <mergeCell ref="B8:O8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="85" zoomScaleNormal="85" zoomScalePageLayoutView="0" workbookViewId="0" topLeftCell="A1">
      <selection activeCell="A16" sqref="A16"/>
    </sheetView>
  </sheetViews>
  <sheetFormatPr defaultColWidth="9.00390625" defaultRowHeight="13.5"/>
  <cols>
    <col min="5" max="5" width="11.625" style="0" customWidth="1"/>
  </cols>
  <sheetData>
    <row r="1" spans="1:256" ht="19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6" t="s">
        <v>39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4.25" thickBot="1">
      <c r="A2" s="57"/>
      <c r="B2" s="204"/>
      <c r="C2" s="206" t="s">
        <v>0</v>
      </c>
      <c r="D2" s="207"/>
      <c r="E2" s="206"/>
      <c r="F2" s="206" t="s">
        <v>1</v>
      </c>
      <c r="G2" s="207"/>
      <c r="H2" s="206"/>
      <c r="I2" s="208" t="s">
        <v>40</v>
      </c>
      <c r="J2" s="209"/>
      <c r="K2" s="210"/>
      <c r="L2" s="211"/>
      <c r="M2" s="211"/>
      <c r="N2" s="211"/>
      <c r="O2" s="212"/>
      <c r="P2" s="213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ht="13.5">
      <c r="A3" s="57"/>
      <c r="B3" s="205"/>
      <c r="C3" s="58" t="s">
        <v>41</v>
      </c>
      <c r="D3" s="59" t="s">
        <v>42</v>
      </c>
      <c r="E3" s="60" t="s">
        <v>43</v>
      </c>
      <c r="F3" s="58" t="s">
        <v>41</v>
      </c>
      <c r="G3" s="59" t="s">
        <v>42</v>
      </c>
      <c r="H3" s="60" t="s">
        <v>43</v>
      </c>
      <c r="I3" s="58" t="s">
        <v>41</v>
      </c>
      <c r="J3" s="59" t="s">
        <v>42</v>
      </c>
      <c r="K3" s="61" t="s">
        <v>43</v>
      </c>
      <c r="L3" s="214"/>
      <c r="M3" s="215"/>
      <c r="N3" s="58" t="s">
        <v>41</v>
      </c>
      <c r="O3" s="62" t="s">
        <v>42</v>
      </c>
      <c r="P3" s="61" t="s">
        <v>43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ht="39.75" customHeight="1">
      <c r="A4" s="57"/>
      <c r="B4" s="63" t="s">
        <v>2</v>
      </c>
      <c r="C4" s="64">
        <v>3014</v>
      </c>
      <c r="D4" s="65">
        <f>O11</f>
        <v>3026</v>
      </c>
      <c r="E4" s="60">
        <f>D4-C4</f>
        <v>12</v>
      </c>
      <c r="F4" s="64">
        <v>526</v>
      </c>
      <c r="G4" s="65">
        <f>I17</f>
        <v>559</v>
      </c>
      <c r="H4" s="60">
        <f>G4-F4</f>
        <v>33</v>
      </c>
      <c r="I4" s="64">
        <v>1020</v>
      </c>
      <c r="J4" s="65">
        <f>O17</f>
        <v>1141</v>
      </c>
      <c r="K4" s="61">
        <f>J4-I4</f>
        <v>121</v>
      </c>
      <c r="L4" s="193" t="s">
        <v>18</v>
      </c>
      <c r="M4" s="194"/>
      <c r="N4" s="66">
        <f>C6+F6+I6</f>
        <v>4961</v>
      </c>
      <c r="O4" s="65">
        <f>D6+G6+J6</f>
        <v>5146</v>
      </c>
      <c r="P4" s="61">
        <f>O4-N4</f>
        <v>185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ht="39.75" customHeight="1">
      <c r="A5" s="57"/>
      <c r="B5" s="63" t="s">
        <v>3</v>
      </c>
      <c r="C5" s="64">
        <v>106</v>
      </c>
      <c r="D5" s="65">
        <f>O12</f>
        <v>100</v>
      </c>
      <c r="E5" s="60">
        <f>D5-C5</f>
        <v>-6</v>
      </c>
      <c r="F5" s="64">
        <v>256</v>
      </c>
      <c r="G5" s="65">
        <f>I18</f>
        <v>273</v>
      </c>
      <c r="H5" s="60">
        <f>G5-F5</f>
        <v>17</v>
      </c>
      <c r="I5" s="64">
        <v>39</v>
      </c>
      <c r="J5" s="65">
        <f>O18</f>
        <v>47</v>
      </c>
      <c r="K5" s="61">
        <f>J5-I5</f>
        <v>8</v>
      </c>
      <c r="L5" s="195" t="s">
        <v>32</v>
      </c>
      <c r="M5" s="196"/>
      <c r="N5" s="64">
        <v>1763</v>
      </c>
      <c r="O5" s="38">
        <v>1918</v>
      </c>
      <c r="P5" s="61">
        <f>O5-N5</f>
        <v>155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ht="55.5" customHeight="1" thickBot="1">
      <c r="A6" s="57"/>
      <c r="B6" s="67" t="s">
        <v>24</v>
      </c>
      <c r="C6" s="68">
        <f>SUM(C4:C5)</f>
        <v>3120</v>
      </c>
      <c r="D6" s="69">
        <f aca="true" t="shared" si="0" ref="D6:K6">SUM(D4:D5)</f>
        <v>3126</v>
      </c>
      <c r="E6" s="70">
        <f t="shared" si="0"/>
        <v>6</v>
      </c>
      <c r="F6" s="68">
        <f t="shared" si="0"/>
        <v>782</v>
      </c>
      <c r="G6" s="69">
        <f t="shared" si="0"/>
        <v>832</v>
      </c>
      <c r="H6" s="70">
        <f t="shared" si="0"/>
        <v>50</v>
      </c>
      <c r="I6" s="68">
        <f t="shared" si="0"/>
        <v>1059</v>
      </c>
      <c r="J6" s="69">
        <f t="shared" si="0"/>
        <v>1188</v>
      </c>
      <c r="K6" s="71">
        <f t="shared" si="0"/>
        <v>129</v>
      </c>
      <c r="L6" s="197" t="s">
        <v>44</v>
      </c>
      <c r="M6" s="198"/>
      <c r="N6" s="68">
        <f>C6+F6+N5</f>
        <v>5665</v>
      </c>
      <c r="O6" s="72">
        <f>D6+G6+O5</f>
        <v>5876</v>
      </c>
      <c r="P6" s="71">
        <f>O6-N6</f>
        <v>211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ht="19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6.5" customHeight="1" thickBot="1">
      <c r="A8" s="6"/>
      <c r="B8" s="190" t="s">
        <v>4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6.5" customHeight="1">
      <c r="A9" s="6"/>
      <c r="B9" s="199"/>
      <c r="C9" s="200" t="s">
        <v>5</v>
      </c>
      <c r="D9" s="200" t="s">
        <v>6</v>
      </c>
      <c r="E9" s="201" t="s">
        <v>26</v>
      </c>
      <c r="F9" s="200" t="s">
        <v>7</v>
      </c>
      <c r="G9" s="202" t="s">
        <v>8</v>
      </c>
      <c r="H9" s="203"/>
      <c r="I9" s="203"/>
      <c r="J9" s="203"/>
      <c r="K9" s="203"/>
      <c r="L9" s="203"/>
      <c r="M9" s="203"/>
      <c r="N9" s="203"/>
      <c r="O9" s="188" t="s">
        <v>25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6.5" customHeight="1">
      <c r="A10" s="6"/>
      <c r="B10" s="199"/>
      <c r="C10" s="200"/>
      <c r="D10" s="200"/>
      <c r="E10" s="200"/>
      <c r="F10" s="200"/>
      <c r="G10" s="73" t="s">
        <v>9</v>
      </c>
      <c r="H10" s="73" t="s">
        <v>10</v>
      </c>
      <c r="I10" s="73" t="s">
        <v>11</v>
      </c>
      <c r="J10" s="73" t="s">
        <v>12</v>
      </c>
      <c r="K10" s="73" t="s">
        <v>13</v>
      </c>
      <c r="L10" s="73" t="s">
        <v>14</v>
      </c>
      <c r="M10" s="73" t="s">
        <v>15</v>
      </c>
      <c r="N10" s="74" t="s">
        <v>23</v>
      </c>
      <c r="O10" s="18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6.5" customHeight="1">
      <c r="A11" s="6"/>
      <c r="B11" s="75" t="s">
        <v>2</v>
      </c>
      <c r="C11" s="4">
        <v>202</v>
      </c>
      <c r="D11" s="4">
        <v>168</v>
      </c>
      <c r="E11" s="4">
        <v>38</v>
      </c>
      <c r="F11" s="4">
        <v>1470</v>
      </c>
      <c r="G11" s="76">
        <f>SUM(H11:N11)</f>
        <v>1148</v>
      </c>
      <c r="H11" s="4">
        <v>619</v>
      </c>
      <c r="I11" s="4">
        <v>267</v>
      </c>
      <c r="J11" s="4">
        <v>40</v>
      </c>
      <c r="K11" s="4">
        <v>135</v>
      </c>
      <c r="L11" s="4">
        <v>4</v>
      </c>
      <c r="M11" s="4">
        <v>77</v>
      </c>
      <c r="N11" s="46">
        <v>6</v>
      </c>
      <c r="O11" s="77">
        <f>SUM(C11:F11)+G11</f>
        <v>3026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6.5" customHeight="1">
      <c r="A12" s="6"/>
      <c r="B12" s="75" t="s">
        <v>3</v>
      </c>
      <c r="C12" s="4">
        <v>4</v>
      </c>
      <c r="D12" s="4">
        <v>8</v>
      </c>
      <c r="E12" s="4">
        <v>0</v>
      </c>
      <c r="F12" s="4">
        <v>63</v>
      </c>
      <c r="G12" s="76">
        <f>SUM(H12:N12)</f>
        <v>25</v>
      </c>
      <c r="H12" s="4">
        <v>11</v>
      </c>
      <c r="I12" s="4">
        <v>1</v>
      </c>
      <c r="J12" s="4">
        <v>7</v>
      </c>
      <c r="K12" s="4">
        <v>5</v>
      </c>
      <c r="L12" s="4">
        <v>0</v>
      </c>
      <c r="M12" s="4">
        <v>0</v>
      </c>
      <c r="N12" s="46">
        <v>1</v>
      </c>
      <c r="O12" s="77">
        <f>SUM(C12:F12)+G12</f>
        <v>100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6.5" customHeight="1" thickBot="1">
      <c r="A13" s="6"/>
      <c r="B13" s="78" t="s">
        <v>24</v>
      </c>
      <c r="C13" s="79">
        <f>SUM(C11:C12)</f>
        <v>206</v>
      </c>
      <c r="D13" s="79">
        <f aca="true" t="shared" si="1" ref="D13:O13">SUM(D11:D12)</f>
        <v>176</v>
      </c>
      <c r="E13" s="79">
        <f t="shared" si="1"/>
        <v>38</v>
      </c>
      <c r="F13" s="79">
        <f t="shared" si="1"/>
        <v>1533</v>
      </c>
      <c r="G13" s="79">
        <f t="shared" si="1"/>
        <v>1173</v>
      </c>
      <c r="H13" s="79">
        <f t="shared" si="1"/>
        <v>630</v>
      </c>
      <c r="I13" s="79">
        <f t="shared" si="1"/>
        <v>268</v>
      </c>
      <c r="J13" s="79">
        <f t="shared" si="1"/>
        <v>47</v>
      </c>
      <c r="K13" s="79">
        <f t="shared" si="1"/>
        <v>140</v>
      </c>
      <c r="L13" s="79">
        <f t="shared" si="1"/>
        <v>4</v>
      </c>
      <c r="M13" s="79">
        <f t="shared" si="1"/>
        <v>77</v>
      </c>
      <c r="N13" s="80">
        <f t="shared" si="1"/>
        <v>7</v>
      </c>
      <c r="O13" s="81">
        <f t="shared" si="1"/>
        <v>3126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4.2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4.25" thickBot="1">
      <c r="A15" s="6"/>
      <c r="B15" s="190" t="s">
        <v>34</v>
      </c>
      <c r="C15" s="191"/>
      <c r="D15" s="191"/>
      <c r="E15" s="192"/>
      <c r="F15" s="190" t="s">
        <v>35</v>
      </c>
      <c r="G15" s="191"/>
      <c r="H15" s="191"/>
      <c r="I15" s="192"/>
      <c r="J15" s="6"/>
      <c r="K15" s="190" t="s">
        <v>19</v>
      </c>
      <c r="L15" s="191"/>
      <c r="M15" s="191"/>
      <c r="N15" s="191"/>
      <c r="O15" s="19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6"/>
      <c r="B16" s="82"/>
      <c r="C16" s="76" t="s">
        <v>16</v>
      </c>
      <c r="D16" s="74" t="s">
        <v>17</v>
      </c>
      <c r="E16" s="83" t="s">
        <v>25</v>
      </c>
      <c r="F16" s="75" t="s">
        <v>36</v>
      </c>
      <c r="G16" s="76" t="s">
        <v>37</v>
      </c>
      <c r="H16" s="74" t="s">
        <v>38</v>
      </c>
      <c r="I16" s="83" t="s">
        <v>25</v>
      </c>
      <c r="J16" s="6"/>
      <c r="K16" s="82"/>
      <c r="L16" s="76" t="s">
        <v>20</v>
      </c>
      <c r="M16" s="76" t="s">
        <v>21</v>
      </c>
      <c r="N16" s="74" t="s">
        <v>22</v>
      </c>
      <c r="O16" s="83" t="s">
        <v>25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6"/>
      <c r="B17" s="75" t="s">
        <v>2</v>
      </c>
      <c r="C17" s="76">
        <f>F17</f>
        <v>259</v>
      </c>
      <c r="D17" s="74">
        <f>SUM(G17:H17)</f>
        <v>300</v>
      </c>
      <c r="E17" s="77">
        <f>SUM(C17:D17)</f>
        <v>559</v>
      </c>
      <c r="F17" s="27">
        <v>259</v>
      </c>
      <c r="G17" s="4">
        <v>142</v>
      </c>
      <c r="H17" s="46">
        <v>158</v>
      </c>
      <c r="I17" s="77">
        <f>SUM(F17:H17)</f>
        <v>559</v>
      </c>
      <c r="J17" s="6"/>
      <c r="K17" s="75" t="s">
        <v>2</v>
      </c>
      <c r="L17" s="4">
        <v>116</v>
      </c>
      <c r="M17" s="4">
        <v>592</v>
      </c>
      <c r="N17" s="46">
        <v>433</v>
      </c>
      <c r="O17" s="77">
        <f>SUM(L17:N17)</f>
        <v>1141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6"/>
      <c r="B18" s="75" t="s">
        <v>3</v>
      </c>
      <c r="C18" s="76">
        <f>F18</f>
        <v>91</v>
      </c>
      <c r="D18" s="74">
        <f>SUM(G18:H18)</f>
        <v>182</v>
      </c>
      <c r="E18" s="77">
        <f>SUM(C18:D18)</f>
        <v>273</v>
      </c>
      <c r="F18" s="27">
        <v>91</v>
      </c>
      <c r="G18" s="4">
        <v>63</v>
      </c>
      <c r="H18" s="46">
        <v>119</v>
      </c>
      <c r="I18" s="77">
        <f>SUM(F18:H18)</f>
        <v>273</v>
      </c>
      <c r="J18" s="6"/>
      <c r="K18" s="75" t="s">
        <v>3</v>
      </c>
      <c r="L18" s="4">
        <v>1</v>
      </c>
      <c r="M18" s="4">
        <v>21</v>
      </c>
      <c r="N18" s="46">
        <v>25</v>
      </c>
      <c r="O18" s="77">
        <f>SUM(L18:N18)</f>
        <v>47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4.25" thickBot="1">
      <c r="A19" s="6"/>
      <c r="B19" s="78" t="s">
        <v>24</v>
      </c>
      <c r="C19" s="84">
        <f aca="true" t="shared" si="2" ref="C19:I19">SUM(C17:C18)</f>
        <v>350</v>
      </c>
      <c r="D19" s="85">
        <f t="shared" si="2"/>
        <v>482</v>
      </c>
      <c r="E19" s="86">
        <f t="shared" si="2"/>
        <v>832</v>
      </c>
      <c r="F19" s="87">
        <f t="shared" si="2"/>
        <v>350</v>
      </c>
      <c r="G19" s="84">
        <f t="shared" si="2"/>
        <v>205</v>
      </c>
      <c r="H19" s="85">
        <f t="shared" si="2"/>
        <v>277</v>
      </c>
      <c r="I19" s="86">
        <f t="shared" si="2"/>
        <v>832</v>
      </c>
      <c r="J19" s="6"/>
      <c r="K19" s="78" t="s">
        <v>24</v>
      </c>
      <c r="L19" s="79">
        <f>SUM(L17:L18)</f>
        <v>117</v>
      </c>
      <c r="M19" s="79">
        <f>SUM(M17:M18)</f>
        <v>613</v>
      </c>
      <c r="N19" s="80">
        <f>SUM(N17:N18)</f>
        <v>458</v>
      </c>
      <c r="O19" s="81">
        <f>SUM(L19:N19)</f>
        <v>1188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</sheetData>
  <sheetProtection/>
  <mergeCells count="20">
    <mergeCell ref="D9:D10"/>
    <mergeCell ref="E9:E10"/>
    <mergeCell ref="F9:F10"/>
    <mergeCell ref="G9:N9"/>
    <mergeCell ref="B2:B3"/>
    <mergeCell ref="C2:E2"/>
    <mergeCell ref="F2:H2"/>
    <mergeCell ref="I2:K2"/>
    <mergeCell ref="L2:P2"/>
    <mergeCell ref="L3:M3"/>
    <mergeCell ref="O9:O10"/>
    <mergeCell ref="B15:E15"/>
    <mergeCell ref="F15:I15"/>
    <mergeCell ref="K15:O15"/>
    <mergeCell ref="L4:M4"/>
    <mergeCell ref="L5:M5"/>
    <mergeCell ref="L6:M6"/>
    <mergeCell ref="B8:O8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="85" zoomScaleNormal="85" zoomScalePageLayoutView="0" workbookViewId="0" topLeftCell="A1">
      <selection activeCell="H24" sqref="H24"/>
    </sheetView>
  </sheetViews>
  <sheetFormatPr defaultColWidth="9.00390625" defaultRowHeight="13.5"/>
  <cols>
    <col min="4" max="4" width="14.375" style="0" customWidth="1"/>
  </cols>
  <sheetData>
    <row r="1" spans="1:256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5" t="s">
        <v>45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.75" customHeight="1" thickBot="1">
      <c r="A2" s="17"/>
      <c r="B2" s="232"/>
      <c r="C2" s="234" t="s">
        <v>0</v>
      </c>
      <c r="D2" s="235"/>
      <c r="E2" s="234"/>
      <c r="F2" s="234" t="s">
        <v>1</v>
      </c>
      <c r="G2" s="235"/>
      <c r="H2" s="234"/>
      <c r="I2" s="236" t="s">
        <v>40</v>
      </c>
      <c r="J2" s="237"/>
      <c r="K2" s="238"/>
      <c r="L2" s="239"/>
      <c r="M2" s="239"/>
      <c r="N2" s="239"/>
      <c r="O2" s="240"/>
      <c r="P2" s="241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30.75" customHeight="1">
      <c r="A3" s="17"/>
      <c r="B3" s="233"/>
      <c r="C3" s="31" t="s">
        <v>41</v>
      </c>
      <c r="D3" s="34" t="s">
        <v>42</v>
      </c>
      <c r="E3" s="32" t="s">
        <v>43</v>
      </c>
      <c r="F3" s="31" t="s">
        <v>41</v>
      </c>
      <c r="G3" s="34" t="s">
        <v>42</v>
      </c>
      <c r="H3" s="32" t="s">
        <v>43</v>
      </c>
      <c r="I3" s="31" t="s">
        <v>41</v>
      </c>
      <c r="J3" s="34" t="s">
        <v>42</v>
      </c>
      <c r="K3" s="33" t="s">
        <v>43</v>
      </c>
      <c r="L3" s="242"/>
      <c r="M3" s="243"/>
      <c r="N3" s="31" t="s">
        <v>41</v>
      </c>
      <c r="O3" s="34" t="s">
        <v>42</v>
      </c>
      <c r="P3" s="33" t="s">
        <v>43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30.75" customHeight="1">
      <c r="A4" s="17"/>
      <c r="B4" s="35" t="s">
        <v>2</v>
      </c>
      <c r="C4" s="36">
        <v>3026</v>
      </c>
      <c r="D4" s="88">
        <f>O11</f>
        <v>3069</v>
      </c>
      <c r="E4" s="32">
        <f>D4-C4</f>
        <v>43</v>
      </c>
      <c r="F4" s="36">
        <v>559</v>
      </c>
      <c r="G4" s="88">
        <f>I17</f>
        <v>561</v>
      </c>
      <c r="H4" s="32">
        <f>G4-F4</f>
        <v>2</v>
      </c>
      <c r="I4" s="36">
        <v>1141</v>
      </c>
      <c r="J4" s="88">
        <f>O17</f>
        <v>1190</v>
      </c>
      <c r="K4" s="33">
        <f>J4-I4</f>
        <v>49</v>
      </c>
      <c r="L4" s="221" t="s">
        <v>18</v>
      </c>
      <c r="M4" s="222"/>
      <c r="N4" s="37">
        <f>C6+F6+I6</f>
        <v>5146</v>
      </c>
      <c r="O4" s="88">
        <f>D6+G6+J6</f>
        <v>5252</v>
      </c>
      <c r="P4" s="33">
        <f>O4-N4</f>
        <v>106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35.25" customHeight="1">
      <c r="A5" s="17"/>
      <c r="B5" s="35" t="s">
        <v>3</v>
      </c>
      <c r="C5" s="36">
        <v>100</v>
      </c>
      <c r="D5" s="88">
        <f>O12</f>
        <v>93</v>
      </c>
      <c r="E5" s="32">
        <f>D5-C5</f>
        <v>-7</v>
      </c>
      <c r="F5" s="36">
        <v>273</v>
      </c>
      <c r="G5" s="88">
        <f>I18</f>
        <v>292</v>
      </c>
      <c r="H5" s="32">
        <f>G5-F5</f>
        <v>19</v>
      </c>
      <c r="I5" s="36">
        <v>47</v>
      </c>
      <c r="J5" s="88">
        <f>O18</f>
        <v>47</v>
      </c>
      <c r="K5" s="33">
        <f>J5-I5</f>
        <v>0</v>
      </c>
      <c r="L5" s="223" t="s">
        <v>32</v>
      </c>
      <c r="M5" s="224"/>
      <c r="N5" s="36">
        <v>1918</v>
      </c>
      <c r="O5" s="38">
        <v>2232</v>
      </c>
      <c r="P5" s="33">
        <f>O5-N5</f>
        <v>314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54.75" customHeight="1" thickBot="1">
      <c r="A6" s="17"/>
      <c r="B6" s="23" t="s">
        <v>24</v>
      </c>
      <c r="C6" s="39">
        <f>SUM(C4:C5)</f>
        <v>3126</v>
      </c>
      <c r="D6" s="42">
        <f aca="true" t="shared" si="0" ref="D6:K6">SUM(D4:D5)</f>
        <v>3162</v>
      </c>
      <c r="E6" s="40">
        <f t="shared" si="0"/>
        <v>36</v>
      </c>
      <c r="F6" s="39">
        <f t="shared" si="0"/>
        <v>832</v>
      </c>
      <c r="G6" s="42">
        <f t="shared" si="0"/>
        <v>853</v>
      </c>
      <c r="H6" s="40">
        <f t="shared" si="0"/>
        <v>21</v>
      </c>
      <c r="I6" s="39">
        <f t="shared" si="0"/>
        <v>1188</v>
      </c>
      <c r="J6" s="42">
        <f t="shared" si="0"/>
        <v>1237</v>
      </c>
      <c r="K6" s="41">
        <f t="shared" si="0"/>
        <v>49</v>
      </c>
      <c r="L6" s="225" t="s">
        <v>44</v>
      </c>
      <c r="M6" s="226"/>
      <c r="N6" s="39">
        <f>C6+F6+N5</f>
        <v>5876</v>
      </c>
      <c r="O6" s="42">
        <f>D6+G6+O5</f>
        <v>6247</v>
      </c>
      <c r="P6" s="41">
        <f>O6-N6</f>
        <v>371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4.2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2.5" customHeight="1" thickBot="1">
      <c r="A8" s="1"/>
      <c r="B8" s="218" t="s">
        <v>4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2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2.5" customHeight="1">
      <c r="A9" s="1"/>
      <c r="B9" s="227"/>
      <c r="C9" s="228" t="s">
        <v>5</v>
      </c>
      <c r="D9" s="228" t="s">
        <v>6</v>
      </c>
      <c r="E9" s="229" t="s">
        <v>26</v>
      </c>
      <c r="F9" s="228" t="s">
        <v>7</v>
      </c>
      <c r="G9" s="230" t="s">
        <v>8</v>
      </c>
      <c r="H9" s="231"/>
      <c r="I9" s="231"/>
      <c r="J9" s="231"/>
      <c r="K9" s="231"/>
      <c r="L9" s="231"/>
      <c r="M9" s="231"/>
      <c r="N9" s="231"/>
      <c r="O9" s="216" t="s">
        <v>25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2.5" customHeight="1">
      <c r="A10" s="1"/>
      <c r="B10" s="227"/>
      <c r="C10" s="228"/>
      <c r="D10" s="228"/>
      <c r="E10" s="228"/>
      <c r="F10" s="228"/>
      <c r="G10" s="43" t="s">
        <v>9</v>
      </c>
      <c r="H10" s="43" t="s">
        <v>10</v>
      </c>
      <c r="I10" s="43" t="s">
        <v>11</v>
      </c>
      <c r="J10" s="43" t="s">
        <v>12</v>
      </c>
      <c r="K10" s="43" t="s">
        <v>13</v>
      </c>
      <c r="L10" s="43" t="s">
        <v>14</v>
      </c>
      <c r="M10" s="43" t="s">
        <v>15</v>
      </c>
      <c r="N10" s="44" t="s">
        <v>23</v>
      </c>
      <c r="O10" s="21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2.5" customHeight="1">
      <c r="A11" s="1"/>
      <c r="B11" s="45" t="s">
        <v>2</v>
      </c>
      <c r="C11" s="4">
        <v>200</v>
      </c>
      <c r="D11" s="89">
        <v>179</v>
      </c>
      <c r="E11" s="4">
        <v>37</v>
      </c>
      <c r="F11" s="4">
        <v>1447</v>
      </c>
      <c r="G11" s="5">
        <f>SUM(H11:N11)</f>
        <v>1206</v>
      </c>
      <c r="H11" s="4">
        <v>648</v>
      </c>
      <c r="I11" s="4">
        <v>285</v>
      </c>
      <c r="J11" s="4">
        <v>40</v>
      </c>
      <c r="K11" s="4">
        <v>146</v>
      </c>
      <c r="L11" s="4">
        <v>4</v>
      </c>
      <c r="M11" s="4">
        <v>75</v>
      </c>
      <c r="N11" s="46">
        <v>8</v>
      </c>
      <c r="O11" s="47">
        <f>SUM(C11:F11)+G11</f>
        <v>3069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2.5" customHeight="1">
      <c r="A12" s="1"/>
      <c r="B12" s="45" t="s">
        <v>3</v>
      </c>
      <c r="C12" s="4">
        <v>5</v>
      </c>
      <c r="D12" s="4">
        <v>7</v>
      </c>
      <c r="E12" s="4">
        <v>0</v>
      </c>
      <c r="F12" s="4">
        <v>58</v>
      </c>
      <c r="G12" s="5">
        <f>SUM(H12:N12)</f>
        <v>23</v>
      </c>
      <c r="H12" s="4">
        <v>10</v>
      </c>
      <c r="I12" s="4">
        <v>1</v>
      </c>
      <c r="J12" s="4">
        <v>6</v>
      </c>
      <c r="K12" s="4">
        <v>5</v>
      </c>
      <c r="L12" s="4">
        <v>0</v>
      </c>
      <c r="M12" s="4">
        <v>0</v>
      </c>
      <c r="N12" s="46">
        <v>1</v>
      </c>
      <c r="O12" s="47">
        <f>SUM(C12:F12)+G12</f>
        <v>93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2.5" customHeight="1" thickBot="1">
      <c r="A13" s="1"/>
      <c r="B13" s="12" t="s">
        <v>24</v>
      </c>
      <c r="C13" s="11">
        <f>SUM(C11:C12)</f>
        <v>205</v>
      </c>
      <c r="D13" s="11">
        <f aca="true" t="shared" si="1" ref="D13:O13">SUM(D11:D12)</f>
        <v>186</v>
      </c>
      <c r="E13" s="11">
        <f t="shared" si="1"/>
        <v>37</v>
      </c>
      <c r="F13" s="11">
        <f t="shared" si="1"/>
        <v>1505</v>
      </c>
      <c r="G13" s="11">
        <f t="shared" si="1"/>
        <v>1229</v>
      </c>
      <c r="H13" s="11">
        <f t="shared" si="1"/>
        <v>658</v>
      </c>
      <c r="I13" s="11">
        <f t="shared" si="1"/>
        <v>286</v>
      </c>
      <c r="J13" s="11">
        <f t="shared" si="1"/>
        <v>46</v>
      </c>
      <c r="K13" s="11">
        <f t="shared" si="1"/>
        <v>151</v>
      </c>
      <c r="L13" s="11">
        <f t="shared" si="1"/>
        <v>4</v>
      </c>
      <c r="M13" s="11">
        <f t="shared" si="1"/>
        <v>75</v>
      </c>
      <c r="N13" s="48">
        <f t="shared" si="1"/>
        <v>9</v>
      </c>
      <c r="O13" s="49">
        <f t="shared" si="1"/>
        <v>3162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9.5" customHeight="1" thickBot="1">
      <c r="A15" s="1"/>
      <c r="B15" s="218" t="s">
        <v>34</v>
      </c>
      <c r="C15" s="219"/>
      <c r="D15" s="219"/>
      <c r="E15" s="220"/>
      <c r="F15" s="218" t="s">
        <v>35</v>
      </c>
      <c r="G15" s="219"/>
      <c r="H15" s="219"/>
      <c r="I15" s="220"/>
      <c r="J15" s="1"/>
      <c r="K15" s="218" t="s">
        <v>19</v>
      </c>
      <c r="L15" s="219"/>
      <c r="M15" s="219"/>
      <c r="N15" s="219"/>
      <c r="O15" s="2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9.5" customHeight="1">
      <c r="A16" s="1"/>
      <c r="B16" s="50"/>
      <c r="C16" s="5" t="s">
        <v>16</v>
      </c>
      <c r="D16" s="44" t="s">
        <v>17</v>
      </c>
      <c r="E16" s="51" t="s">
        <v>25</v>
      </c>
      <c r="F16" s="45" t="s">
        <v>36</v>
      </c>
      <c r="G16" s="5" t="s">
        <v>37</v>
      </c>
      <c r="H16" s="44" t="s">
        <v>38</v>
      </c>
      <c r="I16" s="51" t="s">
        <v>25</v>
      </c>
      <c r="J16" s="1"/>
      <c r="K16" s="50"/>
      <c r="L16" s="5" t="s">
        <v>20</v>
      </c>
      <c r="M16" s="5" t="s">
        <v>21</v>
      </c>
      <c r="N16" s="44" t="s">
        <v>22</v>
      </c>
      <c r="O16" s="51" t="s">
        <v>25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9.5" customHeight="1">
      <c r="A17" s="1"/>
      <c r="B17" s="45" t="s">
        <v>2</v>
      </c>
      <c r="C17" s="5">
        <f>F17</f>
        <v>261</v>
      </c>
      <c r="D17" s="44">
        <f>SUM(G17:H17)</f>
        <v>300</v>
      </c>
      <c r="E17" s="47">
        <f>SUM(C17:D17)</f>
        <v>561</v>
      </c>
      <c r="F17" s="27">
        <v>261</v>
      </c>
      <c r="G17" s="4">
        <v>143</v>
      </c>
      <c r="H17" s="52">
        <v>157</v>
      </c>
      <c r="I17" s="47">
        <f>SUM(F17:H17)</f>
        <v>561</v>
      </c>
      <c r="J17" s="1"/>
      <c r="K17" s="45" t="s">
        <v>2</v>
      </c>
      <c r="L17" s="3">
        <v>115</v>
      </c>
      <c r="M17" s="4">
        <v>613</v>
      </c>
      <c r="N17" s="52">
        <v>462</v>
      </c>
      <c r="O17" s="47">
        <f>SUM(L17:N17)</f>
        <v>1190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9.5" customHeight="1">
      <c r="A18" s="1"/>
      <c r="B18" s="45" t="s">
        <v>3</v>
      </c>
      <c r="C18" s="5">
        <f>F18</f>
        <v>101</v>
      </c>
      <c r="D18" s="44">
        <f>SUM(G18:H18)</f>
        <v>191</v>
      </c>
      <c r="E18" s="47">
        <f>SUM(C18:D18)</f>
        <v>292</v>
      </c>
      <c r="F18" s="27">
        <v>101</v>
      </c>
      <c r="G18" s="4">
        <v>65</v>
      </c>
      <c r="H18" s="52">
        <v>126</v>
      </c>
      <c r="I18" s="47">
        <f>SUM(F18:H18)</f>
        <v>292</v>
      </c>
      <c r="J18" s="1"/>
      <c r="K18" s="45" t="s">
        <v>3</v>
      </c>
      <c r="L18" s="3">
        <v>1</v>
      </c>
      <c r="M18" s="4">
        <v>19</v>
      </c>
      <c r="N18" s="52">
        <v>27</v>
      </c>
      <c r="O18" s="47">
        <f>SUM(L18:N18)</f>
        <v>47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9.5" customHeight="1" thickBot="1">
      <c r="A19" s="1"/>
      <c r="B19" s="12" t="s">
        <v>24</v>
      </c>
      <c r="C19" s="28">
        <f aca="true" t="shared" si="2" ref="C19:I19">SUM(C17:C18)</f>
        <v>362</v>
      </c>
      <c r="D19" s="53">
        <f t="shared" si="2"/>
        <v>491</v>
      </c>
      <c r="E19" s="54">
        <f t="shared" si="2"/>
        <v>853</v>
      </c>
      <c r="F19" s="30">
        <f t="shared" si="2"/>
        <v>362</v>
      </c>
      <c r="G19" s="28">
        <f t="shared" si="2"/>
        <v>208</v>
      </c>
      <c r="H19" s="53">
        <f t="shared" si="2"/>
        <v>283</v>
      </c>
      <c r="I19" s="54">
        <f t="shared" si="2"/>
        <v>853</v>
      </c>
      <c r="J19" s="1"/>
      <c r="K19" s="12" t="s">
        <v>24</v>
      </c>
      <c r="L19" s="11">
        <f>SUM(L17:L18)</f>
        <v>116</v>
      </c>
      <c r="M19" s="11">
        <f>SUM(M17:M18)</f>
        <v>632</v>
      </c>
      <c r="N19" s="48">
        <f>SUM(N17:N18)</f>
        <v>489</v>
      </c>
      <c r="O19" s="49">
        <f>SUM(L19:N19)</f>
        <v>1237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</sheetData>
  <sheetProtection/>
  <mergeCells count="20">
    <mergeCell ref="D9:D10"/>
    <mergeCell ref="E9:E10"/>
    <mergeCell ref="F9:F10"/>
    <mergeCell ref="G9:N9"/>
    <mergeCell ref="B2:B3"/>
    <mergeCell ref="C2:E2"/>
    <mergeCell ref="F2:H2"/>
    <mergeCell ref="I2:K2"/>
    <mergeCell ref="L2:P2"/>
    <mergeCell ref="L3:M3"/>
    <mergeCell ref="O9:O10"/>
    <mergeCell ref="B15:E15"/>
    <mergeCell ref="F15:I15"/>
    <mergeCell ref="K15:O15"/>
    <mergeCell ref="L4:M4"/>
    <mergeCell ref="L5:M5"/>
    <mergeCell ref="L6:M6"/>
    <mergeCell ref="B8:O8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1" width="9.00390625" style="1" customWidth="1"/>
    <col min="2" max="16" width="9.75390625" style="1" customWidth="1"/>
    <col min="17" max="16384" width="9.00390625" style="1" customWidth="1"/>
  </cols>
  <sheetData>
    <row r="1" ht="14.25" thickBot="1">
      <c r="P1" s="55" t="s">
        <v>46</v>
      </c>
    </row>
    <row r="2" spans="2:16" s="17" customFormat="1" ht="27" customHeight="1" thickBot="1">
      <c r="B2" s="251"/>
      <c r="C2" s="253" t="s">
        <v>0</v>
      </c>
      <c r="D2" s="254"/>
      <c r="E2" s="255"/>
      <c r="F2" s="253" t="s">
        <v>1</v>
      </c>
      <c r="G2" s="254"/>
      <c r="H2" s="255"/>
      <c r="I2" s="256" t="s">
        <v>40</v>
      </c>
      <c r="J2" s="257"/>
      <c r="K2" s="258"/>
      <c r="L2" s="259"/>
      <c r="M2" s="260"/>
      <c r="N2" s="260"/>
      <c r="O2" s="260"/>
      <c r="P2" s="261"/>
    </row>
    <row r="3" spans="2:16" s="17" customFormat="1" ht="27" customHeight="1">
      <c r="B3" s="252"/>
      <c r="C3" s="118" t="s">
        <v>41</v>
      </c>
      <c r="D3" s="108" t="s">
        <v>42</v>
      </c>
      <c r="E3" s="117" t="s">
        <v>43</v>
      </c>
      <c r="F3" s="118" t="s">
        <v>41</v>
      </c>
      <c r="G3" s="108" t="s">
        <v>42</v>
      </c>
      <c r="H3" s="117" t="s">
        <v>43</v>
      </c>
      <c r="I3" s="118" t="s">
        <v>41</v>
      </c>
      <c r="J3" s="108" t="s">
        <v>42</v>
      </c>
      <c r="K3" s="115" t="s">
        <v>43</v>
      </c>
      <c r="L3" s="262"/>
      <c r="M3" s="263"/>
      <c r="N3" s="118" t="s">
        <v>41</v>
      </c>
      <c r="O3" s="108" t="s">
        <v>42</v>
      </c>
      <c r="P3" s="115" t="s">
        <v>43</v>
      </c>
    </row>
    <row r="4" spans="2:16" s="17" customFormat="1" ht="27" customHeight="1">
      <c r="B4" s="104" t="s">
        <v>2</v>
      </c>
      <c r="C4" s="101">
        <v>3069</v>
      </c>
      <c r="D4" s="100">
        <v>3085</v>
      </c>
      <c r="E4" s="117">
        <v>16</v>
      </c>
      <c r="F4" s="101">
        <v>561</v>
      </c>
      <c r="G4" s="100">
        <v>573</v>
      </c>
      <c r="H4" s="117">
        <v>12</v>
      </c>
      <c r="I4" s="101">
        <v>1190</v>
      </c>
      <c r="J4" s="100">
        <v>1334</v>
      </c>
      <c r="K4" s="115">
        <v>144</v>
      </c>
      <c r="L4" s="266" t="s">
        <v>18</v>
      </c>
      <c r="M4" s="267"/>
      <c r="N4" s="106">
        <v>5252</v>
      </c>
      <c r="O4" s="100">
        <v>5399</v>
      </c>
      <c r="P4" s="115">
        <v>147</v>
      </c>
    </row>
    <row r="5" spans="2:16" s="17" customFormat="1" ht="27" customHeight="1">
      <c r="B5" s="104" t="s">
        <v>3</v>
      </c>
      <c r="C5" s="101">
        <v>93</v>
      </c>
      <c r="D5" s="100">
        <v>92</v>
      </c>
      <c r="E5" s="117">
        <v>-1</v>
      </c>
      <c r="F5" s="101">
        <v>292</v>
      </c>
      <c r="G5" s="100">
        <v>258</v>
      </c>
      <c r="H5" s="117">
        <v>-34</v>
      </c>
      <c r="I5" s="101">
        <v>47</v>
      </c>
      <c r="J5" s="100">
        <v>57</v>
      </c>
      <c r="K5" s="115">
        <v>10</v>
      </c>
      <c r="L5" s="268" t="s">
        <v>32</v>
      </c>
      <c r="M5" s="269"/>
      <c r="N5" s="101">
        <v>2232</v>
      </c>
      <c r="O5" s="116">
        <v>2121</v>
      </c>
      <c r="P5" s="115">
        <v>-111</v>
      </c>
    </row>
    <row r="6" spans="2:16" s="17" customFormat="1" ht="40.5" customHeight="1" thickBot="1">
      <c r="B6" s="95" t="s">
        <v>24</v>
      </c>
      <c r="C6" s="93">
        <v>3162</v>
      </c>
      <c r="D6" s="92">
        <v>3177</v>
      </c>
      <c r="E6" s="114">
        <v>15</v>
      </c>
      <c r="F6" s="93">
        <v>853</v>
      </c>
      <c r="G6" s="92">
        <v>831</v>
      </c>
      <c r="H6" s="114">
        <v>-22</v>
      </c>
      <c r="I6" s="93">
        <v>1237</v>
      </c>
      <c r="J6" s="92">
        <v>1391</v>
      </c>
      <c r="K6" s="113">
        <v>154</v>
      </c>
      <c r="L6" s="270" t="s">
        <v>44</v>
      </c>
      <c r="M6" s="271"/>
      <c r="N6" s="93">
        <v>6247</v>
      </c>
      <c r="O6" s="92">
        <v>6129</v>
      </c>
      <c r="P6" s="113">
        <v>-118</v>
      </c>
    </row>
    <row r="7" spans="2:16" ht="6" customHeight="1" thickBo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112"/>
      <c r="P7" s="91"/>
    </row>
    <row r="8" spans="2:16" ht="27" customHeight="1" thickBot="1">
      <c r="B8" s="259" t="s">
        <v>4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91"/>
    </row>
    <row r="9" spans="2:16" ht="27" customHeight="1">
      <c r="B9" s="272"/>
      <c r="C9" s="244" t="s">
        <v>5</v>
      </c>
      <c r="D9" s="244" t="s">
        <v>6</v>
      </c>
      <c r="E9" s="246" t="s">
        <v>26</v>
      </c>
      <c r="F9" s="244" t="s">
        <v>7</v>
      </c>
      <c r="G9" s="248" t="s">
        <v>8</v>
      </c>
      <c r="H9" s="249"/>
      <c r="I9" s="249"/>
      <c r="J9" s="249"/>
      <c r="K9" s="249"/>
      <c r="L9" s="249"/>
      <c r="M9" s="249"/>
      <c r="N9" s="250"/>
      <c r="O9" s="264" t="s">
        <v>25</v>
      </c>
      <c r="P9" s="91"/>
    </row>
    <row r="10" spans="2:16" ht="27" customHeight="1">
      <c r="B10" s="273"/>
      <c r="C10" s="245"/>
      <c r="D10" s="245"/>
      <c r="E10" s="247"/>
      <c r="F10" s="245"/>
      <c r="G10" s="111" t="s">
        <v>9</v>
      </c>
      <c r="H10" s="111" t="s">
        <v>10</v>
      </c>
      <c r="I10" s="111" t="s">
        <v>11</v>
      </c>
      <c r="J10" s="111" t="s">
        <v>12</v>
      </c>
      <c r="K10" s="111" t="s">
        <v>13</v>
      </c>
      <c r="L10" s="111" t="s">
        <v>14</v>
      </c>
      <c r="M10" s="111" t="s">
        <v>15</v>
      </c>
      <c r="N10" s="106" t="s">
        <v>23</v>
      </c>
      <c r="O10" s="265"/>
      <c r="P10" s="91"/>
    </row>
    <row r="11" spans="2:16" ht="27" customHeight="1">
      <c r="B11" s="104" t="s">
        <v>2</v>
      </c>
      <c r="C11" s="102">
        <v>210</v>
      </c>
      <c r="D11" s="102">
        <v>188</v>
      </c>
      <c r="E11" s="102">
        <v>38</v>
      </c>
      <c r="F11" s="102">
        <v>1402</v>
      </c>
      <c r="G11" s="107">
        <v>1247</v>
      </c>
      <c r="H11" s="102">
        <v>671</v>
      </c>
      <c r="I11" s="102">
        <v>293</v>
      </c>
      <c r="J11" s="102">
        <v>42</v>
      </c>
      <c r="K11" s="102">
        <v>154</v>
      </c>
      <c r="L11" s="102">
        <v>4</v>
      </c>
      <c r="M11" s="102">
        <v>74</v>
      </c>
      <c r="N11" s="110">
        <v>9</v>
      </c>
      <c r="O11" s="100">
        <v>3085</v>
      </c>
      <c r="P11" s="91"/>
    </row>
    <row r="12" spans="2:16" ht="27" customHeight="1">
      <c r="B12" s="104" t="s">
        <v>3</v>
      </c>
      <c r="C12" s="102">
        <v>5</v>
      </c>
      <c r="D12" s="102">
        <v>11</v>
      </c>
      <c r="E12" s="102">
        <v>0</v>
      </c>
      <c r="F12" s="102">
        <v>55</v>
      </c>
      <c r="G12" s="107">
        <v>21</v>
      </c>
      <c r="H12" s="102">
        <v>10</v>
      </c>
      <c r="I12" s="102">
        <v>1</v>
      </c>
      <c r="J12" s="102">
        <v>5</v>
      </c>
      <c r="K12" s="102">
        <v>4</v>
      </c>
      <c r="L12" s="102">
        <v>0</v>
      </c>
      <c r="M12" s="102">
        <v>0</v>
      </c>
      <c r="N12" s="110">
        <v>1</v>
      </c>
      <c r="O12" s="100">
        <v>92</v>
      </c>
      <c r="P12" s="91"/>
    </row>
    <row r="13" spans="2:16" ht="27" customHeight="1" thickBot="1">
      <c r="B13" s="95" t="s">
        <v>24</v>
      </c>
      <c r="C13" s="94">
        <v>215</v>
      </c>
      <c r="D13" s="94">
        <v>199</v>
      </c>
      <c r="E13" s="94">
        <v>38</v>
      </c>
      <c r="F13" s="94">
        <v>1457</v>
      </c>
      <c r="G13" s="94">
        <v>1268</v>
      </c>
      <c r="H13" s="94">
        <v>681</v>
      </c>
      <c r="I13" s="94">
        <v>294</v>
      </c>
      <c r="J13" s="94">
        <v>47</v>
      </c>
      <c r="K13" s="94">
        <v>158</v>
      </c>
      <c r="L13" s="94">
        <v>4</v>
      </c>
      <c r="M13" s="94">
        <v>74</v>
      </c>
      <c r="N13" s="93">
        <v>10</v>
      </c>
      <c r="O13" s="92">
        <v>3177</v>
      </c>
      <c r="P13" s="91"/>
    </row>
    <row r="14" spans="2:16" ht="6" customHeight="1" thickBo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 ht="27" customHeight="1" thickBot="1">
      <c r="B15" s="259" t="s">
        <v>34</v>
      </c>
      <c r="C15" s="260"/>
      <c r="D15" s="260"/>
      <c r="E15" s="261"/>
      <c r="F15" s="259" t="s">
        <v>35</v>
      </c>
      <c r="G15" s="260"/>
      <c r="H15" s="260"/>
      <c r="I15" s="261"/>
      <c r="J15" s="91"/>
      <c r="K15" s="259" t="s">
        <v>19</v>
      </c>
      <c r="L15" s="260"/>
      <c r="M15" s="260"/>
      <c r="N15" s="260"/>
      <c r="O15" s="261"/>
      <c r="P15" s="91"/>
    </row>
    <row r="16" spans="2:16" ht="27" customHeight="1">
      <c r="B16" s="109"/>
      <c r="C16" s="107" t="s">
        <v>16</v>
      </c>
      <c r="D16" s="106" t="s">
        <v>17</v>
      </c>
      <c r="E16" s="108" t="s">
        <v>25</v>
      </c>
      <c r="F16" s="104" t="s">
        <v>36</v>
      </c>
      <c r="G16" s="107" t="s">
        <v>37</v>
      </c>
      <c r="H16" s="106" t="s">
        <v>38</v>
      </c>
      <c r="I16" s="108" t="s">
        <v>25</v>
      </c>
      <c r="J16" s="91"/>
      <c r="K16" s="109"/>
      <c r="L16" s="107" t="s">
        <v>20</v>
      </c>
      <c r="M16" s="107" t="s">
        <v>21</v>
      </c>
      <c r="N16" s="106" t="s">
        <v>22</v>
      </c>
      <c r="O16" s="108" t="s">
        <v>25</v>
      </c>
      <c r="P16" s="91"/>
    </row>
    <row r="17" spans="2:16" ht="27" customHeight="1">
      <c r="B17" s="104" t="s">
        <v>2</v>
      </c>
      <c r="C17" s="107">
        <v>269</v>
      </c>
      <c r="D17" s="106">
        <v>304</v>
      </c>
      <c r="E17" s="100">
        <v>573</v>
      </c>
      <c r="F17" s="105">
        <v>269</v>
      </c>
      <c r="G17" s="102">
        <v>138</v>
      </c>
      <c r="H17" s="101">
        <v>166</v>
      </c>
      <c r="I17" s="100">
        <v>573</v>
      </c>
      <c r="J17" s="91"/>
      <c r="K17" s="104" t="s">
        <v>2</v>
      </c>
      <c r="L17" s="103">
        <v>113</v>
      </c>
      <c r="M17" s="102">
        <v>705</v>
      </c>
      <c r="N17" s="101">
        <v>516</v>
      </c>
      <c r="O17" s="100">
        <v>1334</v>
      </c>
      <c r="P17" s="91"/>
    </row>
    <row r="18" spans="2:16" ht="27" customHeight="1">
      <c r="B18" s="104" t="s">
        <v>3</v>
      </c>
      <c r="C18" s="107">
        <v>97</v>
      </c>
      <c r="D18" s="106">
        <v>161</v>
      </c>
      <c r="E18" s="100">
        <v>258</v>
      </c>
      <c r="F18" s="105">
        <v>97</v>
      </c>
      <c r="G18" s="102">
        <v>69</v>
      </c>
      <c r="H18" s="101">
        <v>92</v>
      </c>
      <c r="I18" s="100">
        <v>258</v>
      </c>
      <c r="J18" s="91"/>
      <c r="K18" s="104" t="s">
        <v>3</v>
      </c>
      <c r="L18" s="103">
        <v>2</v>
      </c>
      <c r="M18" s="102">
        <v>15</v>
      </c>
      <c r="N18" s="101">
        <v>40</v>
      </c>
      <c r="O18" s="100">
        <v>57</v>
      </c>
      <c r="P18" s="91"/>
    </row>
    <row r="19" spans="2:16" ht="27" customHeight="1" thickBot="1">
      <c r="B19" s="95" t="s">
        <v>24</v>
      </c>
      <c r="C19" s="98">
        <v>366</v>
      </c>
      <c r="D19" s="97">
        <v>465</v>
      </c>
      <c r="E19" s="96">
        <v>831</v>
      </c>
      <c r="F19" s="99">
        <v>366</v>
      </c>
      <c r="G19" s="98">
        <v>207</v>
      </c>
      <c r="H19" s="97">
        <v>258</v>
      </c>
      <c r="I19" s="96">
        <v>831</v>
      </c>
      <c r="J19" s="91"/>
      <c r="K19" s="95" t="s">
        <v>24</v>
      </c>
      <c r="L19" s="94">
        <v>115</v>
      </c>
      <c r="M19" s="94">
        <v>720</v>
      </c>
      <c r="N19" s="93">
        <v>556</v>
      </c>
      <c r="O19" s="92">
        <v>1391</v>
      </c>
      <c r="P19" s="91"/>
    </row>
    <row r="20" ht="6" customHeight="1"/>
    <row r="21" ht="13.5">
      <c r="B21" s="90"/>
    </row>
  </sheetData>
  <sheetProtection/>
  <mergeCells count="20">
    <mergeCell ref="O9:O10"/>
    <mergeCell ref="B15:E15"/>
    <mergeCell ref="F15:I15"/>
    <mergeCell ref="K15:O15"/>
    <mergeCell ref="L4:M4"/>
    <mergeCell ref="L5:M5"/>
    <mergeCell ref="L6:M6"/>
    <mergeCell ref="B8:O8"/>
    <mergeCell ref="B9:B10"/>
    <mergeCell ref="C9:C10"/>
    <mergeCell ref="D9:D10"/>
    <mergeCell ref="E9:E10"/>
    <mergeCell ref="F9:F10"/>
    <mergeCell ref="G9:N9"/>
    <mergeCell ref="B2:B3"/>
    <mergeCell ref="C2:E2"/>
    <mergeCell ref="F2:H2"/>
    <mergeCell ref="I2:K2"/>
    <mergeCell ref="L2:P2"/>
    <mergeCell ref="L3:M3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zoomScalePageLayoutView="0" workbookViewId="0" topLeftCell="A1">
      <selection activeCell="L35" sqref="L35"/>
    </sheetView>
  </sheetViews>
  <sheetFormatPr defaultColWidth="9.00390625" defaultRowHeight="13.5"/>
  <cols>
    <col min="1" max="1" width="9.00390625" style="119" customWidth="1"/>
    <col min="2" max="16" width="9.75390625" style="119" customWidth="1"/>
    <col min="17" max="16384" width="9.00390625" style="119" customWidth="1"/>
  </cols>
  <sheetData>
    <row r="1" ht="14.25" thickBot="1">
      <c r="P1" s="120" t="s">
        <v>47</v>
      </c>
    </row>
    <row r="2" spans="2:16" s="121" customFormat="1" ht="27" customHeight="1" thickBot="1">
      <c r="B2" s="302"/>
      <c r="C2" s="304" t="s">
        <v>0</v>
      </c>
      <c r="D2" s="305"/>
      <c r="E2" s="304"/>
      <c r="F2" s="304" t="s">
        <v>1</v>
      </c>
      <c r="G2" s="305"/>
      <c r="H2" s="304"/>
      <c r="I2" s="306" t="s">
        <v>40</v>
      </c>
      <c r="J2" s="307"/>
      <c r="K2" s="308"/>
      <c r="L2" s="309"/>
      <c r="M2" s="309"/>
      <c r="N2" s="309"/>
      <c r="O2" s="310"/>
      <c r="P2" s="311"/>
    </row>
    <row r="3" spans="2:16" s="121" customFormat="1" ht="27" customHeight="1">
      <c r="B3" s="303"/>
      <c r="C3" s="122" t="s">
        <v>41</v>
      </c>
      <c r="D3" s="123" t="s">
        <v>42</v>
      </c>
      <c r="E3" s="124" t="s">
        <v>43</v>
      </c>
      <c r="F3" s="122" t="s">
        <v>41</v>
      </c>
      <c r="G3" s="123" t="s">
        <v>42</v>
      </c>
      <c r="H3" s="124" t="s">
        <v>43</v>
      </c>
      <c r="I3" s="122" t="s">
        <v>41</v>
      </c>
      <c r="J3" s="123" t="s">
        <v>42</v>
      </c>
      <c r="K3" s="125" t="s">
        <v>43</v>
      </c>
      <c r="L3" s="312"/>
      <c r="M3" s="313"/>
      <c r="N3" s="122" t="s">
        <v>41</v>
      </c>
      <c r="O3" s="123" t="s">
        <v>42</v>
      </c>
      <c r="P3" s="125" t="s">
        <v>43</v>
      </c>
    </row>
    <row r="4" spans="2:16" s="121" customFormat="1" ht="27" customHeight="1">
      <c r="B4" s="126" t="s">
        <v>2</v>
      </c>
      <c r="C4" s="127">
        <v>3085</v>
      </c>
      <c r="D4" s="128">
        <v>3036</v>
      </c>
      <c r="E4" s="124">
        <f>D4-C4</f>
        <v>-49</v>
      </c>
      <c r="F4" s="127">
        <v>573</v>
      </c>
      <c r="G4" s="128">
        <v>588</v>
      </c>
      <c r="H4" s="124">
        <f>G4-F4</f>
        <v>15</v>
      </c>
      <c r="I4" s="127">
        <v>1334</v>
      </c>
      <c r="J4" s="128">
        <v>1466</v>
      </c>
      <c r="K4" s="125">
        <f>J4-I4</f>
        <v>132</v>
      </c>
      <c r="L4" s="291" t="s">
        <v>18</v>
      </c>
      <c r="M4" s="292"/>
      <c r="N4" s="127">
        <f>C6+F6+I6</f>
        <v>5399</v>
      </c>
      <c r="O4" s="129">
        <f>D6+G6+J6</f>
        <v>5493</v>
      </c>
      <c r="P4" s="125">
        <f>O4-N4</f>
        <v>94</v>
      </c>
    </row>
    <row r="5" spans="2:16" s="121" customFormat="1" ht="27" customHeight="1" thickBot="1">
      <c r="B5" s="130" t="s">
        <v>3</v>
      </c>
      <c r="C5" s="131">
        <v>92</v>
      </c>
      <c r="D5" s="132">
        <v>88</v>
      </c>
      <c r="E5" s="133">
        <f>D5-C5</f>
        <v>-4</v>
      </c>
      <c r="F5" s="131">
        <v>258</v>
      </c>
      <c r="G5" s="132">
        <v>251</v>
      </c>
      <c r="H5" s="133">
        <f>G5-F5</f>
        <v>-7</v>
      </c>
      <c r="I5" s="131">
        <v>57</v>
      </c>
      <c r="J5" s="132">
        <v>64</v>
      </c>
      <c r="K5" s="134">
        <f>J5-I5</f>
        <v>7</v>
      </c>
      <c r="L5" s="293" t="s">
        <v>32</v>
      </c>
      <c r="M5" s="294"/>
      <c r="N5" s="127">
        <v>2121</v>
      </c>
      <c r="O5" s="135">
        <v>2310</v>
      </c>
      <c r="P5" s="125">
        <f>O5-N5</f>
        <v>189</v>
      </c>
    </row>
    <row r="6" spans="2:16" s="121" customFormat="1" ht="40.5" customHeight="1" thickBot="1" thickTop="1">
      <c r="B6" s="136" t="s">
        <v>24</v>
      </c>
      <c r="C6" s="137">
        <v>3177</v>
      </c>
      <c r="D6" s="138">
        <f>SUM(D4:D5)</f>
        <v>3124</v>
      </c>
      <c r="E6" s="139">
        <f aca="true" t="shared" si="0" ref="E6:K6">SUM(E4:E5)</f>
        <v>-53</v>
      </c>
      <c r="F6" s="137">
        <v>831</v>
      </c>
      <c r="G6" s="138">
        <f>+SUM(G4:G5)</f>
        <v>839</v>
      </c>
      <c r="H6" s="139">
        <f t="shared" si="0"/>
        <v>8</v>
      </c>
      <c r="I6" s="137">
        <v>1391</v>
      </c>
      <c r="J6" s="138">
        <v>1530</v>
      </c>
      <c r="K6" s="140">
        <f t="shared" si="0"/>
        <v>139</v>
      </c>
      <c r="L6" s="295" t="s">
        <v>44</v>
      </c>
      <c r="M6" s="296"/>
      <c r="N6" s="141">
        <f>C6+F6+N5</f>
        <v>6129</v>
      </c>
      <c r="O6" s="142">
        <f>D6+G6+O5</f>
        <v>6273</v>
      </c>
      <c r="P6" s="143">
        <f>O6-N6</f>
        <v>144</v>
      </c>
    </row>
    <row r="7" ht="6" customHeight="1" thickBot="1">
      <c r="O7" s="120"/>
    </row>
    <row r="8" spans="2:15" ht="27" customHeight="1" thickBot="1">
      <c r="B8" s="282" t="s">
        <v>4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</row>
    <row r="9" spans="2:15" ht="27" customHeight="1">
      <c r="B9" s="297"/>
      <c r="C9" s="298" t="s">
        <v>5</v>
      </c>
      <c r="D9" s="298" t="s">
        <v>6</v>
      </c>
      <c r="E9" s="299" t="s">
        <v>26</v>
      </c>
      <c r="F9" s="298" t="s">
        <v>7</v>
      </c>
      <c r="G9" s="300" t="s">
        <v>8</v>
      </c>
      <c r="H9" s="301"/>
      <c r="I9" s="301"/>
      <c r="J9" s="301"/>
      <c r="K9" s="301"/>
      <c r="L9" s="301"/>
      <c r="M9" s="301"/>
      <c r="N9" s="301"/>
      <c r="O9" s="280" t="s">
        <v>25</v>
      </c>
    </row>
    <row r="10" spans="2:15" ht="27" customHeight="1">
      <c r="B10" s="297"/>
      <c r="C10" s="298"/>
      <c r="D10" s="298"/>
      <c r="E10" s="298"/>
      <c r="F10" s="298"/>
      <c r="G10" s="144" t="s">
        <v>9</v>
      </c>
      <c r="H10" s="144" t="s">
        <v>10</v>
      </c>
      <c r="I10" s="144" t="s">
        <v>11</v>
      </c>
      <c r="J10" s="144" t="s">
        <v>12</v>
      </c>
      <c r="K10" s="144" t="s">
        <v>13</v>
      </c>
      <c r="L10" s="144" t="s">
        <v>14</v>
      </c>
      <c r="M10" s="144" t="s">
        <v>15</v>
      </c>
      <c r="N10" s="145" t="s">
        <v>23</v>
      </c>
      <c r="O10" s="281"/>
    </row>
    <row r="11" spans="2:15" ht="27" customHeight="1">
      <c r="B11" s="146" t="s">
        <v>2</v>
      </c>
      <c r="C11" s="147">
        <v>199</v>
      </c>
      <c r="D11" s="147">
        <v>193</v>
      </c>
      <c r="E11" s="147">
        <v>38</v>
      </c>
      <c r="F11" s="147">
        <v>1365</v>
      </c>
      <c r="G11" s="147">
        <f>SUM(H11:N11)</f>
        <v>1241</v>
      </c>
      <c r="H11" s="147">
        <v>681</v>
      </c>
      <c r="I11" s="147">
        <v>290</v>
      </c>
      <c r="J11" s="147">
        <v>42</v>
      </c>
      <c r="K11" s="147">
        <v>145</v>
      </c>
      <c r="L11" s="147">
        <v>3</v>
      </c>
      <c r="M11" s="147">
        <v>73</v>
      </c>
      <c r="N11" s="145">
        <v>7</v>
      </c>
      <c r="O11" s="148">
        <f>SUM(C11:F11)+G11</f>
        <v>3036</v>
      </c>
    </row>
    <row r="12" spans="2:15" ht="27" customHeight="1" thickBot="1">
      <c r="B12" s="149" t="s">
        <v>3</v>
      </c>
      <c r="C12" s="150">
        <v>6</v>
      </c>
      <c r="D12" s="150">
        <v>12</v>
      </c>
      <c r="E12" s="150">
        <v>0</v>
      </c>
      <c r="F12" s="150">
        <v>51</v>
      </c>
      <c r="G12" s="150">
        <f>SUM(H12:N12)</f>
        <v>19</v>
      </c>
      <c r="H12" s="150">
        <v>10</v>
      </c>
      <c r="I12" s="150">
        <v>1</v>
      </c>
      <c r="J12" s="150">
        <v>4</v>
      </c>
      <c r="K12" s="150">
        <v>3</v>
      </c>
      <c r="L12" s="150">
        <v>0</v>
      </c>
      <c r="M12" s="150">
        <v>0</v>
      </c>
      <c r="N12" s="151">
        <v>1</v>
      </c>
      <c r="O12" s="152">
        <f>SUM(C12:F12)+G12</f>
        <v>88</v>
      </c>
    </row>
    <row r="13" spans="2:15" ht="27" customHeight="1" thickBot="1" thickTop="1">
      <c r="B13" s="153" t="s">
        <v>24</v>
      </c>
      <c r="C13" s="154">
        <f>SUM(C11:C12)</f>
        <v>205</v>
      </c>
      <c r="D13" s="154">
        <f aca="true" t="shared" si="1" ref="D13:O13">SUM(D11:D12)</f>
        <v>205</v>
      </c>
      <c r="E13" s="154">
        <f t="shared" si="1"/>
        <v>38</v>
      </c>
      <c r="F13" s="154">
        <f t="shared" si="1"/>
        <v>1416</v>
      </c>
      <c r="G13" s="154">
        <f t="shared" si="1"/>
        <v>1260</v>
      </c>
      <c r="H13" s="154">
        <f t="shared" si="1"/>
        <v>691</v>
      </c>
      <c r="I13" s="154">
        <f t="shared" si="1"/>
        <v>291</v>
      </c>
      <c r="J13" s="154">
        <f t="shared" si="1"/>
        <v>46</v>
      </c>
      <c r="K13" s="154">
        <f t="shared" si="1"/>
        <v>148</v>
      </c>
      <c r="L13" s="154">
        <f t="shared" si="1"/>
        <v>3</v>
      </c>
      <c r="M13" s="154">
        <f t="shared" si="1"/>
        <v>73</v>
      </c>
      <c r="N13" s="155">
        <f t="shared" si="1"/>
        <v>8</v>
      </c>
      <c r="O13" s="156">
        <f t="shared" si="1"/>
        <v>3124</v>
      </c>
    </row>
    <row r="14" ht="6" customHeight="1" thickBot="1"/>
    <row r="15" spans="2:15" ht="27" customHeight="1" thickBot="1">
      <c r="B15" s="282" t="s">
        <v>34</v>
      </c>
      <c r="C15" s="283"/>
      <c r="D15" s="283"/>
      <c r="E15" s="284"/>
      <c r="F15" s="282" t="s">
        <v>35</v>
      </c>
      <c r="G15" s="283"/>
      <c r="H15" s="283"/>
      <c r="I15" s="284"/>
      <c r="K15" s="282" t="s">
        <v>19</v>
      </c>
      <c r="L15" s="283"/>
      <c r="M15" s="283"/>
      <c r="N15" s="283"/>
      <c r="O15" s="284"/>
    </row>
    <row r="16" spans="2:15" ht="27" customHeight="1">
      <c r="B16" s="157"/>
      <c r="C16" s="147" t="s">
        <v>16</v>
      </c>
      <c r="D16" s="145" t="s">
        <v>17</v>
      </c>
      <c r="E16" s="158" t="s">
        <v>25</v>
      </c>
      <c r="F16" s="146" t="s">
        <v>36</v>
      </c>
      <c r="G16" s="147" t="s">
        <v>37</v>
      </c>
      <c r="H16" s="145" t="s">
        <v>38</v>
      </c>
      <c r="I16" s="158" t="s">
        <v>25</v>
      </c>
      <c r="K16" s="157"/>
      <c r="L16" s="147" t="s">
        <v>20</v>
      </c>
      <c r="M16" s="147" t="s">
        <v>21</v>
      </c>
      <c r="N16" s="145" t="s">
        <v>22</v>
      </c>
      <c r="O16" s="158" t="s">
        <v>25</v>
      </c>
    </row>
    <row r="17" spans="2:15" ht="27" customHeight="1">
      <c r="B17" s="146" t="s">
        <v>2</v>
      </c>
      <c r="C17" s="147">
        <v>271</v>
      </c>
      <c r="D17" s="145">
        <v>317</v>
      </c>
      <c r="E17" s="148">
        <f>SUM(C17:D17)</f>
        <v>588</v>
      </c>
      <c r="F17" s="146">
        <v>271</v>
      </c>
      <c r="G17" s="147">
        <v>144</v>
      </c>
      <c r="H17" s="145">
        <v>173</v>
      </c>
      <c r="I17" s="148">
        <f>SUM(F17:H17)</f>
        <v>588</v>
      </c>
      <c r="K17" s="146" t="s">
        <v>2</v>
      </c>
      <c r="L17" s="147">
        <v>112</v>
      </c>
      <c r="M17" s="147">
        <v>744</v>
      </c>
      <c r="N17" s="145">
        <v>610</v>
      </c>
      <c r="O17" s="148">
        <f>SUM(L17:N17)</f>
        <v>1466</v>
      </c>
    </row>
    <row r="18" spans="2:15" ht="27" customHeight="1" thickBot="1">
      <c r="B18" s="149" t="s">
        <v>3</v>
      </c>
      <c r="C18" s="150">
        <v>88</v>
      </c>
      <c r="D18" s="151">
        <v>163</v>
      </c>
      <c r="E18" s="152">
        <f>SUM(C18:D18)</f>
        <v>251</v>
      </c>
      <c r="F18" s="149">
        <v>88</v>
      </c>
      <c r="G18" s="150">
        <v>71</v>
      </c>
      <c r="H18" s="151">
        <v>92</v>
      </c>
      <c r="I18" s="152">
        <f>SUM(F18:H18)</f>
        <v>251</v>
      </c>
      <c r="K18" s="149" t="s">
        <v>3</v>
      </c>
      <c r="L18" s="150">
        <v>2</v>
      </c>
      <c r="M18" s="150">
        <v>12</v>
      </c>
      <c r="N18" s="151">
        <v>50</v>
      </c>
      <c r="O18" s="152">
        <f>SUM(L18:N18)</f>
        <v>64</v>
      </c>
    </row>
    <row r="19" spans="2:15" ht="27" customHeight="1" thickBot="1" thickTop="1">
      <c r="B19" s="153" t="s">
        <v>24</v>
      </c>
      <c r="C19" s="159">
        <f aca="true" t="shared" si="2" ref="C19:I19">SUM(C17:C18)</f>
        <v>359</v>
      </c>
      <c r="D19" s="160">
        <f t="shared" si="2"/>
        <v>480</v>
      </c>
      <c r="E19" s="161">
        <f t="shared" si="2"/>
        <v>839</v>
      </c>
      <c r="F19" s="162">
        <f t="shared" si="2"/>
        <v>359</v>
      </c>
      <c r="G19" s="159">
        <f t="shared" si="2"/>
        <v>215</v>
      </c>
      <c r="H19" s="160">
        <f t="shared" si="2"/>
        <v>265</v>
      </c>
      <c r="I19" s="161">
        <f t="shared" si="2"/>
        <v>839</v>
      </c>
      <c r="K19" s="153" t="s">
        <v>24</v>
      </c>
      <c r="L19" s="154">
        <f>SUM(L17:L18)</f>
        <v>114</v>
      </c>
      <c r="M19" s="154">
        <f>SUM(M17:M18)</f>
        <v>756</v>
      </c>
      <c r="N19" s="155">
        <f>SUM(N17:N18)</f>
        <v>660</v>
      </c>
      <c r="O19" s="156">
        <f>SUM(L19:N19)</f>
        <v>1530</v>
      </c>
    </row>
    <row r="20" ht="6" customHeight="1"/>
    <row r="21" spans="2:7" ht="27" customHeight="1" hidden="1" thickBot="1">
      <c r="B21" s="285" t="s">
        <v>48</v>
      </c>
      <c r="C21" s="286"/>
      <c r="D21" s="286"/>
      <c r="E21" s="286"/>
      <c r="F21" s="287"/>
      <c r="G21" s="288"/>
    </row>
    <row r="22" spans="2:14" ht="27" customHeight="1" hidden="1">
      <c r="B22" s="274"/>
      <c r="C22" s="275"/>
      <c r="D22" s="275"/>
      <c r="E22" s="145" t="s">
        <v>41</v>
      </c>
      <c r="F22" s="158" t="s">
        <v>42</v>
      </c>
      <c r="G22" s="163" t="s">
        <v>43</v>
      </c>
      <c r="K22" s="289" t="s">
        <v>49</v>
      </c>
      <c r="L22" s="290"/>
      <c r="M22" s="290"/>
      <c r="N22" s="290"/>
    </row>
    <row r="23" spans="2:14" ht="27" customHeight="1" hidden="1">
      <c r="B23" s="274" t="s">
        <v>50</v>
      </c>
      <c r="C23" s="275"/>
      <c r="D23" s="275"/>
      <c r="E23" s="145">
        <v>838</v>
      </c>
      <c r="F23" s="148">
        <v>896</v>
      </c>
      <c r="G23" s="163">
        <f>F23-E23</f>
        <v>58</v>
      </c>
      <c r="K23" s="290"/>
      <c r="L23" s="290"/>
      <c r="M23" s="290"/>
      <c r="N23" s="290"/>
    </row>
    <row r="24" spans="2:7" ht="27" customHeight="1" hidden="1">
      <c r="B24" s="274" t="s">
        <v>51</v>
      </c>
      <c r="C24" s="275"/>
      <c r="D24" s="275"/>
      <c r="E24" s="145">
        <v>127</v>
      </c>
      <c r="F24" s="148">
        <v>134</v>
      </c>
      <c r="G24" s="163">
        <f>F24-E24</f>
        <v>7</v>
      </c>
    </row>
    <row r="25" spans="2:15" ht="27" customHeight="1" hidden="1" thickBot="1">
      <c r="B25" s="276" t="s">
        <v>24</v>
      </c>
      <c r="C25" s="277"/>
      <c r="D25" s="277"/>
      <c r="E25" s="164">
        <f>E23+E24</f>
        <v>965</v>
      </c>
      <c r="F25" s="165">
        <f>F23+F24</f>
        <v>1030</v>
      </c>
      <c r="G25" s="166">
        <f>G23+G24</f>
        <v>65</v>
      </c>
      <c r="H25" s="278" t="s">
        <v>52</v>
      </c>
      <c r="I25" s="279"/>
      <c r="J25" s="279"/>
      <c r="K25" s="279"/>
      <c r="L25" s="279"/>
      <c r="M25" s="279"/>
      <c r="N25" s="279"/>
      <c r="O25" s="279"/>
    </row>
    <row r="26" ht="13.5" hidden="1">
      <c r="B26" s="119" t="s">
        <v>53</v>
      </c>
    </row>
  </sheetData>
  <sheetProtection/>
  <mergeCells count="27">
    <mergeCell ref="G9:N9"/>
    <mergeCell ref="B2:B3"/>
    <mergeCell ref="C2:E2"/>
    <mergeCell ref="F2:H2"/>
    <mergeCell ref="I2:K2"/>
    <mergeCell ref="L2:P2"/>
    <mergeCell ref="L3:M3"/>
    <mergeCell ref="B23:D23"/>
    <mergeCell ref="L4:M4"/>
    <mergeCell ref="L5:M5"/>
    <mergeCell ref="L6:M6"/>
    <mergeCell ref="B8:O8"/>
    <mergeCell ref="B9:B10"/>
    <mergeCell ref="C9:C10"/>
    <mergeCell ref="D9:D10"/>
    <mergeCell ref="E9:E10"/>
    <mergeCell ref="F9:F10"/>
    <mergeCell ref="B24:D24"/>
    <mergeCell ref="B25:D25"/>
    <mergeCell ref="H25:O25"/>
    <mergeCell ref="O9:O10"/>
    <mergeCell ref="B15:E15"/>
    <mergeCell ref="F15:I15"/>
    <mergeCell ref="K15:O15"/>
    <mergeCell ref="B21:G21"/>
    <mergeCell ref="B22:D22"/>
    <mergeCell ref="K22:N23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2197</dc:creator>
  <cp:keywords/>
  <dc:description/>
  <cp:lastModifiedBy>花田幸雄</cp:lastModifiedBy>
  <cp:lastPrinted>2019-01-15T04:43:46Z</cp:lastPrinted>
  <dcterms:created xsi:type="dcterms:W3CDTF">2009-05-07T04:15:11Z</dcterms:created>
  <dcterms:modified xsi:type="dcterms:W3CDTF">2023-12-22T03:12:28Z</dcterms:modified>
  <cp:category/>
  <cp:version/>
  <cp:contentType/>
  <cp:contentStatus/>
</cp:coreProperties>
</file>