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55" yWindow="65506" windowWidth="15585" windowHeight="12720" tabRatio="686" activeTab="0"/>
  </bookViews>
  <sheets>
    <sheet name="ごみ搬入量" sheetId="1" r:id="rId1"/>
  </sheets>
  <definedNames>
    <definedName name="_xlnm.Print_Area" localSheetId="0">'ごみ搬入量'!$A$1:$H$27</definedName>
  </definedNames>
  <calcPr fullCalcOnLoad="1"/>
</workbook>
</file>

<file path=xl/sharedStrings.xml><?xml version="1.0" encoding="utf-8"?>
<sst xmlns="http://schemas.openxmlformats.org/spreadsheetml/2006/main" count="34" uniqueCount="26">
  <si>
    <t>増加率（％）</t>
  </si>
  <si>
    <t>粗大ごみ</t>
  </si>
  <si>
    <t>有害ごみ</t>
  </si>
  <si>
    <t>内　　　　　訳</t>
  </si>
  <si>
    <t>燃やせるごみ</t>
  </si>
  <si>
    <t>燃やせないごみ</t>
  </si>
  <si>
    <t>びん(資源物）</t>
  </si>
  <si>
    <t>ペットボトル（資源物）</t>
  </si>
  <si>
    <t>缶(資源物）</t>
  </si>
  <si>
    <t>紙類(資源物）</t>
  </si>
  <si>
    <t>年度末人口（人）</t>
  </si>
  <si>
    <t>内
訳</t>
  </si>
  <si>
    <t>ごみ・資源物量(家庭系＋事業系)</t>
  </si>
  <si>
    <t>合 計(家庭系＋事業系)</t>
  </si>
  <si>
    <t>家庭系ごみ・資源物総量</t>
  </si>
  <si>
    <t>事業系ごみ・資源物総量</t>
  </si>
  <si>
    <t>家庭系ごみ・資源物</t>
  </si>
  <si>
    <t>事業系ごみ・資源物</t>
  </si>
  <si>
    <r>
      <rPr>
        <b/>
        <sz val="18"/>
        <rFont val="HGSｺﾞｼｯｸM"/>
        <family val="3"/>
      </rPr>
      <t xml:space="preserve">浦安市のごみ・資源物搬入量の推移 </t>
    </r>
    <r>
      <rPr>
        <sz val="18"/>
        <rFont val="HGSｺﾞｼｯｸM"/>
        <family val="3"/>
      </rPr>
      <t xml:space="preserve">　                      </t>
    </r>
  </si>
  <si>
    <t>総量に占める
割合（％）</t>
  </si>
  <si>
    <t>令和2年度</t>
  </si>
  <si>
    <t>令和元年度</t>
  </si>
  <si>
    <t>平成30年度</t>
  </si>
  <si>
    <t>令和3年度</t>
  </si>
  <si>
    <t>※資源物（びん・缶・ペットボトル・紙類）については、選別、圧縮、梱包等の処理後に各リサイクル業者に売却しております
※t未満の端数を四捨五入および調整しているので合計数と合わない場合があります
※ペットボトルについては、主務大臣が認定した指定法人((公財)日本容器包装リサイクル協会)によらず、市独自処理(事業者自らまたは再商品化事業者に委託して再商品化)として売却しております（令和２年度ペットボトル売却量  604ｔ）</t>
  </si>
  <si>
    <t>令和4年度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</si>
</sst>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_ "/>
    <numFmt numFmtId="185" formatCode="##&quot;年&quot;&quot;度&quot;"/>
    <numFmt numFmtId="186" formatCode="#,##0&quot;ト&quot;&quot;ン&quot;"/>
    <numFmt numFmtId="187" formatCode="#,##0_ &quot;人&quot;"/>
    <numFmt numFmtId="188" formatCode="#,##0.0_ &quot;グ&quot;&quot;ラ&quot;&quot;ム&quot;"/>
    <numFmt numFmtId="189" formatCode="#,##0\ &quot;人&quot;"/>
    <numFmt numFmtId="190" formatCode="#,##0.0\ &quot;グ&quot;&quot;ラ&quot;&quot;ム&quot;"/>
    <numFmt numFmtId="191" formatCode="0.0%"/>
    <numFmt numFmtId="192" formatCode="#,##0_);[Red]\(#,##0\)"/>
    <numFmt numFmtId="193" formatCode="#,##0.000_ "/>
    <numFmt numFmtId="194" formatCode="0.00000000"/>
    <numFmt numFmtId="195" formatCode="0.0000000"/>
    <numFmt numFmtId="196" formatCode="0.000000"/>
    <numFmt numFmtId="197" formatCode="0.00000"/>
    <numFmt numFmtId="198" formatCode="0.0000"/>
    <numFmt numFmtId="199" formatCode="0.000"/>
    <numFmt numFmtId="200" formatCode="0.0"/>
  </numFmts>
  <fonts count="49">
    <font>
      <sz val="11"/>
      <name val="ＭＳ Ｐゴシック"/>
      <family val="3"/>
    </font>
    <font>
      <sz val="6"/>
      <name val="ＭＳ Ｐゴシック"/>
      <family val="3"/>
    </font>
    <font>
      <u val="single"/>
      <sz val="4.4"/>
      <color indexed="12"/>
      <name val="ＭＳ Ｐゴシック"/>
      <family val="3"/>
    </font>
    <font>
      <u val="single"/>
      <sz val="4.4"/>
      <color indexed="36"/>
      <name val="ＭＳ Ｐゴシック"/>
      <family val="3"/>
    </font>
    <font>
      <sz val="12"/>
      <name val="HGSｺﾞｼｯｸM"/>
      <family val="3"/>
    </font>
    <font>
      <sz val="11.5"/>
      <name val="HGSｺﾞｼｯｸM"/>
      <family val="3"/>
    </font>
    <font>
      <sz val="13"/>
      <name val="HGSｺﾞｼｯｸM"/>
      <family val="3"/>
    </font>
    <font>
      <sz val="11"/>
      <name val="HGSｺﾞｼｯｸM"/>
      <family val="3"/>
    </font>
    <font>
      <b/>
      <sz val="12"/>
      <name val="HGSｺﾞｼｯｸM"/>
      <family val="3"/>
    </font>
    <font>
      <b/>
      <sz val="13"/>
      <name val="HGSｺﾞｼｯｸM"/>
      <family val="3"/>
    </font>
    <font>
      <sz val="18"/>
      <name val="HGSｺﾞｼｯｸM"/>
      <family val="3"/>
    </font>
    <font>
      <b/>
      <sz val="18"/>
      <name val="HGSｺﾞｼｯｸM"/>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800001084804535"/>
        <bgColor indexed="64"/>
      </patternFill>
    </fill>
    <fill>
      <patternFill patternType="solid">
        <fgColor rgb="FFFFCCFF"/>
        <bgColor indexed="64"/>
      </patternFill>
    </fill>
    <fill>
      <patternFill patternType="solid">
        <fgColor indexed="2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style="thin"/>
      <bottom style="medium"/>
    </border>
    <border>
      <left>
        <color indexed="63"/>
      </left>
      <right style="medium"/>
      <top style="medium"/>
      <bottom style="medium"/>
    </border>
    <border>
      <left>
        <color indexed="63"/>
      </left>
      <right style="thin"/>
      <top style="thin"/>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color indexed="63"/>
      </left>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78">
    <xf numFmtId="0" fontId="0" fillId="0" borderId="0" xfId="0" applyAlignment="1">
      <alignment/>
    </xf>
    <xf numFmtId="0" fontId="5" fillId="0" borderId="10" xfId="0" applyFont="1" applyBorder="1" applyAlignment="1" applyProtection="1">
      <alignment horizontal="centerContinuous" vertical="center"/>
      <protection locked="0"/>
    </xf>
    <xf numFmtId="0" fontId="5" fillId="0" borderId="10" xfId="0" applyFont="1" applyBorder="1" applyAlignment="1" applyProtection="1">
      <alignment horizontal="centerContinuous" vertical="center" wrapText="1"/>
      <protection locked="0"/>
    </xf>
    <xf numFmtId="0" fontId="4"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3" fontId="4" fillId="0" borderId="0" xfId="0" applyNumberFormat="1" applyFont="1" applyBorder="1" applyAlignment="1" applyProtection="1">
      <alignment horizontal="center" vertical="center"/>
      <protection locked="0"/>
    </xf>
    <xf numFmtId="3" fontId="4" fillId="0" borderId="0" xfId="0" applyNumberFormat="1" applyFont="1" applyBorder="1" applyAlignment="1" applyProtection="1">
      <alignment horizontal="left"/>
      <protection locked="0"/>
    </xf>
    <xf numFmtId="3" fontId="0" fillId="0" borderId="0" xfId="0" applyNumberFormat="1" applyAlignment="1">
      <alignment horizontal="center" vertical="center"/>
    </xf>
    <xf numFmtId="3" fontId="0" fillId="0" borderId="0" xfId="0" applyNumberFormat="1" applyAlignment="1">
      <alignment/>
    </xf>
    <xf numFmtId="3" fontId="0" fillId="0" borderId="0" xfId="0" applyNumberFormat="1" applyAlignment="1">
      <alignment vertical="center"/>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Continuous" vertical="center" shrinkToFit="1"/>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vertical="center" shrinkToFit="1"/>
      <protection locked="0"/>
    </xf>
    <xf numFmtId="177" fontId="6" fillId="0" borderId="10" xfId="0" applyNumberFormat="1" applyFont="1" applyBorder="1" applyAlignment="1" applyProtection="1">
      <alignment horizontal="right" vertical="center"/>
      <protection locked="0"/>
    </xf>
    <xf numFmtId="177" fontId="6" fillId="0" borderId="10" xfId="0" applyNumberFormat="1" applyFont="1" applyBorder="1" applyAlignment="1">
      <alignment vertical="center"/>
    </xf>
    <xf numFmtId="178" fontId="6" fillId="0" borderId="10" xfId="0" applyNumberFormat="1" applyFont="1" applyBorder="1" applyAlignment="1">
      <alignment vertical="center"/>
    </xf>
    <xf numFmtId="184" fontId="6" fillId="0" borderId="10" xfId="0" applyNumberFormat="1" applyFont="1" applyBorder="1" applyAlignment="1">
      <alignment vertical="center"/>
    </xf>
    <xf numFmtId="0" fontId="6" fillId="33" borderId="11" xfId="0" applyFont="1" applyFill="1" applyBorder="1" applyAlignment="1">
      <alignment horizontal="center" vertical="center"/>
    </xf>
    <xf numFmtId="178" fontId="6" fillId="0" borderId="12" xfId="0" applyNumberFormat="1" applyFont="1" applyBorder="1" applyAlignment="1">
      <alignment vertical="center"/>
    </xf>
    <xf numFmtId="178" fontId="6" fillId="0" borderId="12" xfId="0" applyNumberFormat="1" applyFont="1" applyBorder="1" applyAlignment="1" applyProtection="1">
      <alignment horizontal="right" vertical="center"/>
      <protection locked="0"/>
    </xf>
    <xf numFmtId="177" fontId="9" fillId="0" borderId="13" xfId="0" applyNumberFormat="1" applyFont="1" applyBorder="1" applyAlignment="1">
      <alignment vertical="center"/>
    </xf>
    <xf numFmtId="0" fontId="5" fillId="0" borderId="12" xfId="0" applyFont="1" applyBorder="1" applyAlignment="1" applyProtection="1">
      <alignment horizontal="centerContinuous" vertical="center" wrapText="1"/>
      <protection locked="0"/>
    </xf>
    <xf numFmtId="177" fontId="6" fillId="0" borderId="12" xfId="0" applyNumberFormat="1" applyFont="1" applyBorder="1" applyAlignment="1">
      <alignment vertical="center"/>
    </xf>
    <xf numFmtId="178" fontId="9" fillId="0" borderId="13" xfId="0" applyNumberFormat="1" applyFont="1" applyBorder="1" applyAlignment="1">
      <alignment vertical="center"/>
    </xf>
    <xf numFmtId="0" fontId="5" fillId="0" borderId="12" xfId="0" applyFont="1" applyBorder="1" applyAlignment="1" applyProtection="1">
      <alignment horizontal="center" vertical="center" wrapText="1"/>
      <protection locked="0"/>
    </xf>
    <xf numFmtId="177" fontId="9" fillId="28" borderId="14" xfId="0" applyNumberFormat="1" applyFont="1" applyFill="1" applyBorder="1" applyAlignment="1" applyProtection="1">
      <alignment horizontal="right" vertical="center"/>
      <protection locked="0"/>
    </xf>
    <xf numFmtId="178" fontId="6" fillId="0" borderId="15" xfId="0" applyNumberFormat="1" applyFont="1" applyBorder="1" applyAlignment="1" applyProtection="1">
      <alignment horizontal="right" vertical="center"/>
      <protection locked="0"/>
    </xf>
    <xf numFmtId="177" fontId="9" fillId="0" borderId="11" xfId="0" applyNumberFormat="1" applyFont="1" applyBorder="1" applyAlignment="1">
      <alignment vertical="center"/>
    </xf>
    <xf numFmtId="177" fontId="6" fillId="0" borderId="15" xfId="0" applyNumberFormat="1" applyFont="1" applyBorder="1" applyAlignment="1">
      <alignment vertical="center"/>
    </xf>
    <xf numFmtId="178" fontId="9" fillId="28" borderId="16" xfId="0" applyNumberFormat="1" applyFont="1" applyFill="1" applyBorder="1" applyAlignment="1">
      <alignment vertical="center"/>
    </xf>
    <xf numFmtId="178" fontId="9" fillId="0" borderId="11" xfId="0" applyNumberFormat="1" applyFont="1" applyBorder="1" applyAlignment="1">
      <alignment vertical="center"/>
    </xf>
    <xf numFmtId="177" fontId="9" fillId="28" borderId="14" xfId="0" applyNumberFormat="1" applyFont="1" applyFill="1" applyBorder="1" applyAlignment="1">
      <alignment vertical="center"/>
    </xf>
    <xf numFmtId="200" fontId="0" fillId="0" borderId="0" xfId="0" applyNumberFormat="1" applyAlignment="1">
      <alignment horizontal="center" vertical="center"/>
    </xf>
    <xf numFmtId="0" fontId="0" fillId="0" borderId="10" xfId="0" applyBorder="1" applyAlignment="1">
      <alignment horizontal="center" vertical="center" wrapText="1"/>
    </xf>
    <xf numFmtId="2" fontId="12" fillId="0" borderId="0" xfId="0" applyNumberFormat="1" applyFont="1" applyAlignment="1">
      <alignment horizontal="center" vertical="center"/>
    </xf>
    <xf numFmtId="2" fontId="12" fillId="0" borderId="17" xfId="0" applyNumberFormat="1" applyFont="1" applyBorder="1" applyAlignment="1">
      <alignment horizontal="center" vertical="center"/>
    </xf>
    <xf numFmtId="178" fontId="9" fillId="0" borderId="18" xfId="0" applyNumberFormat="1" applyFont="1" applyBorder="1" applyAlignment="1">
      <alignment vertical="center"/>
    </xf>
    <xf numFmtId="178" fontId="6" fillId="0" borderId="15" xfId="0" applyNumberFormat="1" applyFont="1" applyBorder="1" applyAlignment="1">
      <alignment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4" fillId="34" borderId="25" xfId="0" applyFont="1" applyFill="1" applyBorder="1" applyAlignment="1" applyProtection="1">
      <alignment horizontal="center" vertical="center"/>
      <protection locked="0"/>
    </xf>
    <xf numFmtId="0" fontId="7" fillId="34" borderId="14" xfId="0" applyFont="1" applyFill="1" applyBorder="1" applyAlignment="1">
      <alignment vertical="center"/>
    </xf>
    <xf numFmtId="0" fontId="7" fillId="34" borderId="26" xfId="0" applyFont="1" applyFill="1" applyBorder="1" applyAlignment="1">
      <alignment vertical="center"/>
    </xf>
    <xf numFmtId="0" fontId="4" fillId="35" borderId="25" xfId="0" applyFont="1" applyFill="1" applyBorder="1" applyAlignment="1" applyProtection="1">
      <alignment horizontal="center" vertical="center"/>
      <protection locked="0"/>
    </xf>
    <xf numFmtId="0" fontId="7" fillId="35" borderId="14" xfId="0" applyFont="1" applyFill="1" applyBorder="1" applyAlignment="1">
      <alignment vertical="center"/>
    </xf>
    <xf numFmtId="0" fontId="7" fillId="35" borderId="27" xfId="0" applyFont="1" applyFill="1" applyBorder="1" applyAlignment="1">
      <alignment vertical="center"/>
    </xf>
    <xf numFmtId="0" fontId="8" fillId="0" borderId="28"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textRotation="255"/>
      <protection locked="0"/>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8" fillId="28" borderId="31" xfId="0" applyFont="1" applyFill="1" applyBorder="1" applyAlignment="1" applyProtection="1">
      <alignment horizontal="center" vertical="center"/>
      <protection locked="0"/>
    </xf>
    <xf numFmtId="0" fontId="8" fillId="28" borderId="32" xfId="0" applyFont="1" applyFill="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29" xfId="0" applyFont="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4" fillId="0" borderId="3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33" borderId="33" xfId="0" applyFont="1" applyFill="1" applyBorder="1" applyAlignment="1">
      <alignment horizontal="center"/>
    </xf>
    <xf numFmtId="0" fontId="7" fillId="33" borderId="34" xfId="0" applyFont="1" applyFill="1" applyBorder="1" applyAlignment="1">
      <alignment horizontal="center"/>
    </xf>
    <xf numFmtId="0" fontId="6" fillId="33" borderId="35" xfId="0" applyFont="1" applyFill="1" applyBorder="1" applyAlignment="1">
      <alignment horizontal="center" vertical="center"/>
    </xf>
    <xf numFmtId="184" fontId="6" fillId="0" borderId="36" xfId="0" applyNumberFormat="1" applyFont="1" applyBorder="1" applyAlignment="1">
      <alignment vertical="center"/>
    </xf>
    <xf numFmtId="177" fontId="6" fillId="0" borderId="36" xfId="0" applyNumberFormat="1" applyFont="1" applyBorder="1" applyAlignment="1" applyProtection="1">
      <alignment horizontal="right" vertical="center"/>
      <protection locked="0"/>
    </xf>
    <xf numFmtId="178" fontId="6" fillId="0" borderId="37" xfId="0" applyNumberFormat="1" applyFont="1" applyBorder="1" applyAlignment="1" applyProtection="1">
      <alignment horizontal="right" vertical="center"/>
      <protection locked="0"/>
    </xf>
    <xf numFmtId="177" fontId="9" fillId="0" borderId="35" xfId="0" applyNumberFormat="1" applyFont="1" applyBorder="1" applyAlignment="1">
      <alignment vertical="center"/>
    </xf>
    <xf numFmtId="177" fontId="6" fillId="0" borderId="36" xfId="0" applyNumberFormat="1" applyFont="1" applyBorder="1" applyAlignment="1">
      <alignment vertical="center"/>
    </xf>
    <xf numFmtId="177" fontId="6" fillId="0" borderId="37" xfId="0" applyNumberFormat="1" applyFont="1" applyBorder="1" applyAlignment="1">
      <alignment vertical="center"/>
    </xf>
    <xf numFmtId="178" fontId="6" fillId="0" borderId="36" xfId="0" applyNumberFormat="1" applyFont="1" applyBorder="1" applyAlignment="1">
      <alignment vertical="center"/>
    </xf>
    <xf numFmtId="178" fontId="6" fillId="0" borderId="37"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1</xdr:row>
      <xdr:rowOff>0</xdr:rowOff>
    </xdr:from>
    <xdr:to>
      <xdr:col>2</xdr:col>
      <xdr:colOff>0</xdr:colOff>
      <xdr:row>1</xdr:row>
      <xdr:rowOff>257175</xdr:rowOff>
    </xdr:to>
    <xdr:sp>
      <xdr:nvSpPr>
        <xdr:cNvPr id="1" name="正方形/長方形 1"/>
        <xdr:cNvSpPr>
          <a:spLocks/>
        </xdr:cNvSpPr>
      </xdr:nvSpPr>
      <xdr:spPr>
        <a:xfrm>
          <a:off x="1028700" y="638175"/>
          <a:ext cx="685800" cy="257175"/>
        </a:xfrm>
        <a:prstGeom prst="rect">
          <a:avLst/>
        </a:prstGeom>
        <a:no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年度</a:t>
          </a:r>
        </a:p>
      </xdr:txBody>
    </xdr:sp>
    <xdr:clientData/>
  </xdr:twoCellAnchor>
  <xdr:twoCellAnchor>
    <xdr:from>
      <xdr:col>0</xdr:col>
      <xdr:colOff>114300</xdr:colOff>
      <xdr:row>1</xdr:row>
      <xdr:rowOff>161925</xdr:rowOff>
    </xdr:from>
    <xdr:to>
      <xdr:col>1</xdr:col>
      <xdr:colOff>342900</xdr:colOff>
      <xdr:row>1</xdr:row>
      <xdr:rowOff>476250</xdr:rowOff>
    </xdr:to>
    <xdr:sp>
      <xdr:nvSpPr>
        <xdr:cNvPr id="2" name="正方形/長方形 2"/>
        <xdr:cNvSpPr>
          <a:spLocks/>
        </xdr:cNvSpPr>
      </xdr:nvSpPr>
      <xdr:spPr>
        <a:xfrm>
          <a:off x="114300" y="800100"/>
          <a:ext cx="628650" cy="314325"/>
        </a:xfrm>
        <a:prstGeom prst="rect">
          <a:avLst/>
        </a:prstGeom>
        <a:noFill/>
        <a:ln w="25400"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種別</a:t>
          </a:r>
        </a:p>
      </xdr:txBody>
    </xdr:sp>
    <xdr:clientData/>
  </xdr:twoCellAnchor>
  <xdr:oneCellAnchor>
    <xdr:from>
      <xdr:col>5</xdr:col>
      <xdr:colOff>666750</xdr:colOff>
      <xdr:row>0</xdr:row>
      <xdr:rowOff>295275</xdr:rowOff>
    </xdr:from>
    <xdr:ext cx="1295400" cy="323850"/>
    <xdr:sp>
      <xdr:nvSpPr>
        <xdr:cNvPr id="3" name="テキスト ボックス 3"/>
        <xdr:cNvSpPr txBox="1">
          <a:spLocks noChangeArrowheads="1"/>
        </xdr:cNvSpPr>
      </xdr:nvSpPr>
      <xdr:spPr>
        <a:xfrm>
          <a:off x="5695950" y="295275"/>
          <a:ext cx="1295400" cy="323850"/>
        </a:xfrm>
        <a:prstGeom prst="rect">
          <a:avLst/>
        </a:prstGeom>
        <a:noFill/>
        <a:ln w="9525" cmpd="sng">
          <a:noFill/>
        </a:ln>
      </xdr:spPr>
      <xdr:txBody>
        <a:bodyPr vertOverflow="clip" wrap="square"/>
        <a:p>
          <a:pPr algn="l">
            <a:defRPr/>
          </a:pPr>
          <a:r>
            <a:rPr lang="en-US" cap="none" sz="1400" b="0" i="0" u="none" baseline="0">
              <a:solidFill>
                <a:srgbClr val="000000"/>
              </a:solidFill>
            </a:rPr>
            <a:t>（単位：ｔ）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view="pageBreakPreview" zoomScale="80" zoomScaleNormal="70" zoomScaleSheetLayoutView="80" zoomScalePageLayoutView="0" workbookViewId="0" topLeftCell="A7">
      <selection activeCell="G26" sqref="G26"/>
    </sheetView>
  </sheetViews>
  <sheetFormatPr defaultColWidth="9.00390625" defaultRowHeight="13.5"/>
  <cols>
    <col min="1" max="1" width="5.25390625" style="0" customWidth="1"/>
    <col min="2" max="2" width="17.25390625" style="0" customWidth="1"/>
    <col min="3" max="6" width="14.50390625" style="0" customWidth="1"/>
    <col min="7" max="7" width="14.50390625" style="5" customWidth="1"/>
    <col min="8" max="8" width="17.375" style="4" bestFit="1" customWidth="1"/>
    <col min="9" max="9" width="10.875" style="4" customWidth="1"/>
    <col min="10" max="10" width="22.25390625" style="4" customWidth="1"/>
    <col min="12" max="13" width="10.875" style="4" customWidth="1"/>
    <col min="14" max="15" width="9.00390625" style="4" customWidth="1"/>
  </cols>
  <sheetData>
    <row r="1" spans="1:7" ht="50.25" customHeight="1" thickBot="1">
      <c r="A1" s="43" t="s">
        <v>18</v>
      </c>
      <c r="B1" s="44"/>
      <c r="C1" s="44"/>
      <c r="D1" s="44"/>
      <c r="E1" s="44"/>
      <c r="F1" s="44"/>
      <c r="G1" s="45"/>
    </row>
    <row r="2" spans="1:7" ht="41.25" customHeight="1">
      <c r="A2" s="67"/>
      <c r="B2" s="68"/>
      <c r="C2" s="19" t="s">
        <v>22</v>
      </c>
      <c r="D2" s="19" t="s">
        <v>21</v>
      </c>
      <c r="E2" s="19" t="s">
        <v>20</v>
      </c>
      <c r="F2" s="19" t="s">
        <v>23</v>
      </c>
      <c r="G2" s="69" t="s">
        <v>25</v>
      </c>
    </row>
    <row r="3" spans="1:7" ht="24" customHeight="1">
      <c r="A3" s="61" t="s">
        <v>10</v>
      </c>
      <c r="B3" s="62"/>
      <c r="C3" s="18">
        <v>170254</v>
      </c>
      <c r="D3" s="18">
        <v>170978</v>
      </c>
      <c r="E3" s="18">
        <v>169963</v>
      </c>
      <c r="F3" s="18">
        <v>169259</v>
      </c>
      <c r="G3" s="70">
        <v>170406</v>
      </c>
    </row>
    <row r="4" spans="1:13" ht="24" customHeight="1">
      <c r="A4" s="63" t="s">
        <v>12</v>
      </c>
      <c r="B4" s="64"/>
      <c r="C4" s="15">
        <f>C26</f>
        <v>58415.55</v>
      </c>
      <c r="D4" s="15">
        <f>D26</f>
        <v>57406.799999999996</v>
      </c>
      <c r="E4" s="15">
        <f>E26</f>
        <v>52283.99999999999</v>
      </c>
      <c r="F4" s="15">
        <f>F26</f>
        <v>52549.600000000006</v>
      </c>
      <c r="G4" s="71">
        <f>G26</f>
        <v>54399.86</v>
      </c>
      <c r="L4" s="3"/>
      <c r="M4" s="3"/>
    </row>
    <row r="5" spans="1:13" ht="24" customHeight="1" thickBot="1">
      <c r="A5" s="65" t="s">
        <v>0</v>
      </c>
      <c r="B5" s="66"/>
      <c r="C5" s="21">
        <f>(C4-B4)/C4*100</f>
        <v>100</v>
      </c>
      <c r="D5" s="28">
        <f>(D4-C4)/D4*100</f>
        <v>-1.7571960116223293</v>
      </c>
      <c r="E5" s="28">
        <f>(E4/D4-1)*100</f>
        <v>-8.923681515081839</v>
      </c>
      <c r="F5" s="28">
        <f>(F4-E4)/F4*100</f>
        <v>0.5054272534900609</v>
      </c>
      <c r="G5" s="72">
        <f>(G4-F4)/G4*100</f>
        <v>3.4012219884389316</v>
      </c>
      <c r="L5" s="6"/>
      <c r="M5" s="6"/>
    </row>
    <row r="6" spans="1:13" ht="36" customHeight="1" thickBot="1">
      <c r="A6" s="46" t="s">
        <v>16</v>
      </c>
      <c r="B6" s="47"/>
      <c r="C6" s="47"/>
      <c r="D6" s="47"/>
      <c r="E6" s="47"/>
      <c r="F6" s="47"/>
      <c r="G6" s="48"/>
      <c r="H6" s="35" t="s">
        <v>19</v>
      </c>
      <c r="L6" s="6"/>
      <c r="M6" s="6"/>
    </row>
    <row r="7" spans="1:8" ht="27.75" customHeight="1">
      <c r="A7" s="52" t="s">
        <v>14</v>
      </c>
      <c r="B7" s="53"/>
      <c r="C7" s="22">
        <f>SUM(C8:C15)</f>
        <v>34561.5</v>
      </c>
      <c r="D7" s="22">
        <f>SUM(D8:D15)</f>
        <v>35143.5</v>
      </c>
      <c r="E7" s="29">
        <f>SUM(E8:E15)</f>
        <v>36756.899999999994</v>
      </c>
      <c r="F7" s="29">
        <f>SUM(F8:F15)</f>
        <v>35236.600000000006</v>
      </c>
      <c r="G7" s="73">
        <f>SUM(G8:G15)</f>
        <v>34152.4</v>
      </c>
      <c r="H7" s="37">
        <f>G7/$G$4*100</f>
        <v>62.780308625794255</v>
      </c>
    </row>
    <row r="8" spans="1:13" ht="24" customHeight="1">
      <c r="A8" s="54" t="s">
        <v>3</v>
      </c>
      <c r="B8" s="1" t="s">
        <v>4</v>
      </c>
      <c r="C8" s="15">
        <v>26942.1</v>
      </c>
      <c r="D8" s="15">
        <v>27251.4</v>
      </c>
      <c r="E8" s="15">
        <v>28026.1</v>
      </c>
      <c r="F8" s="15">
        <v>26802</v>
      </c>
      <c r="G8" s="71">
        <v>26143.23</v>
      </c>
      <c r="H8" s="37">
        <f>G8/$G$4*100</f>
        <v>48.05753176570675</v>
      </c>
      <c r="L8" s="6"/>
      <c r="M8" s="6"/>
    </row>
    <row r="9" spans="1:13" ht="24" customHeight="1">
      <c r="A9" s="55"/>
      <c r="B9" s="1" t="s">
        <v>5</v>
      </c>
      <c r="C9" s="15">
        <v>1017.3</v>
      </c>
      <c r="D9" s="15">
        <v>1043.2</v>
      </c>
      <c r="E9" s="15">
        <v>1171.4</v>
      </c>
      <c r="F9" s="15">
        <v>1009.7</v>
      </c>
      <c r="G9" s="71">
        <v>942.09</v>
      </c>
      <c r="H9" s="37">
        <f aca="true" t="shared" si="0" ref="H9:H25">G9/$G$4*100</f>
        <v>1.7317875450414761</v>
      </c>
      <c r="I9" s="6"/>
      <c r="J9" s="6"/>
      <c r="L9" s="6"/>
      <c r="M9" s="6"/>
    </row>
    <row r="10" spans="1:13" ht="24" customHeight="1">
      <c r="A10" s="55"/>
      <c r="B10" s="1" t="s">
        <v>1</v>
      </c>
      <c r="C10" s="15">
        <v>1951.6</v>
      </c>
      <c r="D10" s="15">
        <v>2092.6</v>
      </c>
      <c r="E10" s="15">
        <v>2281.4</v>
      </c>
      <c r="F10" s="15">
        <v>2282.3</v>
      </c>
      <c r="G10" s="71">
        <v>2157.06</v>
      </c>
      <c r="H10" s="37">
        <f t="shared" si="0"/>
        <v>3.965194028072866</v>
      </c>
      <c r="I10" s="6"/>
      <c r="J10" s="6"/>
      <c r="L10" s="6"/>
      <c r="M10" s="6"/>
    </row>
    <row r="11" spans="1:13" ht="24" customHeight="1">
      <c r="A11" s="55"/>
      <c r="B11" s="1" t="s">
        <v>2</v>
      </c>
      <c r="C11" s="15">
        <v>0</v>
      </c>
      <c r="D11" s="15">
        <v>0</v>
      </c>
      <c r="E11" s="15">
        <v>0</v>
      </c>
      <c r="F11" s="15">
        <v>0</v>
      </c>
      <c r="G11" s="71">
        <v>0</v>
      </c>
      <c r="H11" s="37">
        <f t="shared" si="0"/>
        <v>0</v>
      </c>
      <c r="I11" s="6"/>
      <c r="J11" s="6"/>
      <c r="L11" s="6"/>
      <c r="M11" s="6"/>
    </row>
    <row r="12" spans="1:13" ht="24" customHeight="1">
      <c r="A12" s="55"/>
      <c r="B12" s="2" t="s">
        <v>6</v>
      </c>
      <c r="C12" s="15">
        <v>1582</v>
      </c>
      <c r="D12" s="15">
        <v>1548</v>
      </c>
      <c r="E12" s="15">
        <v>1685.7</v>
      </c>
      <c r="F12" s="15">
        <v>1623.9</v>
      </c>
      <c r="G12" s="71">
        <v>1520.55</v>
      </c>
      <c r="H12" s="37">
        <f t="shared" si="0"/>
        <v>2.795135869834959</v>
      </c>
      <c r="I12" s="6"/>
      <c r="J12" s="6"/>
      <c r="L12" s="6"/>
      <c r="M12" s="6"/>
    </row>
    <row r="13" spans="1:13" ht="24" customHeight="1">
      <c r="A13" s="55"/>
      <c r="B13" s="2" t="s">
        <v>8</v>
      </c>
      <c r="C13" s="16">
        <v>477.9</v>
      </c>
      <c r="D13" s="16">
        <v>478.5</v>
      </c>
      <c r="E13" s="16">
        <v>522.4</v>
      </c>
      <c r="F13" s="16">
        <v>505.9</v>
      </c>
      <c r="G13" s="74">
        <v>468.44</v>
      </c>
      <c r="H13" s="37">
        <f t="shared" si="0"/>
        <v>0.8611051572559194</v>
      </c>
      <c r="I13" s="6"/>
      <c r="J13" s="6"/>
      <c r="L13" s="6"/>
      <c r="M13" s="6"/>
    </row>
    <row r="14" spans="1:13" ht="24" customHeight="1">
      <c r="A14" s="55"/>
      <c r="B14" s="12" t="s">
        <v>7</v>
      </c>
      <c r="C14" s="16">
        <v>616.1</v>
      </c>
      <c r="D14" s="16">
        <v>624.2</v>
      </c>
      <c r="E14" s="16">
        <v>642.2</v>
      </c>
      <c r="F14" s="16">
        <v>654.9</v>
      </c>
      <c r="G14" s="74">
        <v>640.5</v>
      </c>
      <c r="H14" s="37">
        <f t="shared" si="0"/>
        <v>1.177392735937188</v>
      </c>
      <c r="J14" s="6"/>
      <c r="L14" s="6"/>
      <c r="M14" s="6"/>
    </row>
    <row r="15" spans="1:13" ht="24" customHeight="1" thickBot="1">
      <c r="A15" s="56"/>
      <c r="B15" s="23" t="s">
        <v>9</v>
      </c>
      <c r="C15" s="24">
        <v>1974.5</v>
      </c>
      <c r="D15" s="30">
        <v>2105.6</v>
      </c>
      <c r="E15" s="30">
        <v>2427.7</v>
      </c>
      <c r="F15" s="30">
        <v>2357.9</v>
      </c>
      <c r="G15" s="75">
        <v>2280.53</v>
      </c>
      <c r="H15" s="37">
        <f t="shared" si="0"/>
        <v>4.192161523945099</v>
      </c>
      <c r="I15" s="8"/>
      <c r="J15" s="7"/>
      <c r="L15" s="6"/>
      <c r="M15" s="6"/>
    </row>
    <row r="16" spans="1:8" ht="24" customHeight="1" thickBot="1">
      <c r="A16" s="49" t="s">
        <v>17</v>
      </c>
      <c r="B16" s="50"/>
      <c r="C16" s="50"/>
      <c r="D16" s="50"/>
      <c r="E16" s="50"/>
      <c r="F16" s="50"/>
      <c r="G16" s="51"/>
      <c r="H16" s="36"/>
    </row>
    <row r="17" spans="1:8" ht="27.75" customHeight="1">
      <c r="A17" s="52" t="s">
        <v>15</v>
      </c>
      <c r="B17" s="53"/>
      <c r="C17" s="25">
        <f>SUM(C18:C25)</f>
        <v>23854.05</v>
      </c>
      <c r="D17" s="25">
        <f>SUM(D18:D25)</f>
        <v>22263.299999999996</v>
      </c>
      <c r="E17" s="32">
        <f>SUM(E18:E25)</f>
        <v>15527.099999999999</v>
      </c>
      <c r="F17" s="32">
        <f>SUM(F18:F25)</f>
        <v>17313.000000000004</v>
      </c>
      <c r="G17" s="38">
        <f>SUM(G18:G25)</f>
        <v>20247.46</v>
      </c>
      <c r="H17" s="37">
        <f t="shared" si="0"/>
        <v>37.21969137420574</v>
      </c>
    </row>
    <row r="18" spans="1:8" ht="24" customHeight="1">
      <c r="A18" s="57" t="s">
        <v>11</v>
      </c>
      <c r="B18" s="13" t="s">
        <v>4</v>
      </c>
      <c r="C18" s="17">
        <v>22844.26</v>
      </c>
      <c r="D18" s="17">
        <v>21525</v>
      </c>
      <c r="E18" s="17">
        <v>14981.9</v>
      </c>
      <c r="F18" s="17">
        <v>16804.5</v>
      </c>
      <c r="G18" s="76">
        <v>19642.46</v>
      </c>
      <c r="H18" s="37">
        <f t="shared" si="0"/>
        <v>36.107556159151876</v>
      </c>
    </row>
    <row r="19" spans="1:8" ht="24" customHeight="1">
      <c r="A19" s="57"/>
      <c r="B19" s="13" t="s">
        <v>5</v>
      </c>
      <c r="C19" s="17">
        <v>674.39</v>
      </c>
      <c r="D19" s="17">
        <v>565.8</v>
      </c>
      <c r="E19" s="17">
        <v>381.8</v>
      </c>
      <c r="F19" s="17">
        <v>370.9</v>
      </c>
      <c r="G19" s="76">
        <v>432.76</v>
      </c>
      <c r="H19" s="37">
        <f t="shared" si="0"/>
        <v>0.7955167531681148</v>
      </c>
    </row>
    <row r="20" spans="1:8" ht="24" customHeight="1">
      <c r="A20" s="57"/>
      <c r="B20" s="13" t="s">
        <v>1</v>
      </c>
      <c r="C20" s="17">
        <v>156.95</v>
      </c>
      <c r="D20" s="17">
        <v>114.3</v>
      </c>
      <c r="E20" s="17">
        <v>139.1</v>
      </c>
      <c r="F20" s="17">
        <v>103.7</v>
      </c>
      <c r="G20" s="76">
        <v>132.89</v>
      </c>
      <c r="H20" s="37">
        <f t="shared" si="0"/>
        <v>0.24428371690662434</v>
      </c>
    </row>
    <row r="21" spans="1:8" ht="24" customHeight="1">
      <c r="A21" s="57"/>
      <c r="B21" s="13" t="s">
        <v>2</v>
      </c>
      <c r="C21" s="17">
        <v>2.77</v>
      </c>
      <c r="D21" s="17">
        <v>2.3</v>
      </c>
      <c r="E21" s="17">
        <v>1.4</v>
      </c>
      <c r="F21" s="17">
        <v>1.7</v>
      </c>
      <c r="G21" s="76">
        <v>1.72</v>
      </c>
      <c r="H21" s="37">
        <f t="shared" si="0"/>
        <v>0.003161772842797757</v>
      </c>
    </row>
    <row r="22" spans="1:8" ht="24" customHeight="1">
      <c r="A22" s="57"/>
      <c r="B22" s="11" t="s">
        <v>6</v>
      </c>
      <c r="C22" s="17">
        <v>154.21</v>
      </c>
      <c r="D22" s="17">
        <v>31.6</v>
      </c>
      <c r="E22" s="17">
        <v>15.3</v>
      </c>
      <c r="F22" s="17">
        <v>20.5</v>
      </c>
      <c r="G22" s="76">
        <v>24.14</v>
      </c>
      <c r="H22" s="37">
        <f t="shared" si="0"/>
        <v>0.04437511420066154</v>
      </c>
    </row>
    <row r="23" spans="1:8" ht="24" customHeight="1">
      <c r="A23" s="57"/>
      <c r="B23" s="11" t="s">
        <v>8</v>
      </c>
      <c r="C23" s="17">
        <v>6.25</v>
      </c>
      <c r="D23" s="17">
        <v>9.5</v>
      </c>
      <c r="E23" s="17">
        <v>4</v>
      </c>
      <c r="F23" s="17">
        <v>5.7</v>
      </c>
      <c r="G23" s="76">
        <v>5.36</v>
      </c>
      <c r="H23" s="37">
        <f t="shared" si="0"/>
        <v>0.009852966533369756</v>
      </c>
    </row>
    <row r="24" spans="1:8" ht="24" customHeight="1">
      <c r="A24" s="57"/>
      <c r="B24" s="14" t="s">
        <v>7</v>
      </c>
      <c r="C24" s="17">
        <v>14.22</v>
      </c>
      <c r="D24" s="17">
        <v>10.6</v>
      </c>
      <c r="E24" s="17">
        <v>3.5</v>
      </c>
      <c r="F24" s="17">
        <v>5.6</v>
      </c>
      <c r="G24" s="76">
        <v>8.13</v>
      </c>
      <c r="H24" s="37">
        <f t="shared" si="0"/>
        <v>0.01494489140229405</v>
      </c>
    </row>
    <row r="25" spans="1:8" ht="24" customHeight="1" thickBot="1">
      <c r="A25" s="58"/>
      <c r="B25" s="26" t="s">
        <v>9</v>
      </c>
      <c r="C25" s="20">
        <v>1</v>
      </c>
      <c r="D25" s="20">
        <v>4.2</v>
      </c>
      <c r="E25" s="39">
        <v>0.1</v>
      </c>
      <c r="F25" s="39">
        <v>0.4</v>
      </c>
      <c r="G25" s="77">
        <v>0</v>
      </c>
      <c r="H25" s="37">
        <f t="shared" si="0"/>
        <v>0</v>
      </c>
    </row>
    <row r="26" spans="1:11" ht="34.5" customHeight="1" thickBot="1">
      <c r="A26" s="59" t="s">
        <v>13</v>
      </c>
      <c r="B26" s="60"/>
      <c r="C26" s="27">
        <f>SUM(C7,C17)</f>
        <v>58415.55</v>
      </c>
      <c r="D26" s="27">
        <f>SUM(D7,D17)</f>
        <v>57406.799999999996</v>
      </c>
      <c r="E26" s="27">
        <f>SUM(E7,E17)</f>
        <v>52283.99999999999</v>
      </c>
      <c r="F26" s="33">
        <f>F7+F17</f>
        <v>52549.600000000006</v>
      </c>
      <c r="G26" s="31">
        <f>G7+G17</f>
        <v>54399.86</v>
      </c>
      <c r="H26" s="34"/>
      <c r="I26" s="8"/>
      <c r="J26" s="8"/>
      <c r="K26" s="9"/>
    </row>
    <row r="27" spans="1:11" ht="123.75" customHeight="1" thickBot="1">
      <c r="A27" s="40" t="s">
        <v>24</v>
      </c>
      <c r="B27" s="41"/>
      <c r="C27" s="41"/>
      <c r="D27" s="41"/>
      <c r="E27" s="41"/>
      <c r="F27" s="41"/>
      <c r="G27" s="42"/>
      <c r="H27" s="8"/>
      <c r="I27" s="8"/>
      <c r="J27" s="8"/>
      <c r="K27" s="10"/>
    </row>
  </sheetData>
  <sheetProtection/>
  <mergeCells count="13">
    <mergeCell ref="A5:B5"/>
    <mergeCell ref="A7:B7"/>
    <mergeCell ref="A2:B2"/>
    <mergeCell ref="A27:G27"/>
    <mergeCell ref="A1:G1"/>
    <mergeCell ref="A6:G6"/>
    <mergeCell ref="A16:G16"/>
    <mergeCell ref="A17:B17"/>
    <mergeCell ref="A8:A15"/>
    <mergeCell ref="A18:A25"/>
    <mergeCell ref="A26:B26"/>
    <mergeCell ref="A3:B3"/>
    <mergeCell ref="A4:B4"/>
  </mergeCells>
  <printOptions horizontalCentered="1" verticalCentered="1"/>
  <pageMargins left="0.5118110236220472" right="0.5118110236220472" top="0.6692913385826772" bottom="0" header="0.31496062992125984" footer="0.31496062992125984"/>
  <pageSetup blackAndWhite="1"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大内真利香</dc:creator>
  <cp:keywords/>
  <dc:description/>
  <cp:lastModifiedBy>大内真利香</cp:lastModifiedBy>
  <dcterms:modified xsi:type="dcterms:W3CDTF">2023-09-22T01:03:07Z</dcterms:modified>
  <cp:category/>
  <cp:version/>
  <cp:contentType/>
  <cp:contentStatus/>
</cp:coreProperties>
</file>