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506" windowWidth="22365" windowHeight="11955" tabRatio="927" activeTab="21"/>
  </bookViews>
  <sheets>
    <sheet name="11-1" sheetId="1" r:id="rId1"/>
    <sheet name="11-2" sheetId="2" r:id="rId2"/>
    <sheet name="11-3" sheetId="3" r:id="rId3"/>
    <sheet name="11-4 " sheetId="4" r:id="rId4"/>
    <sheet name="11-4(2)" sheetId="5" r:id="rId5"/>
    <sheet name="11-5" sheetId="6" r:id="rId6"/>
    <sheet name="11-6" sheetId="7" r:id="rId7"/>
    <sheet name="11-7 " sheetId="8" r:id="rId8"/>
    <sheet name="11-8" sheetId="9" r:id="rId9"/>
    <sheet name="11-9" sheetId="10" r:id="rId10"/>
    <sheet name="11-10" sheetId="11" r:id="rId11"/>
    <sheet name="11-11" sheetId="12" r:id="rId12"/>
    <sheet name="11-12" sheetId="13" r:id="rId13"/>
    <sheet name="11-13" sheetId="14" r:id="rId14"/>
    <sheet name="11-13（1）" sheetId="15" r:id="rId15"/>
    <sheet name="11-13(2)" sheetId="16" r:id="rId16"/>
    <sheet name="11-13(3)" sheetId="17" r:id="rId17"/>
    <sheet name="11-13(4)" sheetId="18" r:id="rId18"/>
    <sheet name="11-14" sheetId="19" r:id="rId19"/>
    <sheet name="11-15" sheetId="20" r:id="rId20"/>
    <sheet name="11-16" sheetId="21" r:id="rId21"/>
    <sheet name="11-17" sheetId="22" r:id="rId22"/>
  </sheets>
  <definedNames/>
  <calcPr fullCalcOnLoad="1"/>
</workbook>
</file>

<file path=xl/sharedStrings.xml><?xml version="1.0" encoding="utf-8"?>
<sst xmlns="http://schemas.openxmlformats.org/spreadsheetml/2006/main" count="765" uniqueCount="305">
  <si>
    <t>単位：円</t>
  </si>
  <si>
    <t>年　　度</t>
  </si>
  <si>
    <t>総　　　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</si>
  <si>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</si>
  <si>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</si>
  <si>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</si>
  <si>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</si>
  <si>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</si>
  <si>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</si>
  <si>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</si>
  <si>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金  額</t>
  </si>
  <si>
    <t>金　額</t>
  </si>
  <si>
    <t>総　　数</t>
  </si>
  <si>
    <t>日赤社資</t>
  </si>
  <si>
    <t>介護扶助</t>
  </si>
  <si>
    <t>年度</t>
  </si>
  <si>
    <t>緑の募金</t>
  </si>
  <si>
    <t>児童センター</t>
  </si>
  <si>
    <t>地域福祉センター</t>
  </si>
  <si>
    <t>年　度</t>
  </si>
  <si>
    <t>総数</t>
  </si>
  <si>
    <t>幼児</t>
  </si>
  <si>
    <t>小学生</t>
  </si>
  <si>
    <t>中学生</t>
  </si>
  <si>
    <t>高校生</t>
  </si>
  <si>
    <t>平成</t>
  </si>
  <si>
    <t>資料　障がい福祉課</t>
  </si>
  <si>
    <t>手帳交付数</t>
  </si>
  <si>
    <t>総数</t>
  </si>
  <si>
    <t>Ｂ(中軽度)</t>
  </si>
  <si>
    <t>総　数</t>
  </si>
  <si>
    <t>手帳交付数</t>
  </si>
  <si>
    <t>肢体不自由</t>
  </si>
  <si>
    <t>精神障害者</t>
  </si>
  <si>
    <t>精神障がい者</t>
  </si>
  <si>
    <t>療育手帳</t>
  </si>
  <si>
    <t>知　的　障　が　い　者　数</t>
  </si>
  <si>
    <t>身体障害者</t>
  </si>
  <si>
    <t>在園児数</t>
  </si>
  <si>
    <t>利　用　者
延　人　数</t>
  </si>
  <si>
    <t>こども発達センター</t>
  </si>
  <si>
    <t>身体障がい者福祉センター</t>
  </si>
  <si>
    <t>利用者
実人数</t>
  </si>
  <si>
    <t>高洲</t>
  </si>
  <si>
    <t>年　度</t>
  </si>
  <si>
    <t>実件数</t>
  </si>
  <si>
    <t>延件数</t>
  </si>
  <si>
    <t>高齢者デイサービスセンター</t>
  </si>
  <si>
    <r>
      <t xml:space="preserve">老人短期入所施設
</t>
    </r>
    <r>
      <rPr>
        <sz val="9"/>
        <rFont val="ＭＳ 明朝"/>
        <family val="1"/>
      </rPr>
      <t>（ショートステイ）</t>
    </r>
  </si>
  <si>
    <r>
      <t>猫実高齢者</t>
    </r>
    <r>
      <rPr>
        <sz val="9"/>
        <rFont val="ＭＳ 明朝"/>
        <family val="1"/>
      </rPr>
      <t>デイ
サービスセンター</t>
    </r>
  </si>
  <si>
    <r>
      <t>高洲高齢者</t>
    </r>
    <r>
      <rPr>
        <sz val="9"/>
        <rFont val="ＭＳ 明朝"/>
        <family val="1"/>
      </rPr>
      <t>デイ
サービスセンター</t>
    </r>
  </si>
  <si>
    <r>
      <t>浦安駅前高齢者</t>
    </r>
    <r>
      <rPr>
        <sz val="9"/>
        <rFont val="ＭＳ 明朝"/>
        <family val="1"/>
      </rPr>
      <t>デイ
サービスセンター</t>
    </r>
  </si>
  <si>
    <t>利用者
延人数</t>
  </si>
  <si>
    <t>実利用
者数</t>
  </si>
  <si>
    <t>開館日数</t>
  </si>
  <si>
    <t>１日平均利用者数</t>
  </si>
  <si>
    <t>利用者延数</t>
  </si>
  <si>
    <t>介護老人福祉施設</t>
  </si>
  <si>
    <t>浦安市特別養護老人ホーム</t>
  </si>
  <si>
    <t>利用者実人数</t>
  </si>
  <si>
    <t>利用者延人数</t>
  </si>
  <si>
    <t>(年度末現在）</t>
  </si>
  <si>
    <t>年　　度</t>
  </si>
  <si>
    <t>第１号被保険者</t>
  </si>
  <si>
    <t>資料　介護保険課</t>
  </si>
  <si>
    <t>（年度末現在）</t>
  </si>
  <si>
    <t>　年　　度</t>
  </si>
  <si>
    <t>総　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</si>
  <si>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</si>
  <si>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</si>
  <si>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</si>
  <si>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</si>
  <si>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</si>
  <si>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</si>
  <si>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</si>
  <si>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実 人 数</t>
  </si>
  <si>
    <t>構成比(％)</t>
  </si>
  <si>
    <t>（各年３月31日現在）</t>
  </si>
  <si>
    <t>年　　次</t>
  </si>
  <si>
    <t>総世帯数</t>
  </si>
  <si>
    <t>国保世帯数</t>
  </si>
  <si>
    <t>割　合</t>
  </si>
  <si>
    <t>被保険者数</t>
  </si>
  <si>
    <t>年度・内訳</t>
  </si>
  <si>
    <t>保険者負担金</t>
  </si>
  <si>
    <t>結核予防法　　　負担金額</t>
  </si>
  <si>
    <t>その他の　　　　負担金額</t>
  </si>
  <si>
    <t>療養の給付</t>
  </si>
  <si>
    <t>(1)療養の給付の内訳</t>
  </si>
  <si>
    <t>件数</t>
  </si>
  <si>
    <t>日数</t>
  </si>
  <si>
    <t>費用額</t>
  </si>
  <si>
    <t>受診率</t>
  </si>
  <si>
    <t>１件当たり
日数</t>
  </si>
  <si>
    <t>一般診療</t>
  </si>
  <si>
    <t>入院</t>
  </si>
  <si>
    <t>入院外</t>
  </si>
  <si>
    <t>歯科診療</t>
  </si>
  <si>
    <t>食事療養</t>
  </si>
  <si>
    <t>薬剤の支給</t>
  </si>
  <si>
    <t>訪問看護</t>
  </si>
  <si>
    <t>退職診療</t>
  </si>
  <si>
    <t>注　各年度の受診率及び１件当りの日数には、薬剤支給件数は含まれない。</t>
  </si>
  <si>
    <t>一般</t>
  </si>
  <si>
    <t>退職</t>
  </si>
  <si>
    <t>(3)出産育児一時金・葬祭費の内訳</t>
  </si>
  <si>
    <t>年　　　度</t>
  </si>
  <si>
    <t>葬　祭　費</t>
  </si>
  <si>
    <t>件　数</t>
  </si>
  <si>
    <t>金　　　　　額</t>
  </si>
  <si>
    <t>（各年３月31日現在）</t>
  </si>
  <si>
    <t>年　　　次</t>
  </si>
  <si>
    <t>75歳以上の方</t>
  </si>
  <si>
    <t>65歳以上75歳未満の障害認定の方</t>
  </si>
  <si>
    <t>計</t>
  </si>
  <si>
    <t>年</t>
  </si>
  <si>
    <t>単位：人</t>
  </si>
  <si>
    <t>総　　　　数</t>
  </si>
  <si>
    <t>第１号(強制)</t>
  </si>
  <si>
    <t>任　　　　意</t>
  </si>
  <si>
    <t>第３号(ｻﾗﾘｰﾏﾝの妻等)</t>
  </si>
  <si>
    <t>福祉年金</t>
  </si>
  <si>
    <t>拠出年金(旧法)</t>
  </si>
  <si>
    <t>基礎年金(新法)</t>
  </si>
  <si>
    <t>受給者数</t>
  </si>
  <si>
    <t>年 金 額</t>
  </si>
  <si>
    <t>(各年４月１日現在)</t>
  </si>
  <si>
    <t>年　次</t>
  </si>
  <si>
    <t>公私の別</t>
  </si>
  <si>
    <t>施設数</t>
  </si>
  <si>
    <t>保育士数</t>
  </si>
  <si>
    <t>保育実施児童数</t>
  </si>
  <si>
    <t>公　　立</t>
  </si>
  <si>
    <t>私　　立</t>
  </si>
  <si>
    <t>計</t>
  </si>
  <si>
    <t>注　保育実施児童数は管外委託・受託を除く。</t>
  </si>
  <si>
    <t>資料　保育幼稚園課</t>
  </si>
  <si>
    <t>資料　社会福祉課</t>
  </si>
  <si>
    <t>みどり公園課</t>
  </si>
  <si>
    <t>個別相談等実績</t>
  </si>
  <si>
    <t>１１－５　介護保険在宅サービス利用状況</t>
  </si>
  <si>
    <t>(各年度３月31日現在)</t>
  </si>
  <si>
    <t>身　体　障　が　い　者　数</t>
  </si>
  <si>
    <t>視覚障がい</t>
  </si>
  <si>
    <t>内部障がい</t>
  </si>
  <si>
    <t>Ａ(重度)</t>
  </si>
  <si>
    <t>交付数</t>
  </si>
  <si>
    <t xml:space="preserve"> </t>
  </si>
  <si>
    <t>資料　児童センター</t>
  </si>
  <si>
    <t>総人口</t>
  </si>
  <si>
    <t>件　 数</t>
  </si>
  <si>
    <t>費   用   額</t>
  </si>
  <si>
    <t>一 部 負 担 金</t>
  </si>
  <si>
    <t>一般</t>
  </si>
  <si>
    <t>療  養  費</t>
  </si>
  <si>
    <t>退職</t>
  </si>
  <si>
    <t>単位：円</t>
  </si>
  <si>
    <t>１件当たり
費用額</t>
  </si>
  <si>
    <t>内  訳</t>
  </si>
  <si>
    <t>件      数</t>
  </si>
  <si>
    <t>１件当たり費用額</t>
  </si>
  <si>
    <t>出産育児一時金</t>
  </si>
  <si>
    <t>(4)高額療養費の内訳</t>
  </si>
  <si>
    <t>件      数</t>
  </si>
  <si>
    <t>給   付   額</t>
  </si>
  <si>
    <t>１件当たり給付額</t>
  </si>
  <si>
    <t>単位：人</t>
  </si>
  <si>
    <t>障がい者等一時ケアセンター</t>
  </si>
  <si>
    <t>利　用　者
実　人　数</t>
  </si>
  <si>
    <t>利用延べ時間（時間）</t>
  </si>
  <si>
    <t>登録者数
（累計）</t>
  </si>
  <si>
    <t>就職者数</t>
  </si>
  <si>
    <t>　　</t>
  </si>
  <si>
    <t>年　　度</t>
  </si>
  <si>
    <t>-</t>
  </si>
  <si>
    <t>就労自立給付金</t>
  </si>
  <si>
    <t>新浦安駅前</t>
  </si>
  <si>
    <t>私立認定こども園</t>
  </si>
  <si>
    <t>小規模保育事業</t>
  </si>
  <si>
    <t>家庭的保育事業</t>
  </si>
  <si>
    <t>(2)療養費の内訳</t>
  </si>
  <si>
    <t>１１－１　生　 活 　保 　護 　の 　状 　況</t>
  </si>
  <si>
    <t>人員(延)</t>
  </si>
  <si>
    <t>１１－３　募　金　実　績　の　推　移</t>
  </si>
  <si>
    <t>赤い羽根
共同募金</t>
  </si>
  <si>
    <t>歳末たすけ
あい募金</t>
  </si>
  <si>
    <t>大人
(付添)</t>
  </si>
  <si>
    <t>利用
件数</t>
  </si>
  <si>
    <t>利  用
延人数</t>
  </si>
  <si>
    <t>１１－４　総合福祉センター利用状況</t>
  </si>
  <si>
    <t>利　用　者
実　人　数</t>
  </si>
  <si>
    <t>利　用　延
園　児　数</t>
  </si>
  <si>
    <t>相談・指導
実件数</t>
  </si>
  <si>
    <t>相談・指導
延件数</t>
  </si>
  <si>
    <t>資料　国保年金課</t>
  </si>
  <si>
    <t>資料　障がい事業課</t>
  </si>
  <si>
    <t>内　訳</t>
  </si>
  <si>
    <t>資料　身体障がい者福祉センター：障がい事業課</t>
  </si>
  <si>
    <t>資料　高齢者福祉課</t>
  </si>
  <si>
    <t>契約者数</t>
  </si>
  <si>
    <t>注　総世帯数、総人口は住民基本台帳人口による。</t>
  </si>
  <si>
    <t>-</t>
  </si>
  <si>
    <t>○指定介護予防支援事業</t>
  </si>
  <si>
    <t>富岡</t>
  </si>
  <si>
    <t>１１－６　介護保険被保険者数</t>
  </si>
  <si>
    <t>１１－９ 介護保険認定者の状況</t>
  </si>
  <si>
    <t>１１－１０ 介護保険施設サービス</t>
  </si>
  <si>
    <t>１１－２　障　が　い　者　状　況</t>
  </si>
  <si>
    <t>１１－８　老人福祉センター利用状況</t>
  </si>
  <si>
    <t>１１－１１　障がい者福祉施設の利用状況</t>
  </si>
  <si>
    <t>１１－１２　国　民　健　康　保　険　加　入　状　況</t>
  </si>
  <si>
    <t>児童発達支援実績</t>
  </si>
  <si>
    <t>延利用
日数</t>
  </si>
  <si>
    <t>平成30年度</t>
  </si>
  <si>
    <t>進学準備給付金</t>
  </si>
  <si>
    <t>１１－１４　後期高齢者医療被保険者数</t>
  </si>
  <si>
    <t>１１－１５　国　民　年　金　被　保　険　者　数</t>
  </si>
  <si>
    <t>１１－１６　国　民　年　金　受　給　状　況</t>
  </si>
  <si>
    <t>１１－１７　保育園等の状況</t>
  </si>
  <si>
    <t>令和</t>
  </si>
  <si>
    <t>元</t>
  </si>
  <si>
    <t>年度</t>
  </si>
  <si>
    <t>(東野・高洲)</t>
  </si>
  <si>
    <t>令和元年度</t>
  </si>
  <si>
    <t>(46,245・41,176)</t>
  </si>
  <si>
    <t>(13,415・11,656)</t>
  </si>
  <si>
    <t>(19,301・17,003)</t>
  </si>
  <si>
    <t>(1,236・1,982)</t>
  </si>
  <si>
    <t>(256・94)</t>
  </si>
  <si>
    <t>(12,037・10,441)</t>
  </si>
  <si>
    <t>(38,852・35,111)</t>
  </si>
  <si>
    <t>(11,184・9,665)</t>
  </si>
  <si>
    <t>(15,500・14,765)</t>
  </si>
  <si>
    <t>(1,525・1,966)</t>
  </si>
  <si>
    <t>(300・79)</t>
  </si>
  <si>
    <t>(10,343・8,636)</t>
  </si>
  <si>
    <t>浦安駅前</t>
  </si>
  <si>
    <t>総合相談</t>
  </si>
  <si>
    <t>うち権利擁護業務</t>
  </si>
  <si>
    <t>（実件数）</t>
  </si>
  <si>
    <t>令和</t>
  </si>
  <si>
    <t>元</t>
  </si>
  <si>
    <t>浦安駅前</t>
  </si>
  <si>
    <t>資料　中央地域包括支援センター</t>
  </si>
  <si>
    <t>令和元年度</t>
  </si>
  <si>
    <t>令和元年度</t>
  </si>
  <si>
    <t>合　  計</t>
  </si>
  <si>
    <t>１１-７　地域包括支援センター状況</t>
  </si>
  <si>
    <t>１１-１３　国民健康保険療養諸費の費用額負担区分</t>
  </si>
  <si>
    <t>○総合相談支援業務・権利擁護業務</t>
  </si>
  <si>
    <t>○包括的・継続的ケアマネジメント支援業務（ケアマネジャー支援）</t>
  </si>
  <si>
    <t>施設委託事務費</t>
  </si>
  <si>
    <t>資料　社会福祉課</t>
  </si>
  <si>
    <t>登録者数</t>
  </si>
  <si>
    <t>延べ人数</t>
  </si>
  <si>
    <t>(8,661・7,210)</t>
  </si>
  <si>
    <t>(3,589・2,223)</t>
  </si>
  <si>
    <t>(1,844・2,714)</t>
  </si>
  <si>
    <t>(151・244)</t>
  </si>
  <si>
    <t>(46・18)</t>
  </si>
  <si>
    <t>(3,031・2,011)</t>
  </si>
  <si>
    <t>資料　高齢者福祉課</t>
  </si>
  <si>
    <t>資料　高齢者福祉課</t>
  </si>
  <si>
    <t>令和2年度</t>
  </si>
  <si>
    <t>合　  計</t>
  </si>
  <si>
    <t>年　　次</t>
  </si>
  <si>
    <t>中央</t>
  </si>
  <si>
    <t xml:space="preserve">    赤い羽根共同募金、歳末たすけあい募金は、千葉県共同募金会浦安市支会</t>
  </si>
  <si>
    <t>注　各募金の実施団体は、次のとおり</t>
  </si>
  <si>
    <t>　　日赤社資は、日本赤十字社浦安市地区</t>
  </si>
  <si>
    <t>※</t>
  </si>
  <si>
    <t>※ 令和2年度より東野地区複合福祉施設へ移動したため11-11へ移動</t>
  </si>
  <si>
    <t>○第１号介護予防支援事業(平成29年度開始 )</t>
  </si>
  <si>
    <t>聴覚・平衡機能障がい</t>
  </si>
  <si>
    <t>音声・言語・そしゃく機能障がい</t>
  </si>
  <si>
    <t>※令和2年度8月より東野地区複合福祉施設へ移動したため令和2年7月までの数値を記載。8月以降は11-11へ</t>
  </si>
  <si>
    <t>地域福祉センター</t>
  </si>
  <si>
    <t>発達障がい者等
地域活動支援センター</t>
  </si>
  <si>
    <t>身体障がい者
福祉センター</t>
  </si>
  <si>
    <t>障がい者就労
支援センター</t>
  </si>
  <si>
    <t>ソーシャルサポート
センター</t>
  </si>
  <si>
    <t>障がい者福祉
センター</t>
  </si>
  <si>
    <t>219※</t>
  </si>
  <si>
    <t>1,366※</t>
  </si>
  <si>
    <t>利用件数</t>
  </si>
  <si>
    <t>利用人数</t>
  </si>
  <si>
    <t>令和3年度</t>
  </si>
  <si>
    <t>(18,366・12,689)</t>
  </si>
  <si>
    <t>(6,583・3,608)</t>
  </si>
  <si>
    <t>(5,538・5,005)</t>
  </si>
  <si>
    <t>(246・466)</t>
  </si>
  <si>
    <t>(36・29)</t>
  </si>
  <si>
    <t>(5,963・3,581)</t>
  </si>
  <si>
    <t>平成30年度</t>
  </si>
  <si>
    <t>令和4年度</t>
  </si>
  <si>
    <t>※</t>
  </si>
  <si>
    <t>　　　　社会福祉課</t>
  </si>
  <si>
    <r>
      <t>37,502　　</t>
    </r>
    <r>
      <rPr>
        <sz val="10"/>
        <rFont val="ＭＳ 明朝"/>
        <family val="1"/>
      </rPr>
      <t>（21,374・16,128）</t>
    </r>
  </si>
  <si>
    <t>13,628　　（8,115・5,513）</t>
  </si>
  <si>
    <t>9,893　　　（5,124・4,769）</t>
  </si>
  <si>
    <t>802　　　　　（319・483）</t>
  </si>
  <si>
    <t>117　　　　　（52・65）</t>
  </si>
  <si>
    <t>13,062　　（7,764・5,298）</t>
  </si>
  <si>
    <t>　　こども発達センター</t>
  </si>
  <si>
    <t>社会福祉課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</si>
</sst>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\(#,##0\)"/>
    <numFmt numFmtId="178" formatCode="0.0"/>
    <numFmt numFmtId="179" formatCode="0.00000"/>
    <numFmt numFmtId="180" formatCode="0.0000"/>
    <numFmt numFmtId="181" formatCode="0.000"/>
    <numFmt numFmtId="182" formatCode="#,##0.00_ ;[Red]\-#,##0.00\ "/>
    <numFmt numFmtId="183" formatCode="0_ ;[Red]\-0\ "/>
    <numFmt numFmtId="184" formatCode="#,##0.000;[Red]\-#,##0.000"/>
    <numFmt numFmtId="185" formatCode="[&lt;=999]000;000\-00"/>
    <numFmt numFmtId="186" formatCode="#,##0_);[Red]\(#,##0\)"/>
    <numFmt numFmtId="187" formatCode="0_);[Red]\(0\)"/>
    <numFmt numFmtId="188" formatCode="0.00_);[Red]\(0.00\)"/>
    <numFmt numFmtId="189" formatCode="0_);\(0\)"/>
    <numFmt numFmtId="190" formatCode="0.0_ "/>
    <numFmt numFmtId="191" formatCode="0_ "/>
    <numFmt numFmtId="192" formatCode="#,##0;[Red]#,##0"/>
    <numFmt numFmtId="193" formatCode="#,##0_ "/>
    <numFmt numFmtId="194" formatCode="&quot;¥&quot;#,##0.0;&quot;¥&quot;\-#,##0.0"/>
    <numFmt numFmtId="195" formatCode="#,##0.0"/>
    <numFmt numFmtId="196" formatCode="#,##0;&quot;△ &quot;#,##0"/>
    <numFmt numFmtId="197" formatCode="#,##0.0000_ ;[Red]\-#,##0.0000\ "/>
    <numFmt numFmtId="198" formatCode="[DBNum1][$-411]General"/>
    <numFmt numFmtId="199" formatCode="0.0_);[Red]\(0.0\)"/>
    <numFmt numFmtId="200" formatCode="&quot;¥&quot;#,##0_);[Red]\(&quot;¥&quot;#,##0\)"/>
    <numFmt numFmtId="201" formatCode="\(#,##0\)"/>
    <numFmt numFmtId="202" formatCode="0.0%"/>
    <numFmt numFmtId="203" formatCode="#,##0.0_);[Red]\(#,##0.0\)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8"/>
      <name val="ＭＳ 明朝"/>
      <family val="1"/>
    </font>
    <font>
      <strike/>
      <sz val="10"/>
      <name val="ＭＳ 明朝"/>
      <family val="1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3" fillId="0" borderId="0">
      <alignment/>
      <protection/>
    </xf>
    <xf numFmtId="0" fontId="55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8" fontId="8" fillId="0" borderId="0" xfId="49" applyFont="1" applyFill="1" applyBorder="1" applyAlignment="1">
      <alignment/>
    </xf>
    <xf numFmtId="38" fontId="8" fillId="0" borderId="13" xfId="49" applyFont="1" applyFill="1" applyBorder="1" applyAlignment="1">
      <alignment/>
    </xf>
    <xf numFmtId="0" fontId="8" fillId="0" borderId="14" xfId="0" applyFont="1" applyFill="1" applyBorder="1" applyAlignment="1">
      <alignment/>
    </xf>
    <xf numFmtId="38" fontId="8" fillId="0" borderId="11" xfId="49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38" fontId="8" fillId="0" borderId="11" xfId="49" applyFont="1" applyFill="1" applyBorder="1" applyAlignment="1">
      <alignment horizontal="right"/>
    </xf>
    <xf numFmtId="38" fontId="8" fillId="0" borderId="0" xfId="49" applyFont="1" applyFill="1" applyAlignment="1">
      <alignment/>
    </xf>
    <xf numFmtId="0" fontId="8" fillId="0" borderId="12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8" fillId="0" borderId="0" xfId="62" applyFont="1" applyFill="1">
      <alignment/>
      <protection/>
    </xf>
    <xf numFmtId="0" fontId="8" fillId="0" borderId="11" xfId="62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8" fillId="0" borderId="12" xfId="62" applyFont="1" applyFill="1" applyBorder="1">
      <alignment/>
      <protection/>
    </xf>
    <xf numFmtId="38" fontId="8" fillId="0" borderId="0" xfId="49" applyFont="1" applyFill="1" applyBorder="1" applyAlignment="1">
      <alignment horizontal="right"/>
    </xf>
    <xf numFmtId="0" fontId="8" fillId="0" borderId="14" xfId="62" applyFont="1" applyFill="1" applyBorder="1">
      <alignment/>
      <protection/>
    </xf>
    <xf numFmtId="38" fontId="8" fillId="0" borderId="0" xfId="49" applyFont="1" applyFill="1" applyBorder="1" applyAlignment="1">
      <alignment horizontal="center"/>
    </xf>
    <xf numFmtId="38" fontId="8" fillId="0" borderId="11" xfId="49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8" fillId="0" borderId="13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38" fontId="10" fillId="0" borderId="0" xfId="49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190" fontId="10" fillId="0" borderId="0" xfId="49" applyNumberFormat="1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38" fontId="11" fillId="0" borderId="0" xfId="49" applyFont="1" applyFill="1" applyBorder="1" applyAlignment="1">
      <alignment horizontal="right"/>
    </xf>
    <xf numFmtId="38" fontId="12" fillId="0" borderId="0" xfId="49" applyFont="1" applyFill="1" applyAlignment="1">
      <alignment/>
    </xf>
    <xf numFmtId="38" fontId="10" fillId="0" borderId="0" xfId="49" applyFont="1" applyFill="1" applyBorder="1" applyAlignment="1">
      <alignment horizontal="right" vertical="center"/>
    </xf>
    <xf numFmtId="38" fontId="11" fillId="0" borderId="0" xfId="49" applyFont="1" applyFill="1" applyAlignment="1">
      <alignment horizontal="right"/>
    </xf>
    <xf numFmtId="176" fontId="8" fillId="0" borderId="0" xfId="49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8" fontId="10" fillId="0" borderId="0" xfId="0" applyNumberFormat="1" applyFont="1" applyFill="1" applyBorder="1" applyAlignment="1">
      <alignment horizontal="right" vertical="center"/>
    </xf>
    <xf numFmtId="38" fontId="10" fillId="0" borderId="0" xfId="49" applyNumberFormat="1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10" fillId="0" borderId="12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right"/>
    </xf>
    <xf numFmtId="0" fontId="14" fillId="0" borderId="15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center" wrapText="1"/>
    </xf>
    <xf numFmtId="38" fontId="8" fillId="0" borderId="0" xfId="49" applyFont="1" applyAlignment="1">
      <alignment/>
    </xf>
    <xf numFmtId="38" fontId="10" fillId="0" borderId="13" xfId="49" applyFont="1" applyFill="1" applyBorder="1" applyAlignment="1">
      <alignment/>
    </xf>
    <xf numFmtId="0" fontId="8" fillId="0" borderId="12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8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178" fontId="8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0" fontId="8" fillId="0" borderId="17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8" fontId="56" fillId="0" borderId="0" xfId="49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38" fontId="8" fillId="0" borderId="13" xfId="49" applyFont="1" applyFill="1" applyBorder="1" applyAlignment="1">
      <alignment horizontal="center" vertical="center"/>
    </xf>
    <xf numFmtId="192" fontId="8" fillId="0" borderId="13" xfId="0" applyNumberFormat="1" applyFont="1" applyFill="1" applyBorder="1" applyAlignment="1">
      <alignment horizontal="center"/>
    </xf>
    <xf numFmtId="0" fontId="7" fillId="0" borderId="0" xfId="62" applyFont="1" applyFill="1" applyAlignment="1">
      <alignment horizontal="centerContinuous"/>
      <protection/>
    </xf>
    <xf numFmtId="0" fontId="9" fillId="0" borderId="0" xfId="62" applyFont="1" applyFill="1" applyAlignment="1">
      <alignment horizontal="centerContinuous"/>
      <protection/>
    </xf>
    <xf numFmtId="0" fontId="8" fillId="0" borderId="11" xfId="62" applyFont="1" applyFill="1" applyBorder="1" applyAlignment="1">
      <alignment horizontal="right"/>
      <protection/>
    </xf>
    <xf numFmtId="0" fontId="8" fillId="0" borderId="17" xfId="62" applyFont="1" applyFill="1" applyBorder="1" applyAlignment="1">
      <alignment horizontal="centerContinuous"/>
      <protection/>
    </xf>
    <xf numFmtId="0" fontId="8" fillId="0" borderId="10" xfId="62" applyFont="1" applyFill="1" applyBorder="1" applyAlignment="1">
      <alignment horizontal="centerContinuous"/>
      <protection/>
    </xf>
    <xf numFmtId="0" fontId="8" fillId="0" borderId="10" xfId="62" applyFont="1" applyFill="1" applyBorder="1" applyAlignment="1">
      <alignment horizontal="center"/>
      <protection/>
    </xf>
    <xf numFmtId="0" fontId="8" fillId="0" borderId="22" xfId="62" applyFont="1" applyFill="1" applyBorder="1" applyAlignment="1">
      <alignment horizontal="center"/>
      <protection/>
    </xf>
    <xf numFmtId="0" fontId="10" fillId="0" borderId="17" xfId="62" applyFont="1" applyFill="1" applyBorder="1" applyAlignment="1">
      <alignment horizontal="center"/>
      <protection/>
    </xf>
    <xf numFmtId="0" fontId="8" fillId="0" borderId="15" xfId="62" applyFont="1" applyFill="1" applyBorder="1">
      <alignment/>
      <protection/>
    </xf>
    <xf numFmtId="0" fontId="8" fillId="0" borderId="0" xfId="62" applyFont="1" applyFill="1" applyBorder="1" applyAlignment="1">
      <alignment horizontal="right"/>
      <protection/>
    </xf>
    <xf numFmtId="38" fontId="8" fillId="0" borderId="13" xfId="49" applyFont="1" applyFill="1" applyBorder="1" applyAlignment="1">
      <alignment horizontal="center"/>
    </xf>
    <xf numFmtId="0" fontId="8" fillId="0" borderId="0" xfId="62" applyFont="1" applyFill="1" applyAlignment="1">
      <alignment horizontal="centerContinuous"/>
      <protection/>
    </xf>
    <xf numFmtId="0" fontId="8" fillId="0" borderId="12" xfId="62" applyFont="1" applyFill="1" applyBorder="1" applyAlignment="1">
      <alignment horizontal="centerContinuous"/>
      <protection/>
    </xf>
    <xf numFmtId="0" fontId="8" fillId="0" borderId="24" xfId="62" applyFont="1" applyFill="1" applyBorder="1" applyAlignment="1">
      <alignment horizontal="center"/>
      <protection/>
    </xf>
    <xf numFmtId="0" fontId="8" fillId="0" borderId="18" xfId="62" applyFont="1" applyFill="1" applyBorder="1" applyAlignment="1">
      <alignment horizontal="center"/>
      <protection/>
    </xf>
    <xf numFmtId="0" fontId="8" fillId="0" borderId="19" xfId="62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38" fontId="10" fillId="0" borderId="18" xfId="49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wrapText="1"/>
    </xf>
    <xf numFmtId="38" fontId="8" fillId="0" borderId="19" xfId="49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38" fontId="10" fillId="0" borderId="13" xfId="49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distributed"/>
    </xf>
    <xf numFmtId="38" fontId="7" fillId="0" borderId="0" xfId="49" applyFont="1" applyFill="1" applyAlignment="1">
      <alignment horizontal="centerContinuous"/>
    </xf>
    <xf numFmtId="38" fontId="9" fillId="0" borderId="0" xfId="49" applyFont="1" applyFill="1" applyAlignment="1">
      <alignment horizontal="centerContinuous"/>
    </xf>
    <xf numFmtId="38" fontId="8" fillId="0" borderId="0" xfId="49" applyFont="1" applyFill="1" applyAlignment="1">
      <alignment/>
    </xf>
    <xf numFmtId="38" fontId="8" fillId="0" borderId="0" xfId="49" applyFont="1" applyFill="1" applyAlignment="1">
      <alignment horizontal="right"/>
    </xf>
    <xf numFmtId="38" fontId="8" fillId="0" borderId="0" xfId="49" applyFont="1" applyFill="1" applyAlignment="1">
      <alignment horizontal="center"/>
    </xf>
    <xf numFmtId="38" fontId="8" fillId="0" borderId="11" xfId="49" applyFont="1" applyFill="1" applyBorder="1" applyAlignment="1">
      <alignment horizontal="right" wrapText="1"/>
    </xf>
    <xf numFmtId="38" fontId="10" fillId="0" borderId="10" xfId="49" applyFont="1" applyFill="1" applyBorder="1" applyAlignment="1">
      <alignment horizontal="center" vertical="center"/>
    </xf>
    <xf numFmtId="38" fontId="10" fillId="0" borderId="10" xfId="49" applyFont="1" applyFill="1" applyBorder="1" applyAlignment="1">
      <alignment horizontal="distributed" vertical="center" wrapText="1"/>
    </xf>
    <xf numFmtId="38" fontId="10" fillId="0" borderId="17" xfId="49" applyFont="1" applyFill="1" applyBorder="1" applyAlignment="1">
      <alignment horizontal="distributed" vertical="center" wrapText="1"/>
    </xf>
    <xf numFmtId="0" fontId="10" fillId="0" borderId="22" xfId="0" applyFont="1" applyFill="1" applyBorder="1" applyAlignment="1">
      <alignment horizontal="distributed" vertical="center" wrapText="1"/>
    </xf>
    <xf numFmtId="0" fontId="10" fillId="0" borderId="10" xfId="0" applyFont="1" applyFill="1" applyBorder="1" applyAlignment="1">
      <alignment horizontal="distributed" vertical="center" wrapText="1"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15" xfId="0" applyFont="1" applyFill="1" applyBorder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/>
    </xf>
    <xf numFmtId="38" fontId="10" fillId="0" borderId="0" xfId="49" applyFont="1" applyFill="1" applyBorder="1" applyAlignment="1">
      <alignment/>
    </xf>
    <xf numFmtId="0" fontId="12" fillId="0" borderId="0" xfId="62" applyFont="1" applyFill="1">
      <alignment/>
      <protection/>
    </xf>
    <xf numFmtId="0" fontId="0" fillId="0" borderId="0" xfId="0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shrinkToFit="1"/>
    </xf>
    <xf numFmtId="38" fontId="8" fillId="0" borderId="0" xfId="49" applyFont="1" applyFill="1" applyBorder="1" applyAlignment="1">
      <alignment horizontal="right" vertical="center" shrinkToFit="1"/>
    </xf>
    <xf numFmtId="0" fontId="10" fillId="0" borderId="14" xfId="0" applyFont="1" applyFill="1" applyBorder="1" applyAlignment="1">
      <alignment horizontal="center" vertical="top" wrapText="1"/>
    </xf>
    <xf numFmtId="38" fontId="10" fillId="0" borderId="25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/>
    </xf>
    <xf numFmtId="38" fontId="10" fillId="0" borderId="13" xfId="49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Continuous" vertical="center"/>
    </xf>
    <xf numFmtId="0" fontId="8" fillId="0" borderId="25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Continuous"/>
    </xf>
    <xf numFmtId="3" fontId="8" fillId="0" borderId="13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56" fontId="16" fillId="0" borderId="0" xfId="0" applyNumberFormat="1" applyFont="1" applyAlignment="1">
      <alignment horizontal="centerContinuous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/>
    </xf>
    <xf numFmtId="0" fontId="10" fillId="0" borderId="13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8" fontId="8" fillId="0" borderId="15" xfId="49" applyFont="1" applyFill="1" applyBorder="1" applyAlignment="1">
      <alignment horizontal="right"/>
    </xf>
    <xf numFmtId="38" fontId="8" fillId="0" borderId="32" xfId="49" applyFont="1" applyFill="1" applyBorder="1" applyAlignment="1">
      <alignment horizontal="center"/>
    </xf>
    <xf numFmtId="38" fontId="10" fillId="0" borderId="16" xfId="49" applyFont="1" applyFill="1" applyBorder="1" applyAlignment="1">
      <alignment horizontal="center" vertical="center"/>
    </xf>
    <xf numFmtId="38" fontId="10" fillId="0" borderId="11" xfId="49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8" fillId="0" borderId="0" xfId="0" applyFont="1" applyFill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38" fontId="8" fillId="0" borderId="0" xfId="0" applyNumberFormat="1" applyFont="1" applyFill="1" applyBorder="1" applyAlignment="1">
      <alignment horizontal="right"/>
    </xf>
    <xf numFmtId="38" fontId="8" fillId="0" borderId="0" xfId="49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90" fontId="10" fillId="0" borderId="0" xfId="49" applyNumberFormat="1" applyFont="1" applyFill="1" applyBorder="1" applyAlignment="1">
      <alignment/>
    </xf>
    <xf numFmtId="0" fontId="10" fillId="0" borderId="16" xfId="0" applyFont="1" applyFill="1" applyBorder="1" applyAlignment="1">
      <alignment horizontal="righ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0" fontId="10" fillId="0" borderId="12" xfId="0" applyFont="1" applyFill="1" applyBorder="1" applyAlignment="1">
      <alignment horizontal="right"/>
    </xf>
    <xf numFmtId="38" fontId="10" fillId="0" borderId="0" xfId="49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shrinkToFit="1"/>
    </xf>
    <xf numFmtId="0" fontId="8" fillId="0" borderId="35" xfId="0" applyFont="1" applyFill="1" applyBorder="1" applyAlignment="1">
      <alignment shrinkToFit="1"/>
    </xf>
    <xf numFmtId="0" fontId="8" fillId="0" borderId="18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/>
    </xf>
    <xf numFmtId="202" fontId="8" fillId="0" borderId="15" xfId="42" applyNumberFormat="1" applyFont="1" applyFill="1" applyBorder="1" applyAlignment="1">
      <alignment horizontal="right"/>
    </xf>
    <xf numFmtId="195" fontId="8" fillId="0" borderId="0" xfId="49" applyNumberFormat="1" applyFont="1" applyFill="1" applyBorder="1" applyAlignment="1">
      <alignment/>
    </xf>
    <xf numFmtId="0" fontId="10" fillId="0" borderId="17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distributed"/>
    </xf>
    <xf numFmtId="0" fontId="14" fillId="0" borderId="0" xfId="62" applyFont="1" applyFill="1" applyBorder="1" applyAlignment="1">
      <alignment horizontal="right"/>
      <protection/>
    </xf>
    <xf numFmtId="38" fontId="8" fillId="0" borderId="13" xfId="49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38" fontId="8" fillId="0" borderId="0" xfId="49" applyNumberFormat="1" applyFont="1" applyFill="1" applyBorder="1" applyAlignment="1">
      <alignment horizontal="center" vertical="center"/>
    </xf>
    <xf numFmtId="201" fontId="8" fillId="0" borderId="0" xfId="49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201" fontId="8" fillId="0" borderId="13" xfId="49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18" xfId="0" applyFont="1" applyBorder="1" applyAlignment="1">
      <alignment horizontal="center" vertical="center"/>
    </xf>
    <xf numFmtId="3" fontId="10" fillId="0" borderId="0" xfId="49" applyNumberFormat="1" applyFont="1" applyFill="1" applyBorder="1" applyAlignment="1">
      <alignment/>
    </xf>
    <xf numFmtId="0" fontId="11" fillId="0" borderId="27" xfId="0" applyFont="1" applyBorder="1" applyAlignment="1">
      <alignment horizontal="center" vertical="center"/>
    </xf>
    <xf numFmtId="38" fontId="56" fillId="0" borderId="0" xfId="49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Border="1" applyAlignment="1">
      <alignment/>
    </xf>
    <xf numFmtId="38" fontId="8" fillId="33" borderId="0" xfId="49" applyFont="1" applyFill="1" applyBorder="1" applyAlignment="1">
      <alignment/>
    </xf>
    <xf numFmtId="38" fontId="8" fillId="0" borderId="0" xfId="49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horizontal="center"/>
    </xf>
    <xf numFmtId="38" fontId="8" fillId="0" borderId="13" xfId="49" applyFont="1" applyFill="1" applyBorder="1" applyAlignment="1">
      <alignment horizontal="center" vertical="center" wrapText="1"/>
    </xf>
    <xf numFmtId="38" fontId="8" fillId="0" borderId="0" xfId="49" applyFont="1" applyFill="1" applyBorder="1" applyAlignment="1">
      <alignment horizontal="center" vertical="center" wrapText="1"/>
    </xf>
    <xf numFmtId="186" fontId="8" fillId="0" borderId="13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203" fontId="8" fillId="0" borderId="0" xfId="0" applyNumberFormat="1" applyFont="1" applyFill="1" applyBorder="1" applyAlignment="1">
      <alignment/>
    </xf>
    <xf numFmtId="203" fontId="8" fillId="0" borderId="13" xfId="49" applyNumberFormat="1" applyFont="1" applyFill="1" applyBorder="1" applyAlignment="1">
      <alignment/>
    </xf>
    <xf numFmtId="203" fontId="8" fillId="0" borderId="0" xfId="42" applyNumberFormat="1" applyFont="1" applyFill="1" applyAlignment="1">
      <alignment/>
    </xf>
    <xf numFmtId="203" fontId="8" fillId="0" borderId="0" xfId="49" applyNumberFormat="1" applyFont="1" applyFill="1" applyBorder="1" applyAlignment="1">
      <alignment/>
    </xf>
    <xf numFmtId="196" fontId="10" fillId="0" borderId="0" xfId="49" applyNumberFormat="1" applyFont="1" applyFill="1" applyBorder="1" applyAlignment="1">
      <alignment/>
    </xf>
    <xf numFmtId="57" fontId="8" fillId="0" borderId="0" xfId="0" applyNumberFormat="1" applyFont="1" applyAlignment="1">
      <alignment/>
    </xf>
    <xf numFmtId="38" fontId="8" fillId="0" borderId="13" xfId="49" applyNumberFormat="1" applyFont="1" applyFill="1" applyBorder="1" applyAlignment="1">
      <alignment horizontal="center" vertical="center"/>
    </xf>
    <xf numFmtId="38" fontId="10" fillId="0" borderId="13" xfId="49" applyFont="1" applyFill="1" applyBorder="1" applyAlignment="1">
      <alignment horizontal="right"/>
    </xf>
    <xf numFmtId="38" fontId="8" fillId="0" borderId="16" xfId="49" applyFont="1" applyFill="1" applyBorder="1" applyAlignment="1">
      <alignment/>
    </xf>
    <xf numFmtId="38" fontId="10" fillId="0" borderId="11" xfId="49" applyFont="1" applyFill="1" applyBorder="1" applyAlignment="1">
      <alignment horizontal="right"/>
    </xf>
    <xf numFmtId="38" fontId="8" fillId="0" borderId="13" xfId="51" applyFont="1" applyFill="1" applyBorder="1" applyAlignment="1">
      <alignment horizontal="center" vertical="center" wrapText="1"/>
    </xf>
    <xf numFmtId="38" fontId="8" fillId="0" borderId="0" xfId="5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38" fontId="8" fillId="0" borderId="11" xfId="49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 vertical="center"/>
    </xf>
    <xf numFmtId="38" fontId="10" fillId="0" borderId="16" xfId="49" applyNumberFormat="1" applyFont="1" applyFill="1" applyBorder="1" applyAlignment="1">
      <alignment horizontal="right" vertical="center"/>
    </xf>
    <xf numFmtId="38" fontId="10" fillId="0" borderId="11" xfId="49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>
      <alignment horizontal="right" vertical="center"/>
    </xf>
    <xf numFmtId="192" fontId="8" fillId="0" borderId="16" xfId="0" applyNumberFormat="1" applyFont="1" applyFill="1" applyBorder="1" applyAlignment="1">
      <alignment horizontal="center"/>
    </xf>
    <xf numFmtId="201" fontId="8" fillId="0" borderId="16" xfId="49" applyNumberFormat="1" applyFont="1" applyFill="1" applyBorder="1" applyAlignment="1">
      <alignment horizontal="center" vertical="center"/>
    </xf>
    <xf numFmtId="201" fontId="8" fillId="0" borderId="11" xfId="49" applyNumberFormat="1" applyFont="1" applyFill="1" applyBorder="1" applyAlignment="1">
      <alignment horizontal="center" vertical="center"/>
    </xf>
    <xf numFmtId="38" fontId="8" fillId="0" borderId="16" xfId="49" applyNumberFormat="1" applyFont="1" applyFill="1" applyBorder="1" applyAlignment="1">
      <alignment horizontal="center" vertical="center"/>
    </xf>
    <xf numFmtId="38" fontId="8" fillId="0" borderId="11" xfId="49" applyNumberFormat="1" applyFont="1" applyFill="1" applyBorder="1" applyAlignment="1">
      <alignment horizontal="center" vertical="center"/>
    </xf>
    <xf numFmtId="38" fontId="8" fillId="0" borderId="16" xfId="49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horizontal="center" vertical="center"/>
    </xf>
    <xf numFmtId="203" fontId="8" fillId="0" borderId="16" xfId="49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 shrinkToFit="1"/>
    </xf>
    <xf numFmtId="38" fontId="8" fillId="0" borderId="11" xfId="49" applyFont="1" applyFill="1" applyBorder="1" applyAlignment="1">
      <alignment horizontal="right" vertical="center" shrinkToFit="1"/>
    </xf>
    <xf numFmtId="38" fontId="8" fillId="0" borderId="11" xfId="49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195" fontId="8" fillId="0" borderId="11" xfId="49" applyNumberFormat="1" applyFont="1" applyFill="1" applyBorder="1" applyAlignment="1">
      <alignment/>
    </xf>
    <xf numFmtId="176" fontId="8" fillId="0" borderId="11" xfId="49" applyNumberFormat="1" applyFont="1" applyFill="1" applyBorder="1" applyAlignment="1">
      <alignment/>
    </xf>
    <xf numFmtId="38" fontId="11" fillId="0" borderId="11" xfId="49" applyFont="1" applyFill="1" applyBorder="1" applyAlignment="1">
      <alignment horizontal="right"/>
    </xf>
    <xf numFmtId="38" fontId="10" fillId="0" borderId="16" xfId="49" applyFont="1" applyFill="1" applyBorder="1" applyAlignment="1">
      <alignment horizontal="right"/>
    </xf>
    <xf numFmtId="190" fontId="10" fillId="0" borderId="11" xfId="49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38" fontId="8" fillId="0" borderId="16" xfId="49" applyFont="1" applyFill="1" applyBorder="1" applyAlignment="1">
      <alignment horizontal="center"/>
    </xf>
    <xf numFmtId="38" fontId="8" fillId="0" borderId="16" xfId="49" applyFont="1" applyFill="1" applyBorder="1" applyAlignment="1">
      <alignment horizontal="right"/>
    </xf>
    <xf numFmtId="38" fontId="10" fillId="0" borderId="12" xfId="49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8" fontId="10" fillId="0" borderId="12" xfId="49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8" fontId="8" fillId="0" borderId="15" xfId="49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0" borderId="3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8" fontId="10" fillId="0" borderId="32" xfId="49" applyFont="1" applyFill="1" applyBorder="1" applyAlignment="1">
      <alignment horizontal="center"/>
    </xf>
    <xf numFmtId="38" fontId="10" fillId="0" borderId="26" xfId="49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9" xfId="49" applyFont="1" applyFill="1" applyBorder="1" applyAlignment="1">
      <alignment horizontal="center" vertical="center" wrapText="1"/>
    </xf>
    <xf numFmtId="38" fontId="10" fillId="0" borderId="24" xfId="49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56" fontId="9" fillId="0" borderId="0" xfId="0" applyNumberFormat="1" applyFont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top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56" fontId="17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center"/>
    </xf>
    <xf numFmtId="38" fontId="8" fillId="0" borderId="32" xfId="49" applyFont="1" applyFill="1" applyBorder="1" applyAlignment="1">
      <alignment horizontal="center"/>
    </xf>
    <xf numFmtId="38" fontId="8" fillId="0" borderId="26" xfId="49" applyFont="1" applyFill="1" applyBorder="1" applyAlignment="1">
      <alignment horizontal="center"/>
    </xf>
    <xf numFmtId="38" fontId="8" fillId="0" borderId="19" xfId="49" applyFont="1" applyFill="1" applyBorder="1" applyAlignment="1">
      <alignment horizontal="center"/>
    </xf>
    <xf numFmtId="38" fontId="8" fillId="0" borderId="27" xfId="49" applyFont="1" applyFill="1" applyBorder="1" applyAlignment="1">
      <alignment horizontal="center"/>
    </xf>
    <xf numFmtId="0" fontId="8" fillId="0" borderId="0" xfId="0" applyFont="1" applyAlignment="1">
      <alignment/>
    </xf>
    <xf numFmtId="56" fontId="16" fillId="0" borderId="0" xfId="0" applyNumberFormat="1" applyFont="1" applyFill="1" applyAlignment="1">
      <alignment horizontal="center"/>
    </xf>
    <xf numFmtId="0" fontId="19" fillId="0" borderId="32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 shrinkToFit="1"/>
    </xf>
    <xf numFmtId="0" fontId="19" fillId="0" borderId="26" xfId="0" applyFont="1" applyFill="1" applyBorder="1" applyAlignment="1">
      <alignment horizontal="center" vertical="center" shrinkToFit="1"/>
    </xf>
    <xf numFmtId="38" fontId="10" fillId="0" borderId="0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/>
    </xf>
    <xf numFmtId="38" fontId="10" fillId="0" borderId="12" xfId="49" applyFont="1" applyFill="1" applyBorder="1" applyAlignment="1">
      <alignment horizontal="right"/>
    </xf>
    <xf numFmtId="38" fontId="10" fillId="0" borderId="26" xfId="49" applyFont="1" applyFill="1" applyBorder="1" applyAlignment="1">
      <alignment horizontal="center" vertical="center"/>
    </xf>
    <xf numFmtId="38" fontId="10" fillId="0" borderId="25" xfId="49" applyFont="1" applyFill="1" applyBorder="1" applyAlignment="1">
      <alignment horizontal="center" vertical="center"/>
    </xf>
    <xf numFmtId="38" fontId="10" fillId="0" borderId="11" xfId="49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/>
    </xf>
    <xf numFmtId="38" fontId="10" fillId="0" borderId="14" xfId="49" applyFont="1" applyFill="1" applyBorder="1" applyAlignment="1">
      <alignment horizontal="right"/>
    </xf>
    <xf numFmtId="0" fontId="10" fillId="0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404国保年金課　★未確認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25</xdr:row>
      <xdr:rowOff>114300</xdr:rowOff>
    </xdr:from>
    <xdr:to>
      <xdr:col>1</xdr:col>
      <xdr:colOff>219075</xdr:colOff>
      <xdr:row>26</xdr:row>
      <xdr:rowOff>152400</xdr:rowOff>
    </xdr:to>
    <xdr:sp>
      <xdr:nvSpPr>
        <xdr:cNvPr id="1" name="AutoShape 41"/>
        <xdr:cNvSpPr>
          <a:spLocks/>
        </xdr:cNvSpPr>
      </xdr:nvSpPr>
      <xdr:spPr>
        <a:xfrm>
          <a:off x="571500" y="5219700"/>
          <a:ext cx="76200" cy="238125"/>
        </a:xfrm>
        <a:prstGeom prst="leftBrace">
          <a:avLst>
            <a:gd name="adj" fmla="val -416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</xdr:row>
      <xdr:rowOff>114300</xdr:rowOff>
    </xdr:from>
    <xdr:to>
      <xdr:col>1</xdr:col>
      <xdr:colOff>219075</xdr:colOff>
      <xdr:row>29</xdr:row>
      <xdr:rowOff>152400</xdr:rowOff>
    </xdr:to>
    <xdr:sp>
      <xdr:nvSpPr>
        <xdr:cNvPr id="2" name="AutoShape 42"/>
        <xdr:cNvSpPr>
          <a:spLocks/>
        </xdr:cNvSpPr>
      </xdr:nvSpPr>
      <xdr:spPr>
        <a:xfrm>
          <a:off x="571500" y="5819775"/>
          <a:ext cx="76200" cy="238125"/>
        </a:xfrm>
        <a:prstGeom prst="leftBrace">
          <a:avLst>
            <a:gd name="adj" fmla="val -416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35</xdr:row>
      <xdr:rowOff>114300</xdr:rowOff>
    </xdr:from>
    <xdr:to>
      <xdr:col>1</xdr:col>
      <xdr:colOff>219075</xdr:colOff>
      <xdr:row>36</xdr:row>
      <xdr:rowOff>152400</xdr:rowOff>
    </xdr:to>
    <xdr:sp>
      <xdr:nvSpPr>
        <xdr:cNvPr id="3" name="AutoShape 42"/>
        <xdr:cNvSpPr>
          <a:spLocks/>
        </xdr:cNvSpPr>
      </xdr:nvSpPr>
      <xdr:spPr>
        <a:xfrm>
          <a:off x="571500" y="7219950"/>
          <a:ext cx="76200" cy="238125"/>
        </a:xfrm>
        <a:prstGeom prst="leftBrace">
          <a:avLst>
            <a:gd name="adj" fmla="val -416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32</xdr:row>
      <xdr:rowOff>114300</xdr:rowOff>
    </xdr:from>
    <xdr:to>
      <xdr:col>1</xdr:col>
      <xdr:colOff>219075</xdr:colOff>
      <xdr:row>33</xdr:row>
      <xdr:rowOff>152400</xdr:rowOff>
    </xdr:to>
    <xdr:sp>
      <xdr:nvSpPr>
        <xdr:cNvPr id="4" name="AutoShape 43"/>
        <xdr:cNvSpPr>
          <a:spLocks/>
        </xdr:cNvSpPr>
      </xdr:nvSpPr>
      <xdr:spPr>
        <a:xfrm>
          <a:off x="571500" y="6619875"/>
          <a:ext cx="7620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219075</xdr:colOff>
      <xdr:row>19</xdr:row>
      <xdr:rowOff>152400</xdr:rowOff>
    </xdr:to>
    <xdr:sp>
      <xdr:nvSpPr>
        <xdr:cNvPr id="5" name="AutoShape 41"/>
        <xdr:cNvSpPr>
          <a:spLocks/>
        </xdr:cNvSpPr>
      </xdr:nvSpPr>
      <xdr:spPr>
        <a:xfrm>
          <a:off x="571500" y="3819525"/>
          <a:ext cx="76200" cy="238125"/>
        </a:xfrm>
        <a:prstGeom prst="leftBrace">
          <a:avLst>
            <a:gd name="adj" fmla="val -416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21</xdr:row>
      <xdr:rowOff>114300</xdr:rowOff>
    </xdr:from>
    <xdr:to>
      <xdr:col>1</xdr:col>
      <xdr:colOff>219075</xdr:colOff>
      <xdr:row>22</xdr:row>
      <xdr:rowOff>152400</xdr:rowOff>
    </xdr:to>
    <xdr:sp>
      <xdr:nvSpPr>
        <xdr:cNvPr id="6" name="AutoShape 42"/>
        <xdr:cNvSpPr>
          <a:spLocks/>
        </xdr:cNvSpPr>
      </xdr:nvSpPr>
      <xdr:spPr>
        <a:xfrm>
          <a:off x="571500" y="4419600"/>
          <a:ext cx="76200" cy="238125"/>
        </a:xfrm>
        <a:prstGeom prst="leftBrace">
          <a:avLst>
            <a:gd name="adj" fmla="val -416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114300</xdr:rowOff>
    </xdr:from>
    <xdr:to>
      <xdr:col>1</xdr:col>
      <xdr:colOff>219075</xdr:colOff>
      <xdr:row>5</xdr:row>
      <xdr:rowOff>152400</xdr:rowOff>
    </xdr:to>
    <xdr:sp>
      <xdr:nvSpPr>
        <xdr:cNvPr id="7" name="AutoShape 41"/>
        <xdr:cNvSpPr>
          <a:spLocks/>
        </xdr:cNvSpPr>
      </xdr:nvSpPr>
      <xdr:spPr>
        <a:xfrm>
          <a:off x="571500" y="1019175"/>
          <a:ext cx="76200" cy="238125"/>
        </a:xfrm>
        <a:prstGeom prst="leftBrace">
          <a:avLst>
            <a:gd name="adj" fmla="val -416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114300</xdr:rowOff>
    </xdr:from>
    <xdr:to>
      <xdr:col>1</xdr:col>
      <xdr:colOff>219075</xdr:colOff>
      <xdr:row>8</xdr:row>
      <xdr:rowOff>152400</xdr:rowOff>
    </xdr:to>
    <xdr:sp>
      <xdr:nvSpPr>
        <xdr:cNvPr id="8" name="AutoShape 42"/>
        <xdr:cNvSpPr>
          <a:spLocks/>
        </xdr:cNvSpPr>
      </xdr:nvSpPr>
      <xdr:spPr>
        <a:xfrm>
          <a:off x="571500" y="1619250"/>
          <a:ext cx="76200" cy="238125"/>
        </a:xfrm>
        <a:prstGeom prst="leftBrace">
          <a:avLst>
            <a:gd name="adj" fmla="val -416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114300</xdr:rowOff>
    </xdr:from>
    <xdr:to>
      <xdr:col>1</xdr:col>
      <xdr:colOff>219075</xdr:colOff>
      <xdr:row>15</xdr:row>
      <xdr:rowOff>152400</xdr:rowOff>
    </xdr:to>
    <xdr:sp>
      <xdr:nvSpPr>
        <xdr:cNvPr id="9" name="AutoShape 42"/>
        <xdr:cNvSpPr>
          <a:spLocks/>
        </xdr:cNvSpPr>
      </xdr:nvSpPr>
      <xdr:spPr>
        <a:xfrm>
          <a:off x="571500" y="3019425"/>
          <a:ext cx="76200" cy="238125"/>
        </a:xfrm>
        <a:prstGeom prst="leftBrace">
          <a:avLst>
            <a:gd name="adj" fmla="val -416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114300</xdr:rowOff>
    </xdr:from>
    <xdr:to>
      <xdr:col>1</xdr:col>
      <xdr:colOff>219075</xdr:colOff>
      <xdr:row>12</xdr:row>
      <xdr:rowOff>152400</xdr:rowOff>
    </xdr:to>
    <xdr:sp>
      <xdr:nvSpPr>
        <xdr:cNvPr id="10" name="AutoShape 43"/>
        <xdr:cNvSpPr>
          <a:spLocks/>
        </xdr:cNvSpPr>
      </xdr:nvSpPr>
      <xdr:spPr>
        <a:xfrm>
          <a:off x="571500" y="2419350"/>
          <a:ext cx="76200" cy="238125"/>
        </a:xfrm>
        <a:prstGeom prst="leftBrace">
          <a:avLst>
            <a:gd name="adj" fmla="val -416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</xdr:row>
      <xdr:rowOff>114300</xdr:rowOff>
    </xdr:from>
    <xdr:to>
      <xdr:col>1</xdr:col>
      <xdr:colOff>219075</xdr:colOff>
      <xdr:row>29</xdr:row>
      <xdr:rowOff>152400</xdr:rowOff>
    </xdr:to>
    <xdr:sp>
      <xdr:nvSpPr>
        <xdr:cNvPr id="11" name="AutoShape 42"/>
        <xdr:cNvSpPr>
          <a:spLocks/>
        </xdr:cNvSpPr>
      </xdr:nvSpPr>
      <xdr:spPr>
        <a:xfrm>
          <a:off x="571500" y="5819775"/>
          <a:ext cx="76200" cy="238125"/>
        </a:xfrm>
        <a:prstGeom prst="leftBrace">
          <a:avLst>
            <a:gd name="adj" fmla="val -416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25</xdr:row>
      <xdr:rowOff>114300</xdr:rowOff>
    </xdr:from>
    <xdr:to>
      <xdr:col>1</xdr:col>
      <xdr:colOff>219075</xdr:colOff>
      <xdr:row>26</xdr:row>
      <xdr:rowOff>152400</xdr:rowOff>
    </xdr:to>
    <xdr:sp>
      <xdr:nvSpPr>
        <xdr:cNvPr id="12" name="AutoShape 43"/>
        <xdr:cNvSpPr>
          <a:spLocks/>
        </xdr:cNvSpPr>
      </xdr:nvSpPr>
      <xdr:spPr>
        <a:xfrm>
          <a:off x="571500" y="5219700"/>
          <a:ext cx="7620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4</xdr:row>
      <xdr:rowOff>76200</xdr:rowOff>
    </xdr:from>
    <xdr:to>
      <xdr:col>3</xdr:col>
      <xdr:colOff>323850</xdr:colOff>
      <xdr:row>5</xdr:row>
      <xdr:rowOff>133350</xdr:rowOff>
    </xdr:to>
    <xdr:sp>
      <xdr:nvSpPr>
        <xdr:cNvPr id="1" name="AutoShape 23"/>
        <xdr:cNvSpPr>
          <a:spLocks/>
        </xdr:cNvSpPr>
      </xdr:nvSpPr>
      <xdr:spPr>
        <a:xfrm>
          <a:off x="1171575" y="990600"/>
          <a:ext cx="762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16</xdr:row>
      <xdr:rowOff>76200</xdr:rowOff>
    </xdr:from>
    <xdr:to>
      <xdr:col>3</xdr:col>
      <xdr:colOff>323850</xdr:colOff>
      <xdr:row>17</xdr:row>
      <xdr:rowOff>133350</xdr:rowOff>
    </xdr:to>
    <xdr:sp>
      <xdr:nvSpPr>
        <xdr:cNvPr id="2" name="AutoShape 29"/>
        <xdr:cNvSpPr>
          <a:spLocks/>
        </xdr:cNvSpPr>
      </xdr:nvSpPr>
      <xdr:spPr>
        <a:xfrm>
          <a:off x="1171575" y="3733800"/>
          <a:ext cx="762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76200</xdr:rowOff>
    </xdr:from>
    <xdr:to>
      <xdr:col>3</xdr:col>
      <xdr:colOff>323850</xdr:colOff>
      <xdr:row>11</xdr:row>
      <xdr:rowOff>133350</xdr:rowOff>
    </xdr:to>
    <xdr:sp>
      <xdr:nvSpPr>
        <xdr:cNvPr id="3" name="AutoShape 29"/>
        <xdr:cNvSpPr>
          <a:spLocks/>
        </xdr:cNvSpPr>
      </xdr:nvSpPr>
      <xdr:spPr>
        <a:xfrm>
          <a:off x="1171575" y="2362200"/>
          <a:ext cx="762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7</xdr:row>
      <xdr:rowOff>76200</xdr:rowOff>
    </xdr:from>
    <xdr:to>
      <xdr:col>3</xdr:col>
      <xdr:colOff>323850</xdr:colOff>
      <xdr:row>8</xdr:row>
      <xdr:rowOff>133350</xdr:rowOff>
    </xdr:to>
    <xdr:sp>
      <xdr:nvSpPr>
        <xdr:cNvPr id="4" name="AutoShape 29"/>
        <xdr:cNvSpPr>
          <a:spLocks/>
        </xdr:cNvSpPr>
      </xdr:nvSpPr>
      <xdr:spPr>
        <a:xfrm>
          <a:off x="1171575" y="1676400"/>
          <a:ext cx="762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13</xdr:row>
      <xdr:rowOff>76200</xdr:rowOff>
    </xdr:from>
    <xdr:to>
      <xdr:col>3</xdr:col>
      <xdr:colOff>323850</xdr:colOff>
      <xdr:row>14</xdr:row>
      <xdr:rowOff>133350</xdr:rowOff>
    </xdr:to>
    <xdr:sp>
      <xdr:nvSpPr>
        <xdr:cNvPr id="5" name="AutoShape 29"/>
        <xdr:cNvSpPr>
          <a:spLocks/>
        </xdr:cNvSpPr>
      </xdr:nvSpPr>
      <xdr:spPr>
        <a:xfrm>
          <a:off x="1171575" y="3048000"/>
          <a:ext cx="762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13</xdr:row>
      <xdr:rowOff>76200</xdr:rowOff>
    </xdr:from>
    <xdr:to>
      <xdr:col>3</xdr:col>
      <xdr:colOff>323850</xdr:colOff>
      <xdr:row>14</xdr:row>
      <xdr:rowOff>133350</xdr:rowOff>
    </xdr:to>
    <xdr:sp>
      <xdr:nvSpPr>
        <xdr:cNvPr id="6" name="AutoShape 29"/>
        <xdr:cNvSpPr>
          <a:spLocks/>
        </xdr:cNvSpPr>
      </xdr:nvSpPr>
      <xdr:spPr>
        <a:xfrm>
          <a:off x="1171575" y="3048000"/>
          <a:ext cx="762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7</xdr:row>
      <xdr:rowOff>76200</xdr:rowOff>
    </xdr:from>
    <xdr:to>
      <xdr:col>3</xdr:col>
      <xdr:colOff>323850</xdr:colOff>
      <xdr:row>8</xdr:row>
      <xdr:rowOff>133350</xdr:rowOff>
    </xdr:to>
    <xdr:sp>
      <xdr:nvSpPr>
        <xdr:cNvPr id="7" name="AutoShape 29"/>
        <xdr:cNvSpPr>
          <a:spLocks/>
        </xdr:cNvSpPr>
      </xdr:nvSpPr>
      <xdr:spPr>
        <a:xfrm>
          <a:off x="1171575" y="1676400"/>
          <a:ext cx="762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</xdr:row>
      <xdr:rowOff>76200</xdr:rowOff>
    </xdr:from>
    <xdr:to>
      <xdr:col>3</xdr:col>
      <xdr:colOff>323850</xdr:colOff>
      <xdr:row>5</xdr:row>
      <xdr:rowOff>133350</xdr:rowOff>
    </xdr:to>
    <xdr:sp>
      <xdr:nvSpPr>
        <xdr:cNvPr id="8" name="AutoShape 29"/>
        <xdr:cNvSpPr>
          <a:spLocks/>
        </xdr:cNvSpPr>
      </xdr:nvSpPr>
      <xdr:spPr>
        <a:xfrm>
          <a:off x="1171575" y="990600"/>
          <a:ext cx="762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76200</xdr:rowOff>
    </xdr:from>
    <xdr:to>
      <xdr:col>3</xdr:col>
      <xdr:colOff>323850</xdr:colOff>
      <xdr:row>11</xdr:row>
      <xdr:rowOff>133350</xdr:rowOff>
    </xdr:to>
    <xdr:sp>
      <xdr:nvSpPr>
        <xdr:cNvPr id="9" name="AutoShape 29"/>
        <xdr:cNvSpPr>
          <a:spLocks/>
        </xdr:cNvSpPr>
      </xdr:nvSpPr>
      <xdr:spPr>
        <a:xfrm>
          <a:off x="1171575" y="2362200"/>
          <a:ext cx="762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4</xdr:row>
      <xdr:rowOff>161925</xdr:rowOff>
    </xdr:from>
    <xdr:to>
      <xdr:col>3</xdr:col>
      <xdr:colOff>314325</xdr:colOff>
      <xdr:row>5</xdr:row>
      <xdr:rowOff>219075</xdr:rowOff>
    </xdr:to>
    <xdr:sp>
      <xdr:nvSpPr>
        <xdr:cNvPr id="1" name="AutoShape 28"/>
        <xdr:cNvSpPr>
          <a:spLocks/>
        </xdr:cNvSpPr>
      </xdr:nvSpPr>
      <xdr:spPr>
        <a:xfrm>
          <a:off x="1162050" y="1076325"/>
          <a:ext cx="762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10</xdr:row>
      <xdr:rowOff>161925</xdr:rowOff>
    </xdr:from>
    <xdr:to>
      <xdr:col>3</xdr:col>
      <xdr:colOff>314325</xdr:colOff>
      <xdr:row>11</xdr:row>
      <xdr:rowOff>219075</xdr:rowOff>
    </xdr:to>
    <xdr:sp>
      <xdr:nvSpPr>
        <xdr:cNvPr id="2" name="AutoShape 33"/>
        <xdr:cNvSpPr>
          <a:spLocks/>
        </xdr:cNvSpPr>
      </xdr:nvSpPr>
      <xdr:spPr>
        <a:xfrm>
          <a:off x="1162050" y="2447925"/>
          <a:ext cx="762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7</xdr:row>
      <xdr:rowOff>161925</xdr:rowOff>
    </xdr:from>
    <xdr:to>
      <xdr:col>3</xdr:col>
      <xdr:colOff>314325</xdr:colOff>
      <xdr:row>8</xdr:row>
      <xdr:rowOff>219075</xdr:rowOff>
    </xdr:to>
    <xdr:sp>
      <xdr:nvSpPr>
        <xdr:cNvPr id="3" name="AutoShape 33"/>
        <xdr:cNvSpPr>
          <a:spLocks/>
        </xdr:cNvSpPr>
      </xdr:nvSpPr>
      <xdr:spPr>
        <a:xfrm>
          <a:off x="1162050" y="1762125"/>
          <a:ext cx="762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114300</xdr:rowOff>
    </xdr:from>
    <xdr:to>
      <xdr:col>3</xdr:col>
      <xdr:colOff>352425</xdr:colOff>
      <xdr:row>17</xdr:row>
      <xdr:rowOff>171450</xdr:rowOff>
    </xdr:to>
    <xdr:sp>
      <xdr:nvSpPr>
        <xdr:cNvPr id="4" name="AutoShape 33"/>
        <xdr:cNvSpPr>
          <a:spLocks/>
        </xdr:cNvSpPr>
      </xdr:nvSpPr>
      <xdr:spPr>
        <a:xfrm>
          <a:off x="1200150" y="3771900"/>
          <a:ext cx="76200" cy="285750"/>
        </a:xfrm>
        <a:prstGeom prst="leftBrace">
          <a:avLst>
            <a:gd name="adj" fmla="val -397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13</xdr:row>
      <xdr:rowOff>114300</xdr:rowOff>
    </xdr:from>
    <xdr:to>
      <xdr:col>3</xdr:col>
      <xdr:colOff>323850</xdr:colOff>
      <xdr:row>14</xdr:row>
      <xdr:rowOff>171450</xdr:rowOff>
    </xdr:to>
    <xdr:sp>
      <xdr:nvSpPr>
        <xdr:cNvPr id="5" name="AutoShape 33"/>
        <xdr:cNvSpPr>
          <a:spLocks/>
        </xdr:cNvSpPr>
      </xdr:nvSpPr>
      <xdr:spPr>
        <a:xfrm>
          <a:off x="1171575" y="3086100"/>
          <a:ext cx="76200" cy="285750"/>
        </a:xfrm>
        <a:prstGeom prst="leftBrace">
          <a:avLst>
            <a:gd name="adj" fmla="val -397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showGridLines="0" zoomScale="110" zoomScaleNormal="110" zoomScalePageLayoutView="0" workbookViewId="0" topLeftCell="A1">
      <selection activeCell="G24" sqref="G24"/>
    </sheetView>
  </sheetViews>
  <sheetFormatPr defaultColWidth="9.00390625" defaultRowHeight="13.5"/>
  <cols>
    <col min="1" max="1" width="4.625" style="5" customWidth="1"/>
    <col min="2" max="2" width="3.875" style="5" customWidth="1"/>
    <col min="3" max="3" width="4.625" style="5" customWidth="1"/>
    <col min="4" max="4" width="11.25390625" style="5" customWidth="1"/>
    <col min="5" max="5" width="14.75390625" style="5" customWidth="1"/>
    <col min="6" max="7" width="13.75390625" style="5" customWidth="1"/>
    <col min="8" max="8" width="13.625" style="5" customWidth="1"/>
    <col min="9" max="9" width="13.75390625" style="5" customWidth="1"/>
    <col min="10" max="10" width="14.375" style="5" customWidth="1"/>
    <col min="11" max="11" width="14.25390625" style="5" customWidth="1"/>
    <col min="12" max="12" width="16.50390625" style="5" customWidth="1"/>
    <col min="13" max="13" width="15.625" style="5" customWidth="1"/>
    <col min="14" max="14" width="15.25390625" style="5" customWidth="1"/>
    <col min="15" max="16" width="14.375" style="5" customWidth="1"/>
    <col min="17" max="16384" width="9.00390625" style="5" customWidth="1"/>
  </cols>
  <sheetData>
    <row r="1" spans="1:16" s="13" customFormat="1" ht="15" customHeight="1">
      <c r="A1" s="90" t="s">
        <v>181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5" customHeight="1" thickBo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 customHeight="1">
      <c r="A3" s="317" t="s">
        <v>1</v>
      </c>
      <c r="B3" s="317"/>
      <c r="C3" s="318"/>
      <c r="D3" s="91" t="s">
        <v>2</v>
      </c>
      <c r="E3" s="92"/>
      <c r="F3" s="93" t="s">
        <v>3</v>
      </c>
      <c r="G3" s="93" t="s">
        <v>4</v>
      </c>
      <c r="H3" s="94" t="s">
        <v>5</v>
      </c>
      <c r="I3" s="93" t="s">
        <v>7</v>
      </c>
      <c r="J3" s="93" t="s">
        <v>8</v>
      </c>
      <c r="K3" s="93" t="s">
        <v>9</v>
      </c>
      <c r="L3" s="93" t="s">
        <v>175</v>
      </c>
      <c r="M3" s="94" t="s">
        <v>214</v>
      </c>
      <c r="N3" s="94" t="s">
        <v>251</v>
      </c>
      <c r="O3" s="94" t="s">
        <v>6</v>
      </c>
      <c r="P3" s="94" t="s">
        <v>14</v>
      </c>
    </row>
    <row r="4" spans="1:16" ht="15" customHeight="1">
      <c r="A4" s="319"/>
      <c r="B4" s="319"/>
      <c r="C4" s="320"/>
      <c r="D4" s="93" t="s">
        <v>182</v>
      </c>
      <c r="E4" s="93" t="s">
        <v>10</v>
      </c>
      <c r="F4" s="93" t="s">
        <v>11</v>
      </c>
      <c r="G4" s="93" t="s">
        <v>11</v>
      </c>
      <c r="H4" s="97" t="s">
        <v>11</v>
      </c>
      <c r="I4" s="93" t="s">
        <v>11</v>
      </c>
      <c r="J4" s="93" t="s">
        <v>11</v>
      </c>
      <c r="K4" s="93" t="s">
        <v>11</v>
      </c>
      <c r="L4" s="93" t="s">
        <v>11</v>
      </c>
      <c r="M4" s="97" t="s">
        <v>11</v>
      </c>
      <c r="N4" s="97" t="s">
        <v>11</v>
      </c>
      <c r="O4" s="97" t="s">
        <v>11</v>
      </c>
      <c r="P4" s="97" t="s">
        <v>11</v>
      </c>
    </row>
    <row r="5" spans="1:17" ht="15" customHeight="1">
      <c r="A5" s="3" t="s">
        <v>25</v>
      </c>
      <c r="B5" s="3">
        <v>30</v>
      </c>
      <c r="C5" s="3"/>
      <c r="D5" s="183">
        <v>18155</v>
      </c>
      <c r="E5" s="8">
        <v>2560733721</v>
      </c>
      <c r="F5" s="8">
        <v>789026160</v>
      </c>
      <c r="G5" s="8">
        <v>581598055</v>
      </c>
      <c r="H5" s="8">
        <v>14440946</v>
      </c>
      <c r="I5" s="8">
        <v>438000</v>
      </c>
      <c r="J5" s="8">
        <v>5993414</v>
      </c>
      <c r="K5" s="8">
        <v>5973461</v>
      </c>
      <c r="L5" s="163">
        <v>1942206</v>
      </c>
      <c r="M5" s="163">
        <v>1300000</v>
      </c>
      <c r="N5" s="8">
        <v>7035800</v>
      </c>
      <c r="O5" s="8">
        <v>1103241933</v>
      </c>
      <c r="P5" s="8">
        <v>49743746</v>
      </c>
      <c r="Q5" s="3"/>
    </row>
    <row r="6" spans="1:17" ht="15" customHeight="1">
      <c r="A6" s="3" t="s">
        <v>219</v>
      </c>
      <c r="B6" s="31" t="s">
        <v>220</v>
      </c>
      <c r="C6" s="3" t="s">
        <v>221</v>
      </c>
      <c r="D6" s="183">
        <v>18241</v>
      </c>
      <c r="E6" s="8">
        <v>2544932535</v>
      </c>
      <c r="F6" s="8">
        <v>784130153</v>
      </c>
      <c r="G6" s="8">
        <v>586720251</v>
      </c>
      <c r="H6" s="8">
        <v>11626729</v>
      </c>
      <c r="I6" s="8">
        <v>433500</v>
      </c>
      <c r="J6" s="8">
        <v>7338984</v>
      </c>
      <c r="K6" s="8">
        <v>3450884</v>
      </c>
      <c r="L6" s="163">
        <v>1680000</v>
      </c>
      <c r="M6" s="8">
        <v>1300000</v>
      </c>
      <c r="N6" s="8">
        <v>8082647</v>
      </c>
      <c r="O6" s="8">
        <v>1078678869</v>
      </c>
      <c r="P6" s="8">
        <v>61490518</v>
      </c>
      <c r="Q6" s="3"/>
    </row>
    <row r="7" spans="1:17" ht="15" customHeight="1">
      <c r="A7" s="3"/>
      <c r="B7" s="31">
        <v>2</v>
      </c>
      <c r="C7" s="7"/>
      <c r="D7" s="8">
        <v>18708</v>
      </c>
      <c r="E7" s="8">
        <f>SUM(F7:P7)</f>
        <v>2756783930</v>
      </c>
      <c r="F7" s="8">
        <v>812786483</v>
      </c>
      <c r="G7" s="8">
        <v>602964737</v>
      </c>
      <c r="H7" s="8">
        <v>9937715</v>
      </c>
      <c r="I7" s="8">
        <v>1056355</v>
      </c>
      <c r="J7" s="8">
        <v>4795197</v>
      </c>
      <c r="K7" s="8">
        <v>4451762</v>
      </c>
      <c r="L7" s="163">
        <v>1783332</v>
      </c>
      <c r="M7" s="8">
        <v>300000</v>
      </c>
      <c r="N7" s="8">
        <v>9809050</v>
      </c>
      <c r="O7" s="8">
        <v>1251479421</v>
      </c>
      <c r="P7" s="8">
        <v>57419878</v>
      </c>
      <c r="Q7" s="3"/>
    </row>
    <row r="8" spans="1:17" ht="15" customHeight="1">
      <c r="A8" s="3"/>
      <c r="B8" s="31">
        <v>3</v>
      </c>
      <c r="C8" s="3"/>
      <c r="D8" s="183">
        <v>19217</v>
      </c>
      <c r="E8" s="8">
        <v>2764689869</v>
      </c>
      <c r="F8" s="8">
        <v>852938931</v>
      </c>
      <c r="G8" s="8">
        <v>623763926</v>
      </c>
      <c r="H8" s="8">
        <v>7445147</v>
      </c>
      <c r="I8" s="8">
        <v>911100</v>
      </c>
      <c r="J8" s="8">
        <v>6915990</v>
      </c>
      <c r="K8" s="8">
        <v>5117387</v>
      </c>
      <c r="L8" s="163">
        <v>2129332</v>
      </c>
      <c r="M8" s="8">
        <v>1200000</v>
      </c>
      <c r="N8" s="8">
        <v>10135570</v>
      </c>
      <c r="O8" s="8">
        <v>1196538491</v>
      </c>
      <c r="P8" s="8">
        <v>57593995</v>
      </c>
      <c r="Q8" s="3"/>
    </row>
    <row r="9" spans="1:17" ht="15" customHeight="1" thickBot="1">
      <c r="A9" s="6"/>
      <c r="B9" s="135">
        <v>4</v>
      </c>
      <c r="C9" s="6"/>
      <c r="D9" s="280">
        <v>19374</v>
      </c>
      <c r="E9" s="281">
        <v>2884645462</v>
      </c>
      <c r="F9" s="281">
        <v>866768811</v>
      </c>
      <c r="G9" s="281">
        <v>642789377</v>
      </c>
      <c r="H9" s="281">
        <v>6900926</v>
      </c>
      <c r="I9" s="281">
        <v>731360</v>
      </c>
      <c r="J9" s="281">
        <v>4113728</v>
      </c>
      <c r="K9" s="281">
        <v>5597502</v>
      </c>
      <c r="L9" s="282">
        <v>1604970</v>
      </c>
      <c r="M9" s="281">
        <v>1300000</v>
      </c>
      <c r="N9" s="281">
        <v>8230440</v>
      </c>
      <c r="O9" s="281">
        <v>1286317136</v>
      </c>
      <c r="P9" s="281">
        <v>60291212</v>
      </c>
      <c r="Q9" s="3"/>
    </row>
    <row r="10" spans="1:16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4"/>
      <c r="P10" s="15" t="s">
        <v>252</v>
      </c>
    </row>
    <row r="11" spans="5:16" ht="13.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</sheetData>
  <sheetProtection/>
  <mergeCells count="1">
    <mergeCell ref="A3:C4"/>
  </mergeCells>
  <printOptions/>
  <pageMargins left="0.75" right="0.75" top="1" bottom="1" header="0.512" footer="0.512"/>
  <pageSetup horizontalDpi="400" verticalDpi="4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L34" sqref="L34"/>
    </sheetView>
  </sheetViews>
  <sheetFormatPr defaultColWidth="9.00390625" defaultRowHeight="13.5"/>
  <cols>
    <col min="1" max="1" width="5.125" style="58" customWidth="1"/>
    <col min="2" max="2" width="2.625" style="58" customWidth="1"/>
    <col min="3" max="3" width="4.625" style="58" customWidth="1"/>
    <col min="4" max="4" width="11.00390625" style="58" customWidth="1"/>
    <col min="5" max="12" width="9.875" style="58" customWidth="1"/>
    <col min="13" max="16384" width="9.00390625" style="58" customWidth="1"/>
  </cols>
  <sheetData>
    <row r="1" spans="1:12" ht="15.75" customHeight="1">
      <c r="A1" s="369" t="s">
        <v>205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5"/>
    </row>
    <row r="2" spans="1:12" ht="14.25" thickBot="1">
      <c r="A2" s="6"/>
      <c r="B2" s="6"/>
      <c r="C2" s="6"/>
      <c r="D2" s="6"/>
      <c r="E2" s="6"/>
      <c r="F2" s="6"/>
      <c r="G2" s="6"/>
      <c r="H2" s="6"/>
      <c r="I2" s="6"/>
      <c r="J2" s="370" t="s">
        <v>65</v>
      </c>
      <c r="K2" s="370"/>
      <c r="L2" s="370"/>
    </row>
    <row r="3" spans="1:12" ht="13.5">
      <c r="A3" s="356" t="s">
        <v>66</v>
      </c>
      <c r="B3" s="356"/>
      <c r="C3" s="356"/>
      <c r="D3" s="371"/>
      <c r="E3" s="94" t="s">
        <v>67</v>
      </c>
      <c r="F3" s="136" t="s">
        <v>68</v>
      </c>
      <c r="G3" s="136" t="s">
        <v>69</v>
      </c>
      <c r="H3" s="136" t="s">
        <v>70</v>
      </c>
      <c r="I3" s="136" t="s">
        <v>71</v>
      </c>
      <c r="J3" s="136" t="s">
        <v>72</v>
      </c>
      <c r="K3" s="137" t="s">
        <v>73</v>
      </c>
      <c r="L3" s="202" t="s">
        <v>74</v>
      </c>
    </row>
    <row r="4" spans="1:13" s="5" customFormat="1" ht="13.5">
      <c r="A4" s="3" t="s">
        <v>25</v>
      </c>
      <c r="B4" s="3">
        <v>30</v>
      </c>
      <c r="C4" s="3" t="s">
        <v>15</v>
      </c>
      <c r="D4" s="206" t="s">
        <v>75</v>
      </c>
      <c r="E4" s="266">
        <v>3922</v>
      </c>
      <c r="F4" s="267">
        <v>776</v>
      </c>
      <c r="G4" s="267">
        <v>470</v>
      </c>
      <c r="H4" s="267">
        <v>847</v>
      </c>
      <c r="I4" s="267">
        <v>601</v>
      </c>
      <c r="J4" s="267">
        <v>427</v>
      </c>
      <c r="K4" s="267">
        <v>435</v>
      </c>
      <c r="L4" s="267">
        <v>366</v>
      </c>
      <c r="M4" s="31"/>
    </row>
    <row r="5" spans="1:13" s="5" customFormat="1" ht="13.5">
      <c r="A5" s="102"/>
      <c r="B5" s="102"/>
      <c r="C5" s="102"/>
      <c r="D5" s="206" t="s">
        <v>76</v>
      </c>
      <c r="E5" s="269">
        <v>100</v>
      </c>
      <c r="F5" s="268">
        <v>19.79</v>
      </c>
      <c r="G5" s="268">
        <v>11.98</v>
      </c>
      <c r="H5" s="268">
        <v>21.6</v>
      </c>
      <c r="I5" s="268">
        <v>15.32</v>
      </c>
      <c r="J5" s="268">
        <v>10.89</v>
      </c>
      <c r="K5" s="268">
        <v>11.09</v>
      </c>
      <c r="L5" s="268">
        <v>9.33</v>
      </c>
      <c r="M5" s="3"/>
    </row>
    <row r="6" spans="1:13" s="5" customFormat="1" ht="13.5">
      <c r="A6" s="31" t="s">
        <v>219</v>
      </c>
      <c r="B6" s="3" t="s">
        <v>220</v>
      </c>
      <c r="C6" s="3" t="s">
        <v>15</v>
      </c>
      <c r="D6" s="206" t="s">
        <v>75</v>
      </c>
      <c r="E6" s="266">
        <v>4114</v>
      </c>
      <c r="F6" s="267">
        <v>843</v>
      </c>
      <c r="G6" s="267">
        <v>566</v>
      </c>
      <c r="H6" s="267">
        <v>802</v>
      </c>
      <c r="I6" s="267">
        <v>623</v>
      </c>
      <c r="J6" s="267">
        <v>448</v>
      </c>
      <c r="K6" s="267">
        <v>476</v>
      </c>
      <c r="L6" s="267">
        <v>356</v>
      </c>
      <c r="M6" s="31"/>
    </row>
    <row r="7" spans="1:13" s="5" customFormat="1" ht="13.5">
      <c r="A7" s="102"/>
      <c r="B7" s="102"/>
      <c r="C7" s="102"/>
      <c r="D7" s="206" t="s">
        <v>76</v>
      </c>
      <c r="E7" s="269">
        <v>100</v>
      </c>
      <c r="F7" s="270">
        <v>20.491006319883326</v>
      </c>
      <c r="G7" s="270">
        <v>13.757899854156538</v>
      </c>
      <c r="H7" s="270">
        <v>19.494409333981526</v>
      </c>
      <c r="I7" s="270">
        <v>15.143412736995623</v>
      </c>
      <c r="J7" s="270">
        <v>10.889645114244045</v>
      </c>
      <c r="K7" s="270">
        <v>11.570247933884298</v>
      </c>
      <c r="L7" s="270">
        <v>8.653378706854644</v>
      </c>
      <c r="M7" s="3"/>
    </row>
    <row r="8" spans="1:13" s="5" customFormat="1" ht="13.5">
      <c r="A8" s="31"/>
      <c r="B8" s="3">
        <v>2</v>
      </c>
      <c r="C8" s="3"/>
      <c r="D8" s="206" t="s">
        <v>75</v>
      </c>
      <c r="E8" s="267">
        <v>4307</v>
      </c>
      <c r="F8" s="267">
        <v>926</v>
      </c>
      <c r="G8" s="267">
        <v>584</v>
      </c>
      <c r="H8" s="267">
        <v>858</v>
      </c>
      <c r="I8" s="267">
        <v>650</v>
      </c>
      <c r="J8" s="267">
        <v>470</v>
      </c>
      <c r="K8" s="267">
        <v>475</v>
      </c>
      <c r="L8" s="267">
        <v>344</v>
      </c>
      <c r="M8" s="31"/>
    </row>
    <row r="9" spans="1:13" s="5" customFormat="1" ht="13.5">
      <c r="A9" s="102"/>
      <c r="B9" s="102"/>
      <c r="C9" s="102"/>
      <c r="D9" s="206" t="s">
        <v>76</v>
      </c>
      <c r="E9" s="271">
        <v>100</v>
      </c>
      <c r="F9" s="270">
        <v>21.5</v>
      </c>
      <c r="G9" s="270">
        <v>13.6</v>
      </c>
      <c r="H9" s="270">
        <v>19.9</v>
      </c>
      <c r="I9" s="270">
        <v>15.1</v>
      </c>
      <c r="J9" s="270">
        <v>10.9</v>
      </c>
      <c r="K9" s="270">
        <v>11</v>
      </c>
      <c r="L9" s="270">
        <v>8</v>
      </c>
      <c r="M9" s="3"/>
    </row>
    <row r="10" spans="1:13" ht="13.5">
      <c r="A10" s="31"/>
      <c r="B10" s="3">
        <v>3</v>
      </c>
      <c r="C10" s="3"/>
      <c r="D10" s="206" t="s">
        <v>75</v>
      </c>
      <c r="E10" s="267">
        <v>4379</v>
      </c>
      <c r="F10" s="267">
        <v>941</v>
      </c>
      <c r="G10" s="267">
        <v>576</v>
      </c>
      <c r="H10" s="267">
        <v>881</v>
      </c>
      <c r="I10" s="267">
        <v>655</v>
      </c>
      <c r="J10" s="267">
        <v>452</v>
      </c>
      <c r="K10" s="267">
        <v>526</v>
      </c>
      <c r="L10" s="267">
        <v>348</v>
      </c>
      <c r="M10" s="65"/>
    </row>
    <row r="11" spans="1:13" ht="13.5">
      <c r="A11" s="102"/>
      <c r="B11" s="102"/>
      <c r="C11" s="102"/>
      <c r="D11" s="206" t="s">
        <v>76</v>
      </c>
      <c r="E11" s="269">
        <v>100</v>
      </c>
      <c r="F11" s="270">
        <v>21.5</v>
      </c>
      <c r="G11" s="270">
        <v>13.2</v>
      </c>
      <c r="H11" s="270">
        <v>20.1</v>
      </c>
      <c r="I11" s="270">
        <v>15</v>
      </c>
      <c r="J11" s="270">
        <v>10.3</v>
      </c>
      <c r="K11" s="270">
        <v>12</v>
      </c>
      <c r="L11" s="270">
        <v>7.9</v>
      </c>
      <c r="M11" s="57"/>
    </row>
    <row r="12" spans="1:13" ht="13.5">
      <c r="A12" s="31"/>
      <c r="B12" s="3">
        <v>4</v>
      </c>
      <c r="C12" s="3"/>
      <c r="D12" s="206" t="s">
        <v>75</v>
      </c>
      <c r="E12" s="267">
        <v>4507</v>
      </c>
      <c r="F12" s="267">
        <v>977</v>
      </c>
      <c r="G12" s="267">
        <v>630</v>
      </c>
      <c r="H12" s="267">
        <v>928</v>
      </c>
      <c r="I12" s="267">
        <v>667</v>
      </c>
      <c r="J12" s="267">
        <v>421</v>
      </c>
      <c r="K12" s="267">
        <v>530</v>
      </c>
      <c r="L12" s="267">
        <v>354</v>
      </c>
      <c r="M12" s="65"/>
    </row>
    <row r="13" spans="1:13" ht="14.25" thickBot="1">
      <c r="A13" s="193"/>
      <c r="B13" s="193"/>
      <c r="C13" s="193"/>
      <c r="D13" s="207" t="s">
        <v>76</v>
      </c>
      <c r="E13" s="297">
        <v>100</v>
      </c>
      <c r="F13" s="270">
        <v>21.7</v>
      </c>
      <c r="G13" s="270">
        <v>14</v>
      </c>
      <c r="H13" s="270">
        <v>20.6</v>
      </c>
      <c r="I13" s="270">
        <v>14.8</v>
      </c>
      <c r="J13" s="270">
        <v>9.3</v>
      </c>
      <c r="K13" s="270">
        <v>11.8</v>
      </c>
      <c r="L13" s="270">
        <v>7.9</v>
      </c>
      <c r="M13" s="57"/>
    </row>
    <row r="14" spans="1:12" ht="13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5"/>
      <c r="L14" s="227" t="s">
        <v>64</v>
      </c>
    </row>
    <row r="15" ht="13.5">
      <c r="M15" s="86"/>
    </row>
    <row r="17" spans="4:8" ht="13.5">
      <c r="D17" s="57"/>
      <c r="E17" s="57"/>
      <c r="F17" s="57"/>
      <c r="G17" s="87"/>
      <c r="H17" s="88"/>
    </row>
    <row r="18" spans="4:8" ht="13.5">
      <c r="D18" s="368"/>
      <c r="E18" s="368"/>
      <c r="F18" s="368"/>
      <c r="G18" s="87"/>
      <c r="H18" s="88"/>
    </row>
    <row r="19" spans="4:8" ht="13.5">
      <c r="D19" s="57"/>
      <c r="E19" s="57"/>
      <c r="F19" s="57"/>
      <c r="G19" s="87"/>
      <c r="H19" s="88"/>
    </row>
    <row r="20" spans="4:8" ht="13.5">
      <c r="D20" s="368"/>
      <c r="E20" s="368"/>
      <c r="F20" s="368"/>
      <c r="G20" s="87"/>
      <c r="H20" s="88"/>
    </row>
  </sheetData>
  <sheetProtection/>
  <mergeCells count="5">
    <mergeCell ref="D18:F18"/>
    <mergeCell ref="D20:F20"/>
    <mergeCell ref="A1:K1"/>
    <mergeCell ref="J2:L2"/>
    <mergeCell ref="A3:D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G33" sqref="G33"/>
    </sheetView>
  </sheetViews>
  <sheetFormatPr defaultColWidth="9.00390625" defaultRowHeight="13.5"/>
  <cols>
    <col min="1" max="1" width="4.50390625" style="3" customWidth="1"/>
    <col min="2" max="2" width="3.25390625" style="3" customWidth="1"/>
    <col min="3" max="3" width="5.25390625" style="3" customWidth="1"/>
    <col min="4" max="4" width="31.50390625" style="9" customWidth="1"/>
    <col min="5" max="5" width="31.50390625" style="3" customWidth="1"/>
    <col min="6" max="16384" width="9.00390625" style="3" customWidth="1"/>
  </cols>
  <sheetData>
    <row r="1" spans="1:5" ht="15.75" customHeight="1">
      <c r="A1" s="200" t="s">
        <v>206</v>
      </c>
      <c r="B1" s="22"/>
      <c r="C1" s="130"/>
      <c r="D1" s="131"/>
      <c r="E1" s="131"/>
    </row>
    <row r="2" spans="1:5" ht="10.5" customHeight="1" thickBot="1">
      <c r="A2" s="131"/>
      <c r="B2" s="22"/>
      <c r="C2" s="130"/>
      <c r="D2" s="131"/>
      <c r="E2" s="131"/>
    </row>
    <row r="3" spans="1:5" ht="13.5" customHeight="1">
      <c r="A3" s="317" t="s">
        <v>1</v>
      </c>
      <c r="B3" s="317"/>
      <c r="C3" s="317"/>
      <c r="D3" s="372" t="s">
        <v>57</v>
      </c>
      <c r="E3" s="373"/>
    </row>
    <row r="4" spans="1:5" ht="13.5" customHeight="1">
      <c r="A4" s="338"/>
      <c r="B4" s="338"/>
      <c r="C4" s="338"/>
      <c r="D4" s="374" t="s">
        <v>58</v>
      </c>
      <c r="E4" s="375"/>
    </row>
    <row r="5" spans="1:5" ht="13.5" customHeight="1">
      <c r="A5" s="319"/>
      <c r="B5" s="319"/>
      <c r="C5" s="319"/>
      <c r="D5" s="132" t="s">
        <v>59</v>
      </c>
      <c r="E5" s="132" t="s">
        <v>60</v>
      </c>
    </row>
    <row r="6" spans="1:5" s="129" customFormat="1" ht="14.25" customHeight="1">
      <c r="A6" s="51" t="s">
        <v>25</v>
      </c>
      <c r="B6" s="32">
        <v>30</v>
      </c>
      <c r="C6" s="51" t="s">
        <v>221</v>
      </c>
      <c r="D6" s="105">
        <v>125</v>
      </c>
      <c r="E6" s="52">
        <v>36217</v>
      </c>
    </row>
    <row r="7" spans="1:5" s="129" customFormat="1" ht="14.25" customHeight="1">
      <c r="A7" s="51" t="s">
        <v>219</v>
      </c>
      <c r="B7" s="32" t="s">
        <v>220</v>
      </c>
      <c r="C7" s="51" t="s">
        <v>221</v>
      </c>
      <c r="D7" s="105">
        <v>127</v>
      </c>
      <c r="E7" s="52">
        <v>36228</v>
      </c>
    </row>
    <row r="8" spans="1:5" s="129" customFormat="1" ht="14.25" customHeight="1">
      <c r="A8" s="51"/>
      <c r="B8" s="32">
        <v>2</v>
      </c>
      <c r="C8" s="236"/>
      <c r="D8" s="52">
        <v>137</v>
      </c>
      <c r="E8" s="52">
        <v>36049</v>
      </c>
    </row>
    <row r="9" spans="1:5" s="129" customFormat="1" ht="14.25" customHeight="1">
      <c r="A9" s="51"/>
      <c r="B9" s="32">
        <v>3</v>
      </c>
      <c r="C9" s="51"/>
      <c r="D9" s="105">
        <v>132</v>
      </c>
      <c r="E9" s="52">
        <v>36072</v>
      </c>
    </row>
    <row r="10" spans="1:5" s="129" customFormat="1" ht="14.25" customHeight="1" thickBot="1">
      <c r="A10" s="133"/>
      <c r="B10" s="123">
        <v>4</v>
      </c>
      <c r="C10" s="133"/>
      <c r="D10" s="295">
        <v>130</v>
      </c>
      <c r="E10" s="296">
        <v>36129</v>
      </c>
    </row>
    <row r="11" spans="4:5" ht="14.25" customHeight="1">
      <c r="D11" s="3"/>
      <c r="E11" s="27" t="s">
        <v>262</v>
      </c>
    </row>
  </sheetData>
  <sheetProtection/>
  <mergeCells count="3">
    <mergeCell ref="A3:C5"/>
    <mergeCell ref="D3:E3"/>
    <mergeCell ref="D4:E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"/>
  <sheetViews>
    <sheetView showGridLines="0" zoomScale="85" zoomScaleNormal="85" zoomScalePageLayoutView="0" workbookViewId="0" topLeftCell="A1">
      <selection activeCell="K29" sqref="K29"/>
    </sheetView>
  </sheetViews>
  <sheetFormatPr defaultColWidth="9.00390625" defaultRowHeight="13.5"/>
  <cols>
    <col min="1" max="1" width="11.625" style="58" customWidth="1"/>
    <col min="2" max="6" width="10.00390625" style="58" customWidth="1"/>
    <col min="7" max="7" width="10.75390625" style="58" customWidth="1"/>
    <col min="8" max="9" width="10.125" style="164" customWidth="1"/>
    <col min="10" max="15" width="10.125" style="58" customWidth="1"/>
    <col min="16" max="16384" width="9.00390625" style="58" customWidth="1"/>
  </cols>
  <sheetData>
    <row r="1" spans="1:17" ht="18.75" customHeight="1">
      <c r="A1" s="377" t="s">
        <v>209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:11" ht="15" customHeight="1" thickBot="1">
      <c r="A2" s="6"/>
      <c r="B2" s="6"/>
      <c r="C2" s="6"/>
      <c r="D2" s="6"/>
      <c r="E2" s="6"/>
      <c r="F2" s="6"/>
      <c r="G2" s="6"/>
      <c r="H2" s="201"/>
      <c r="I2" s="201"/>
      <c r="J2" s="3"/>
      <c r="K2" s="3"/>
    </row>
    <row r="3" spans="1:17" s="259" customFormat="1" ht="39" customHeight="1">
      <c r="A3" s="318" t="s">
        <v>19</v>
      </c>
      <c r="B3" s="382" t="s">
        <v>281</v>
      </c>
      <c r="C3" s="383"/>
      <c r="D3" s="385" t="s">
        <v>167</v>
      </c>
      <c r="E3" s="386"/>
      <c r="F3" s="386"/>
      <c r="G3" s="383"/>
      <c r="H3" s="387" t="s">
        <v>280</v>
      </c>
      <c r="I3" s="388"/>
      <c r="J3" s="387" t="s">
        <v>279</v>
      </c>
      <c r="K3" s="388"/>
      <c r="L3" s="380" t="s">
        <v>278</v>
      </c>
      <c r="M3" s="381"/>
      <c r="N3" s="384" t="s">
        <v>277</v>
      </c>
      <c r="O3" s="326"/>
      <c r="P3" s="378" t="s">
        <v>276</v>
      </c>
      <c r="Q3" s="379"/>
    </row>
    <row r="4" spans="1:17" ht="28.5" customHeight="1">
      <c r="A4" s="320"/>
      <c r="B4" s="246" t="s">
        <v>168</v>
      </c>
      <c r="C4" s="247" t="s">
        <v>39</v>
      </c>
      <c r="D4" s="248" t="s">
        <v>168</v>
      </c>
      <c r="E4" s="246" t="s">
        <v>39</v>
      </c>
      <c r="F4" s="249" t="s">
        <v>199</v>
      </c>
      <c r="G4" s="246" t="s">
        <v>169</v>
      </c>
      <c r="H4" s="248" t="s">
        <v>168</v>
      </c>
      <c r="I4" s="247" t="s">
        <v>39</v>
      </c>
      <c r="J4" s="250" t="s">
        <v>170</v>
      </c>
      <c r="K4" s="250" t="s">
        <v>171</v>
      </c>
      <c r="L4" s="251" t="s">
        <v>168</v>
      </c>
      <c r="M4" s="252" t="s">
        <v>39</v>
      </c>
      <c r="N4" s="253" t="s">
        <v>253</v>
      </c>
      <c r="O4" s="255" t="s">
        <v>254</v>
      </c>
      <c r="P4" s="253" t="s">
        <v>284</v>
      </c>
      <c r="Q4" s="255" t="s">
        <v>285</v>
      </c>
    </row>
    <row r="5" spans="1:17" s="3" customFormat="1" ht="28.5" customHeight="1">
      <c r="A5" s="180" t="s">
        <v>293</v>
      </c>
      <c r="B5" s="165">
        <v>104</v>
      </c>
      <c r="C5" s="56">
        <v>22132</v>
      </c>
      <c r="D5" s="129">
        <v>96</v>
      </c>
      <c r="E5" s="166">
        <v>2425</v>
      </c>
      <c r="F5" s="166">
        <v>141</v>
      </c>
      <c r="G5" s="166">
        <v>13929</v>
      </c>
      <c r="H5" s="167">
        <v>59</v>
      </c>
      <c r="I5" s="168">
        <v>3540</v>
      </c>
      <c r="J5" s="56">
        <v>412</v>
      </c>
      <c r="K5" s="56">
        <v>26</v>
      </c>
      <c r="L5" s="129">
        <v>60</v>
      </c>
      <c r="M5" s="56">
        <v>4256</v>
      </c>
      <c r="N5" s="129" t="s">
        <v>201</v>
      </c>
      <c r="O5" s="129" t="s">
        <v>201</v>
      </c>
      <c r="P5" s="129" t="s">
        <v>201</v>
      </c>
      <c r="Q5" s="129" t="s">
        <v>201</v>
      </c>
    </row>
    <row r="6" spans="1:17" s="57" customFormat="1" ht="28.5" customHeight="1">
      <c r="A6" s="177" t="s">
        <v>244</v>
      </c>
      <c r="B6" s="165">
        <v>103</v>
      </c>
      <c r="C6" s="56">
        <v>21595</v>
      </c>
      <c r="D6" s="129">
        <v>82</v>
      </c>
      <c r="E6" s="166">
        <v>2544</v>
      </c>
      <c r="F6" s="166">
        <v>152</v>
      </c>
      <c r="G6" s="166">
        <v>14920</v>
      </c>
      <c r="H6" s="167">
        <v>61</v>
      </c>
      <c r="I6" s="168">
        <v>3035</v>
      </c>
      <c r="J6" s="56">
        <v>443</v>
      </c>
      <c r="K6" s="56">
        <v>29</v>
      </c>
      <c r="L6" s="129">
        <v>52</v>
      </c>
      <c r="M6" s="56">
        <v>3894</v>
      </c>
      <c r="N6" s="129" t="s">
        <v>201</v>
      </c>
      <c r="O6" s="129" t="s">
        <v>201</v>
      </c>
      <c r="P6" s="129" t="s">
        <v>201</v>
      </c>
      <c r="Q6" s="129" t="s">
        <v>201</v>
      </c>
    </row>
    <row r="7" spans="1:17" s="57" customFormat="1" ht="28.5" customHeight="1">
      <c r="A7" s="177">
        <v>2</v>
      </c>
      <c r="B7" s="129">
        <v>102</v>
      </c>
      <c r="C7" s="56">
        <v>19251</v>
      </c>
      <c r="D7" s="129">
        <v>75</v>
      </c>
      <c r="E7" s="166">
        <v>2332</v>
      </c>
      <c r="F7" s="166">
        <v>160</v>
      </c>
      <c r="G7" s="166">
        <v>12925</v>
      </c>
      <c r="H7" s="167">
        <v>58</v>
      </c>
      <c r="I7" s="168">
        <v>3720</v>
      </c>
      <c r="J7" s="56">
        <v>477</v>
      </c>
      <c r="K7" s="56">
        <v>23</v>
      </c>
      <c r="L7" s="2">
        <v>45</v>
      </c>
      <c r="M7" s="261">
        <v>3787</v>
      </c>
      <c r="N7" s="2">
        <v>161</v>
      </c>
      <c r="O7" s="2">
        <v>832</v>
      </c>
      <c r="P7" s="2">
        <v>636</v>
      </c>
      <c r="Q7" s="262">
        <v>6046</v>
      </c>
    </row>
    <row r="8" spans="1:17" s="57" customFormat="1" ht="28.5" customHeight="1">
      <c r="A8" s="180">
        <v>3</v>
      </c>
      <c r="B8" s="165">
        <v>105</v>
      </c>
      <c r="C8" s="56">
        <v>21663</v>
      </c>
      <c r="D8" s="129">
        <v>69</v>
      </c>
      <c r="E8" s="166">
        <v>2463</v>
      </c>
      <c r="F8" s="166">
        <v>152</v>
      </c>
      <c r="G8" s="166">
        <v>14547</v>
      </c>
      <c r="H8" s="167">
        <v>62</v>
      </c>
      <c r="I8" s="168">
        <v>4216</v>
      </c>
      <c r="J8" s="56">
        <v>202</v>
      </c>
      <c r="K8" s="56">
        <v>33</v>
      </c>
      <c r="L8" s="2">
        <v>45</v>
      </c>
      <c r="M8" s="261">
        <v>4168</v>
      </c>
      <c r="N8" s="2">
        <v>98</v>
      </c>
      <c r="O8" s="2">
        <v>4783</v>
      </c>
      <c r="P8" s="261">
        <v>1623</v>
      </c>
      <c r="Q8" s="262">
        <v>13427</v>
      </c>
    </row>
    <row r="9" spans="1:17" s="57" customFormat="1" ht="28.5" customHeight="1" thickBot="1">
      <c r="A9" s="181">
        <v>4</v>
      </c>
      <c r="B9" s="298">
        <v>103</v>
      </c>
      <c r="C9" s="283">
        <v>21267</v>
      </c>
      <c r="D9" s="299">
        <v>70</v>
      </c>
      <c r="E9" s="300">
        <v>2451</v>
      </c>
      <c r="F9" s="300">
        <v>152</v>
      </c>
      <c r="G9" s="300">
        <v>13022</v>
      </c>
      <c r="H9" s="301">
        <v>56</v>
      </c>
      <c r="I9" s="302">
        <v>3123</v>
      </c>
      <c r="J9" s="283">
        <v>232</v>
      </c>
      <c r="K9" s="283">
        <v>32</v>
      </c>
      <c r="L9" s="224">
        <v>45</v>
      </c>
      <c r="M9" s="303">
        <v>3768</v>
      </c>
      <c r="N9" s="224">
        <v>70</v>
      </c>
      <c r="O9" s="224">
        <v>2679</v>
      </c>
      <c r="P9" s="303">
        <v>2164</v>
      </c>
      <c r="Q9" s="304">
        <v>19357</v>
      </c>
    </row>
    <row r="10" spans="1:17" ht="13.5">
      <c r="A10" s="5"/>
      <c r="B10" s="5"/>
      <c r="C10" s="5"/>
      <c r="D10" s="5"/>
      <c r="E10" s="5"/>
      <c r="F10" s="5"/>
      <c r="G10" s="5"/>
      <c r="H10" s="201"/>
      <c r="I10" s="201"/>
      <c r="J10" s="5"/>
      <c r="K10" s="129"/>
      <c r="O10" s="129"/>
      <c r="Q10" s="129" t="s">
        <v>195</v>
      </c>
    </row>
    <row r="11" spans="1:16" ht="13.5">
      <c r="A11" s="5"/>
      <c r="B11" s="5"/>
      <c r="C11" s="5"/>
      <c r="D11" s="5"/>
      <c r="E11" s="5"/>
      <c r="F11" s="5"/>
      <c r="G11" s="17"/>
      <c r="H11" s="201"/>
      <c r="I11" s="201"/>
      <c r="J11" s="5"/>
      <c r="K11" s="5"/>
      <c r="P11" s="58" t="s">
        <v>296</v>
      </c>
    </row>
    <row r="18" spans="1:11" ht="13.5">
      <c r="A18" s="376"/>
      <c r="B18" s="376"/>
      <c r="C18" s="376"/>
      <c r="D18" s="376"/>
      <c r="E18" s="376"/>
      <c r="F18" s="376"/>
      <c r="G18" s="376"/>
      <c r="J18" s="164"/>
      <c r="K18" s="164"/>
    </row>
    <row r="19" spans="1:11" ht="13.5">
      <c r="A19" s="376"/>
      <c r="B19" s="376"/>
      <c r="C19" s="376"/>
      <c r="D19" s="376"/>
      <c r="E19" s="376"/>
      <c r="F19" s="376"/>
      <c r="G19" s="376"/>
      <c r="J19" s="164"/>
      <c r="K19" s="164"/>
    </row>
  </sheetData>
  <sheetProtection/>
  <mergeCells count="11">
    <mergeCell ref="A19:G19"/>
    <mergeCell ref="N3:O3"/>
    <mergeCell ref="D3:G3"/>
    <mergeCell ref="H3:I3"/>
    <mergeCell ref="J3:K3"/>
    <mergeCell ref="A18:G18"/>
    <mergeCell ref="A1:Q1"/>
    <mergeCell ref="A3:A4"/>
    <mergeCell ref="P3:Q3"/>
    <mergeCell ref="L3:M3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K40" sqref="K40"/>
    </sheetView>
  </sheetViews>
  <sheetFormatPr defaultColWidth="9.00390625" defaultRowHeight="13.5"/>
  <cols>
    <col min="1" max="1" width="4.625" style="5" customWidth="1"/>
    <col min="2" max="2" width="3.50390625" style="5" bestFit="1" customWidth="1"/>
    <col min="3" max="4" width="4.625" style="5" customWidth="1"/>
    <col min="5" max="10" width="13.125" style="5" customWidth="1"/>
    <col min="11" max="16384" width="9.00390625" style="5" customWidth="1"/>
  </cols>
  <sheetData>
    <row r="1" spans="1:10" s="157" customFormat="1" ht="14.25">
      <c r="A1" s="90" t="s">
        <v>210</v>
      </c>
      <c r="B1" s="4"/>
      <c r="C1" s="4"/>
      <c r="D1" s="4"/>
      <c r="E1" s="4"/>
      <c r="F1" s="4"/>
      <c r="G1" s="4"/>
      <c r="H1" s="4"/>
      <c r="I1" s="4"/>
      <c r="J1" s="4"/>
    </row>
    <row r="2" spans="1:10" ht="14.25" thickBot="1">
      <c r="A2" s="6"/>
      <c r="B2" s="6"/>
      <c r="C2" s="6"/>
      <c r="D2" s="6"/>
      <c r="E2" s="6"/>
      <c r="F2" s="6"/>
      <c r="G2" s="6"/>
      <c r="H2" s="6"/>
      <c r="I2" s="6"/>
      <c r="J2" s="135" t="s">
        <v>77</v>
      </c>
    </row>
    <row r="3" spans="1:10" ht="15.75" customHeight="1">
      <c r="A3" s="91" t="s">
        <v>78</v>
      </c>
      <c r="B3" s="91"/>
      <c r="C3" s="91"/>
      <c r="D3" s="91"/>
      <c r="E3" s="94" t="s">
        <v>79</v>
      </c>
      <c r="F3" s="136" t="s">
        <v>80</v>
      </c>
      <c r="G3" s="136" t="s">
        <v>81</v>
      </c>
      <c r="H3" s="136" t="s">
        <v>149</v>
      </c>
      <c r="I3" s="136" t="s">
        <v>82</v>
      </c>
      <c r="J3" s="137" t="s">
        <v>81</v>
      </c>
    </row>
    <row r="4" spans="1:11" ht="15.75" customHeight="1">
      <c r="A4" s="3" t="s">
        <v>25</v>
      </c>
      <c r="B4" s="3">
        <v>31</v>
      </c>
      <c r="C4" s="3" t="s">
        <v>115</v>
      </c>
      <c r="D4" s="7">
        <v>2019</v>
      </c>
      <c r="E4" s="10">
        <v>81242</v>
      </c>
      <c r="F4" s="9">
        <v>18683</v>
      </c>
      <c r="G4" s="50">
        <v>22.996725831466485</v>
      </c>
      <c r="H4" s="9">
        <v>170254</v>
      </c>
      <c r="I4" s="9">
        <v>28103</v>
      </c>
      <c r="J4" s="50">
        <v>16.506513797032667</v>
      </c>
      <c r="K4" s="3"/>
    </row>
    <row r="5" spans="1:11" ht="15.75" customHeight="1">
      <c r="A5" s="3" t="s">
        <v>240</v>
      </c>
      <c r="B5" s="3">
        <v>2</v>
      </c>
      <c r="C5" s="3" t="s">
        <v>115</v>
      </c>
      <c r="D5" s="7">
        <v>2020</v>
      </c>
      <c r="E5" s="10">
        <v>82419</v>
      </c>
      <c r="F5" s="9">
        <v>18403</v>
      </c>
      <c r="G5" s="228">
        <v>22.32858928159769</v>
      </c>
      <c r="H5" s="9">
        <v>170978</v>
      </c>
      <c r="I5" s="9">
        <v>27130</v>
      </c>
      <c r="J5" s="50">
        <v>15.867538513726911</v>
      </c>
      <c r="K5" s="3"/>
    </row>
    <row r="6" spans="2:10" s="3" customFormat="1" ht="15.75" customHeight="1">
      <c r="B6" s="31">
        <v>3</v>
      </c>
      <c r="D6" s="7">
        <v>2021</v>
      </c>
      <c r="E6" s="9">
        <v>82526</v>
      </c>
      <c r="F6" s="9">
        <v>18148</v>
      </c>
      <c r="G6" s="228">
        <v>21.990645372367496</v>
      </c>
      <c r="H6" s="9">
        <v>169963</v>
      </c>
      <c r="I6" s="9">
        <v>26616</v>
      </c>
      <c r="J6" s="50">
        <v>15.65987891482264</v>
      </c>
    </row>
    <row r="7" spans="2:10" s="3" customFormat="1" ht="15.75" customHeight="1">
      <c r="B7" s="31">
        <v>4</v>
      </c>
      <c r="D7" s="3">
        <v>2022</v>
      </c>
      <c r="E7" s="10">
        <v>82656</v>
      </c>
      <c r="F7" s="9">
        <v>17809</v>
      </c>
      <c r="G7" s="228">
        <v>21.545925280681377</v>
      </c>
      <c r="H7" s="9">
        <v>169259</v>
      </c>
      <c r="I7" s="9">
        <v>25835</v>
      </c>
      <c r="J7" s="50">
        <v>15.263590119284649</v>
      </c>
    </row>
    <row r="8" spans="1:10" s="3" customFormat="1" ht="15.75" customHeight="1" thickBot="1">
      <c r="A8" s="6"/>
      <c r="B8" s="135">
        <v>5</v>
      </c>
      <c r="C8" s="6"/>
      <c r="D8" s="6">
        <v>2023</v>
      </c>
      <c r="E8" s="276">
        <v>84304</v>
      </c>
      <c r="F8" s="12">
        <v>17425</v>
      </c>
      <c r="G8" s="305">
        <v>20.66924463845132</v>
      </c>
      <c r="H8" s="12">
        <v>170406</v>
      </c>
      <c r="I8" s="12">
        <v>24857</v>
      </c>
      <c r="J8" s="306">
        <v>14.586927690339543</v>
      </c>
    </row>
    <row r="9" spans="1:10" ht="15.75" customHeight="1">
      <c r="A9" s="191" t="s">
        <v>200</v>
      </c>
      <c r="B9" s="190"/>
      <c r="C9" s="190"/>
      <c r="D9" s="190"/>
      <c r="E9" s="190"/>
      <c r="F9" s="190"/>
      <c r="G9" s="190"/>
      <c r="H9" s="190"/>
      <c r="I9" s="3"/>
      <c r="J9" s="31" t="s">
        <v>194</v>
      </c>
    </row>
    <row r="10" spans="1:8" ht="15.75" customHeight="1">
      <c r="A10" s="104"/>
      <c r="B10" s="104"/>
      <c r="C10" s="104"/>
      <c r="D10" s="104"/>
      <c r="E10" s="104"/>
      <c r="F10" s="104"/>
      <c r="G10" s="104"/>
      <c r="H10" s="104"/>
    </row>
    <row r="11" spans="1:8" ht="13.5">
      <c r="A11" s="104"/>
      <c r="B11" s="104"/>
      <c r="C11" s="104"/>
      <c r="D11" s="104"/>
      <c r="E11" s="104"/>
      <c r="F11" s="104"/>
      <c r="G11" s="104"/>
      <c r="H11" s="104"/>
    </row>
    <row r="12" spans="1:8" ht="13.5">
      <c r="A12" s="104"/>
      <c r="B12" s="104"/>
      <c r="C12" s="104"/>
      <c r="D12" s="104"/>
      <c r="E12" s="104"/>
      <c r="F12" s="104"/>
      <c r="G12" s="104"/>
      <c r="H12" s="104"/>
    </row>
  </sheetData>
  <sheetProtection/>
  <printOptions/>
  <pageMargins left="0.75" right="0.75" top="1" bottom="1" header="0.512" footer="0.512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pane xSplit="3" ySplit="1" topLeftCell="D5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34" sqref="M34"/>
    </sheetView>
  </sheetViews>
  <sheetFormatPr defaultColWidth="9.00390625" defaultRowHeight="13.5"/>
  <cols>
    <col min="1" max="1" width="5.625" style="144" customWidth="1"/>
    <col min="2" max="2" width="4.125" style="145" customWidth="1"/>
    <col min="3" max="3" width="8.25390625" style="19" customWidth="1"/>
    <col min="4" max="4" width="8.625" style="146" customWidth="1"/>
    <col min="5" max="5" width="12.25390625" style="19" customWidth="1"/>
    <col min="6" max="7" width="12.25390625" style="145" customWidth="1"/>
    <col min="8" max="9" width="10.125" style="145" customWidth="1"/>
    <col min="10" max="16384" width="9.00390625" style="19" customWidth="1"/>
  </cols>
  <sheetData>
    <row r="1" spans="1:9" s="47" customFormat="1" ht="14.25">
      <c r="A1" s="142" t="s">
        <v>248</v>
      </c>
      <c r="B1" s="142"/>
      <c r="C1" s="143"/>
      <c r="D1" s="143"/>
      <c r="E1" s="143"/>
      <c r="F1" s="143"/>
      <c r="G1" s="143"/>
      <c r="H1" s="143"/>
      <c r="I1" s="143"/>
    </row>
    <row r="2" spans="1:9" ht="14.25" thickBot="1">
      <c r="A2" s="171"/>
      <c r="B2" s="27"/>
      <c r="C2" s="9"/>
      <c r="D2" s="30"/>
      <c r="E2" s="12"/>
      <c r="F2" s="18"/>
      <c r="G2" s="18"/>
      <c r="H2" s="147"/>
      <c r="I2" s="18"/>
    </row>
    <row r="3" spans="1:10" ht="27" customHeight="1">
      <c r="A3" s="392" t="s">
        <v>83</v>
      </c>
      <c r="B3" s="392"/>
      <c r="C3" s="393"/>
      <c r="D3" s="170" t="s">
        <v>150</v>
      </c>
      <c r="E3" s="148" t="s">
        <v>151</v>
      </c>
      <c r="F3" s="148" t="s">
        <v>84</v>
      </c>
      <c r="G3" s="148" t="s">
        <v>152</v>
      </c>
      <c r="H3" s="149" t="s">
        <v>85</v>
      </c>
      <c r="I3" s="150" t="s">
        <v>86</v>
      </c>
      <c r="J3" s="9"/>
    </row>
    <row r="4" spans="1:10" s="256" customFormat="1" ht="15.75" customHeight="1">
      <c r="A4" s="160" t="s">
        <v>213</v>
      </c>
      <c r="B4" s="160"/>
      <c r="C4" s="316"/>
      <c r="D4" s="46"/>
      <c r="E4" s="46"/>
      <c r="F4" s="46"/>
      <c r="G4" s="46"/>
      <c r="H4" s="46"/>
      <c r="I4" s="46"/>
      <c r="J4" s="9"/>
    </row>
    <row r="5" spans="1:10" s="256" customFormat="1" ht="15.75" customHeight="1">
      <c r="A5" s="389" t="s">
        <v>153</v>
      </c>
      <c r="B5" s="390" t="s">
        <v>87</v>
      </c>
      <c r="C5" s="391"/>
      <c r="D5" s="46">
        <v>460976</v>
      </c>
      <c r="E5" s="46">
        <v>8717758427</v>
      </c>
      <c r="F5" s="46">
        <v>6363267323</v>
      </c>
      <c r="G5" s="46">
        <v>2115094791</v>
      </c>
      <c r="H5" s="46" t="s">
        <v>174</v>
      </c>
      <c r="I5" s="46">
        <v>239396313</v>
      </c>
      <c r="J5" s="9"/>
    </row>
    <row r="6" spans="1:10" s="256" customFormat="1" ht="15.75" customHeight="1">
      <c r="A6" s="389"/>
      <c r="B6" s="390" t="s">
        <v>154</v>
      </c>
      <c r="C6" s="391"/>
      <c r="D6" s="46">
        <v>14231</v>
      </c>
      <c r="E6" s="46">
        <v>137110518</v>
      </c>
      <c r="F6" s="46">
        <v>99810045</v>
      </c>
      <c r="G6" s="46">
        <v>36597544</v>
      </c>
      <c r="H6" s="46" t="s">
        <v>174</v>
      </c>
      <c r="I6" s="46">
        <v>702929</v>
      </c>
      <c r="J6" s="9"/>
    </row>
    <row r="7" spans="1:10" s="256" customFormat="1" ht="15.75" customHeight="1">
      <c r="A7" s="45"/>
      <c r="B7" s="45"/>
      <c r="C7" s="313"/>
      <c r="D7" s="46"/>
      <c r="E7" s="49"/>
      <c r="F7" s="49"/>
      <c r="G7" s="49"/>
      <c r="H7" s="49"/>
      <c r="I7" s="49"/>
      <c r="J7" s="9"/>
    </row>
    <row r="8" spans="1:10" s="256" customFormat="1" ht="15.75" customHeight="1">
      <c r="A8" s="389" t="s">
        <v>155</v>
      </c>
      <c r="B8" s="390" t="s">
        <v>87</v>
      </c>
      <c r="C8" s="391"/>
      <c r="D8" s="46">
        <v>2220</v>
      </c>
      <c r="E8" s="46">
        <v>50383667</v>
      </c>
      <c r="F8" s="46">
        <v>35134330</v>
      </c>
      <c r="G8" s="46">
        <v>14479270</v>
      </c>
      <c r="H8" s="46" t="s">
        <v>174</v>
      </c>
      <c r="I8" s="46">
        <v>770067</v>
      </c>
      <c r="J8" s="9"/>
    </row>
    <row r="9" spans="1:10" s="256" customFormat="1" ht="15.75" customHeight="1">
      <c r="A9" s="389"/>
      <c r="B9" s="390" t="s">
        <v>154</v>
      </c>
      <c r="C9" s="391"/>
      <c r="D9" s="46">
        <v>54</v>
      </c>
      <c r="E9" s="46">
        <v>479134</v>
      </c>
      <c r="F9" s="46">
        <v>335383</v>
      </c>
      <c r="G9" s="46">
        <v>143751</v>
      </c>
      <c r="H9" s="46" t="s">
        <v>174</v>
      </c>
      <c r="I9" s="46" t="s">
        <v>174</v>
      </c>
      <c r="J9" s="9"/>
    </row>
    <row r="10" spans="1:10" ht="15.75" customHeight="1">
      <c r="A10" s="48"/>
      <c r="B10" s="45"/>
      <c r="C10" s="313"/>
      <c r="D10" s="46"/>
      <c r="E10" s="46"/>
      <c r="F10" s="46"/>
      <c r="G10" s="46"/>
      <c r="H10" s="46"/>
      <c r="I10" s="46"/>
      <c r="J10" s="9"/>
    </row>
    <row r="11" spans="1:10" s="9" customFormat="1" ht="15.75" customHeight="1">
      <c r="A11" s="160" t="s">
        <v>245</v>
      </c>
      <c r="B11" s="160"/>
      <c r="C11" s="316"/>
      <c r="D11" s="46"/>
      <c r="E11" s="46"/>
      <c r="F11" s="46"/>
      <c r="G11" s="46"/>
      <c r="H11" s="46"/>
      <c r="I11" s="46"/>
      <c r="J11" s="19"/>
    </row>
    <row r="12" spans="1:10" s="9" customFormat="1" ht="15.75" customHeight="1">
      <c r="A12" s="389" t="s">
        <v>153</v>
      </c>
      <c r="B12" s="390" t="s">
        <v>87</v>
      </c>
      <c r="C12" s="391"/>
      <c r="D12" s="46">
        <v>446682</v>
      </c>
      <c r="E12" s="46">
        <v>8683934500</v>
      </c>
      <c r="F12" s="46">
        <v>6348906017</v>
      </c>
      <c r="G12" s="46">
        <v>2127858207</v>
      </c>
      <c r="H12" s="46" t="s">
        <v>174</v>
      </c>
      <c r="I12" s="46">
        <v>207170276</v>
      </c>
      <c r="J12" s="19"/>
    </row>
    <row r="13" spans="1:10" s="9" customFormat="1" ht="15.75" customHeight="1">
      <c r="A13" s="389"/>
      <c r="B13" s="390" t="s">
        <v>154</v>
      </c>
      <c r="C13" s="391"/>
      <c r="D13" s="46">
        <v>14375</v>
      </c>
      <c r="E13" s="46">
        <v>151785583</v>
      </c>
      <c r="F13" s="46">
        <v>111490367</v>
      </c>
      <c r="G13" s="46">
        <v>40264103</v>
      </c>
      <c r="H13" s="46" t="s">
        <v>174</v>
      </c>
      <c r="I13" s="46">
        <v>31113</v>
      </c>
      <c r="J13" s="19"/>
    </row>
    <row r="14" spans="1:10" s="9" customFormat="1" ht="15.75" customHeight="1">
      <c r="A14" s="45"/>
      <c r="B14" s="45"/>
      <c r="C14" s="313"/>
      <c r="D14" s="46"/>
      <c r="E14" s="49"/>
      <c r="F14" s="49"/>
      <c r="G14" s="49"/>
      <c r="H14" s="49"/>
      <c r="I14" s="49"/>
      <c r="J14" s="19"/>
    </row>
    <row r="15" spans="1:10" s="9" customFormat="1" ht="15.75" customHeight="1">
      <c r="A15" s="389" t="s">
        <v>155</v>
      </c>
      <c r="B15" s="390" t="s">
        <v>87</v>
      </c>
      <c r="C15" s="391"/>
      <c r="D15" s="46">
        <v>280</v>
      </c>
      <c r="E15" s="46">
        <v>4980330</v>
      </c>
      <c r="F15" s="46">
        <v>3468231</v>
      </c>
      <c r="G15" s="46">
        <v>1334956</v>
      </c>
      <c r="H15" s="46" t="s">
        <v>174</v>
      </c>
      <c r="I15" s="46">
        <v>177143</v>
      </c>
      <c r="J15" s="19"/>
    </row>
    <row r="16" spans="1:10" s="9" customFormat="1" ht="15.75" customHeight="1">
      <c r="A16" s="389"/>
      <c r="B16" s="390" t="s">
        <v>154</v>
      </c>
      <c r="C16" s="391"/>
      <c r="D16" s="46">
        <v>14</v>
      </c>
      <c r="E16" s="46">
        <v>62418</v>
      </c>
      <c r="F16" s="46">
        <v>43689</v>
      </c>
      <c r="G16" s="46">
        <v>11905</v>
      </c>
      <c r="H16" s="46" t="s">
        <v>174</v>
      </c>
      <c r="I16" s="46">
        <v>6824</v>
      </c>
      <c r="J16" s="19"/>
    </row>
    <row r="17" spans="1:10" s="9" customFormat="1" ht="15.75" customHeight="1">
      <c r="A17" s="48"/>
      <c r="B17" s="45"/>
      <c r="C17" s="313"/>
      <c r="D17" s="46"/>
      <c r="E17" s="46"/>
      <c r="F17" s="46"/>
      <c r="G17" s="46"/>
      <c r="H17" s="46"/>
      <c r="I17" s="46"/>
      <c r="J17" s="19"/>
    </row>
    <row r="18" spans="1:9" ht="15.75" customHeight="1">
      <c r="A18" s="160" t="s">
        <v>263</v>
      </c>
      <c r="B18" s="160"/>
      <c r="C18" s="316"/>
      <c r="D18" s="46"/>
      <c r="E18" s="46"/>
      <c r="F18" s="46"/>
      <c r="G18" s="46"/>
      <c r="H18" s="46"/>
      <c r="I18" s="46"/>
    </row>
    <row r="19" spans="1:9" ht="15.75" customHeight="1">
      <c r="A19" s="389" t="s">
        <v>153</v>
      </c>
      <c r="B19" s="390" t="s">
        <v>87</v>
      </c>
      <c r="C19" s="391"/>
      <c r="D19" s="46">
        <v>394845</v>
      </c>
      <c r="E19" s="46">
        <v>8426764652</v>
      </c>
      <c r="F19" s="46">
        <v>6175483525</v>
      </c>
      <c r="G19" s="46">
        <v>2050187122</v>
      </c>
      <c r="H19" s="46" t="s">
        <v>174</v>
      </c>
      <c r="I19" s="46">
        <v>201094005</v>
      </c>
    </row>
    <row r="20" spans="1:9" ht="15.75" customHeight="1">
      <c r="A20" s="389"/>
      <c r="B20" s="390" t="s">
        <v>154</v>
      </c>
      <c r="C20" s="391"/>
      <c r="D20" s="46">
        <v>11372</v>
      </c>
      <c r="E20" s="46">
        <v>103951910</v>
      </c>
      <c r="F20" s="46">
        <v>75797934</v>
      </c>
      <c r="G20" s="46">
        <v>28153976</v>
      </c>
      <c r="H20" s="46" t="s">
        <v>174</v>
      </c>
      <c r="I20" s="46">
        <v>0</v>
      </c>
    </row>
    <row r="21" spans="1:9" ht="15.75" customHeight="1">
      <c r="A21" s="45"/>
      <c r="B21" s="45"/>
      <c r="C21" s="313"/>
      <c r="D21" s="46"/>
      <c r="E21" s="49"/>
      <c r="F21" s="49"/>
      <c r="G21" s="49"/>
      <c r="H21" s="49"/>
      <c r="I21" s="49"/>
    </row>
    <row r="22" spans="1:9" ht="15.75" customHeight="1">
      <c r="A22" s="389" t="s">
        <v>155</v>
      </c>
      <c r="B22" s="390" t="s">
        <v>87</v>
      </c>
      <c r="C22" s="391"/>
      <c r="D22" s="46">
        <v>1</v>
      </c>
      <c r="E22" s="49">
        <v>22140</v>
      </c>
      <c r="F22" s="49">
        <v>15498</v>
      </c>
      <c r="G22" s="49">
        <v>6642</v>
      </c>
      <c r="H22" s="46" t="s">
        <v>174</v>
      </c>
      <c r="I22" s="49">
        <v>0</v>
      </c>
    </row>
    <row r="23" spans="1:9" ht="15.75" customHeight="1">
      <c r="A23" s="389"/>
      <c r="B23" s="390" t="s">
        <v>154</v>
      </c>
      <c r="C23" s="391"/>
      <c r="D23" s="46">
        <v>0</v>
      </c>
      <c r="E23" s="46">
        <v>0</v>
      </c>
      <c r="F23" s="46">
        <v>0</v>
      </c>
      <c r="G23" s="46">
        <v>0</v>
      </c>
      <c r="H23" s="46" t="s">
        <v>174</v>
      </c>
      <c r="I23" s="46">
        <v>0</v>
      </c>
    </row>
    <row r="24" spans="1:9" ht="15.75" customHeight="1">
      <c r="A24" s="48"/>
      <c r="B24" s="45"/>
      <c r="C24" s="313"/>
      <c r="D24" s="46"/>
      <c r="E24" s="46"/>
      <c r="F24" s="46"/>
      <c r="G24" s="46"/>
      <c r="H24" s="46"/>
      <c r="I24" s="46"/>
    </row>
    <row r="25" spans="1:9" ht="15.75" customHeight="1">
      <c r="A25" s="160" t="s">
        <v>286</v>
      </c>
      <c r="B25" s="160"/>
      <c r="C25" s="316"/>
      <c r="D25" s="46"/>
      <c r="E25" s="46"/>
      <c r="F25" s="46"/>
      <c r="G25" s="46"/>
      <c r="H25" s="46"/>
      <c r="I25" s="46"/>
    </row>
    <row r="26" spans="1:9" ht="15.75" customHeight="1">
      <c r="A26" s="389" t="s">
        <v>153</v>
      </c>
      <c r="B26" s="390" t="s">
        <v>87</v>
      </c>
      <c r="C26" s="391"/>
      <c r="D26" s="46">
        <v>420199</v>
      </c>
      <c r="E26" s="46">
        <v>8950798406</v>
      </c>
      <c r="F26" s="46">
        <v>6578832971</v>
      </c>
      <c r="G26" s="46">
        <v>2124512457</v>
      </c>
      <c r="H26" s="46" t="s">
        <v>174</v>
      </c>
      <c r="I26" s="46">
        <v>247452978</v>
      </c>
    </row>
    <row r="27" spans="1:9" ht="15.75" customHeight="1">
      <c r="A27" s="389"/>
      <c r="B27" s="390" t="s">
        <v>154</v>
      </c>
      <c r="C27" s="391"/>
      <c r="D27" s="46">
        <v>12499</v>
      </c>
      <c r="E27" s="46">
        <v>117062637</v>
      </c>
      <c r="F27" s="46">
        <v>84606819</v>
      </c>
      <c r="G27" s="46">
        <v>32455818</v>
      </c>
      <c r="H27" s="46" t="s">
        <v>174</v>
      </c>
      <c r="I27" s="46">
        <v>0</v>
      </c>
    </row>
    <row r="28" spans="1:9" ht="15.75" customHeight="1">
      <c r="A28" s="45"/>
      <c r="B28" s="45"/>
      <c r="C28" s="313"/>
      <c r="D28" s="46"/>
      <c r="E28" s="46"/>
      <c r="F28" s="46"/>
      <c r="G28" s="46"/>
      <c r="H28" s="46"/>
      <c r="I28" s="46"/>
    </row>
    <row r="29" spans="1:9" ht="15.75" customHeight="1">
      <c r="A29" s="389" t="s">
        <v>155</v>
      </c>
      <c r="B29" s="390" t="s">
        <v>87</v>
      </c>
      <c r="C29" s="391"/>
      <c r="D29" s="46">
        <v>0</v>
      </c>
      <c r="E29" s="46">
        <v>0</v>
      </c>
      <c r="F29" s="46">
        <v>0</v>
      </c>
      <c r="G29" s="46">
        <v>0</v>
      </c>
      <c r="H29" s="46" t="s">
        <v>174</v>
      </c>
      <c r="I29" s="46">
        <v>0</v>
      </c>
    </row>
    <row r="30" spans="1:9" ht="15.75" customHeight="1">
      <c r="A30" s="389"/>
      <c r="B30" s="390" t="s">
        <v>154</v>
      </c>
      <c r="C30" s="391"/>
      <c r="D30" s="46">
        <v>0</v>
      </c>
      <c r="E30" s="46">
        <v>0</v>
      </c>
      <c r="F30" s="46">
        <v>0</v>
      </c>
      <c r="G30" s="46">
        <v>0</v>
      </c>
      <c r="H30" s="46" t="s">
        <v>174</v>
      </c>
      <c r="I30" s="46">
        <v>0</v>
      </c>
    </row>
    <row r="31" spans="1:9" ht="15.75" customHeight="1">
      <c r="A31" s="48"/>
      <c r="B31" s="45"/>
      <c r="C31" s="313"/>
      <c r="D31" s="46"/>
      <c r="E31" s="46"/>
      <c r="F31" s="46"/>
      <c r="G31" s="46"/>
      <c r="H31" s="46"/>
      <c r="I31" s="46"/>
    </row>
    <row r="32" spans="1:9" ht="15.75" customHeight="1">
      <c r="A32" s="160" t="s">
        <v>294</v>
      </c>
      <c r="B32" s="160"/>
      <c r="C32" s="316"/>
      <c r="D32" s="46"/>
      <c r="E32" s="46"/>
      <c r="F32" s="46"/>
      <c r="G32" s="46"/>
      <c r="H32" s="46"/>
      <c r="I32" s="46"/>
    </row>
    <row r="33" spans="1:9" ht="15.75" customHeight="1">
      <c r="A33" s="389" t="s">
        <v>153</v>
      </c>
      <c r="B33" s="390" t="s">
        <v>87</v>
      </c>
      <c r="C33" s="391"/>
      <c r="D33" s="46">
        <v>418208</v>
      </c>
      <c r="E33" s="46">
        <v>9041912334</v>
      </c>
      <c r="F33" s="46">
        <v>6630092243</v>
      </c>
      <c r="G33" s="46">
        <v>2152322653</v>
      </c>
      <c r="H33" s="46" t="s">
        <v>174</v>
      </c>
      <c r="I33" s="46">
        <v>259497438</v>
      </c>
    </row>
    <row r="34" spans="1:9" ht="15.75" customHeight="1">
      <c r="A34" s="389"/>
      <c r="B34" s="390" t="s">
        <v>154</v>
      </c>
      <c r="C34" s="391"/>
      <c r="D34" s="46">
        <v>12646</v>
      </c>
      <c r="E34" s="46">
        <v>115761416</v>
      </c>
      <c r="F34" s="46">
        <v>83454651</v>
      </c>
      <c r="G34" s="46">
        <v>32306765</v>
      </c>
      <c r="H34" s="46" t="s">
        <v>174</v>
      </c>
      <c r="I34" s="46">
        <v>0</v>
      </c>
    </row>
    <row r="35" spans="1:9" ht="15.75" customHeight="1">
      <c r="A35" s="45"/>
      <c r="B35" s="45"/>
      <c r="C35" s="313"/>
      <c r="D35" s="46"/>
      <c r="E35" s="49"/>
      <c r="F35" s="49"/>
      <c r="G35" s="49"/>
      <c r="H35" s="49"/>
      <c r="I35" s="49"/>
    </row>
    <row r="36" spans="1:9" ht="15.75" customHeight="1">
      <c r="A36" s="389" t="s">
        <v>155</v>
      </c>
      <c r="B36" s="390" t="s">
        <v>87</v>
      </c>
      <c r="C36" s="391"/>
      <c r="D36" s="46">
        <v>0</v>
      </c>
      <c r="E36" s="49">
        <v>0</v>
      </c>
      <c r="F36" s="49">
        <v>0</v>
      </c>
      <c r="G36" s="49">
        <v>0</v>
      </c>
      <c r="H36" s="49" t="s">
        <v>174</v>
      </c>
      <c r="I36" s="49">
        <v>0</v>
      </c>
    </row>
    <row r="37" spans="1:9" ht="15.75" customHeight="1" thickBot="1">
      <c r="A37" s="394"/>
      <c r="B37" s="395" t="s">
        <v>154</v>
      </c>
      <c r="C37" s="396"/>
      <c r="D37" s="307">
        <v>0</v>
      </c>
      <c r="E37" s="307">
        <v>0</v>
      </c>
      <c r="F37" s="307">
        <v>0</v>
      </c>
      <c r="G37" s="307">
        <v>0</v>
      </c>
      <c r="H37" s="307" t="s">
        <v>174</v>
      </c>
      <c r="I37" s="307">
        <v>0</v>
      </c>
    </row>
  </sheetData>
  <sheetProtection/>
  <mergeCells count="31">
    <mergeCell ref="A22:A23"/>
    <mergeCell ref="B22:C22"/>
    <mergeCell ref="B23:C23"/>
    <mergeCell ref="A15:A16"/>
    <mergeCell ref="B15:C15"/>
    <mergeCell ref="B16:C16"/>
    <mergeCell ref="A19:A20"/>
    <mergeCell ref="B19:C19"/>
    <mergeCell ref="B20:C20"/>
    <mergeCell ref="A8:A9"/>
    <mergeCell ref="B8:C8"/>
    <mergeCell ref="B9:C9"/>
    <mergeCell ref="A12:A13"/>
    <mergeCell ref="B12:C12"/>
    <mergeCell ref="B13:C13"/>
    <mergeCell ref="A36:A37"/>
    <mergeCell ref="B36:C36"/>
    <mergeCell ref="B37:C37"/>
    <mergeCell ref="A29:A30"/>
    <mergeCell ref="B29:C29"/>
    <mergeCell ref="B30:C30"/>
    <mergeCell ref="A26:A27"/>
    <mergeCell ref="B26:C26"/>
    <mergeCell ref="B27:C27"/>
    <mergeCell ref="A3:C3"/>
    <mergeCell ref="A33:A34"/>
    <mergeCell ref="B33:C33"/>
    <mergeCell ref="B34:C34"/>
    <mergeCell ref="A5:A6"/>
    <mergeCell ref="B5:C5"/>
    <mergeCell ref="B6:C6"/>
  </mergeCells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3">
      <selection activeCell="L33" sqref="L33"/>
    </sheetView>
  </sheetViews>
  <sheetFormatPr defaultColWidth="9.00390625" defaultRowHeight="13.5"/>
  <cols>
    <col min="1" max="1" width="2.375" style="37" customWidth="1"/>
    <col min="2" max="2" width="11.75390625" style="41" customWidth="1"/>
    <col min="3" max="4" width="9.75390625" style="37" customWidth="1"/>
    <col min="5" max="5" width="15.625" style="37" customWidth="1"/>
    <col min="6" max="6" width="8.625" style="37" customWidth="1"/>
    <col min="7" max="8" width="10.625" style="37" customWidth="1"/>
    <col min="9" max="10" width="9.00390625" style="37" customWidth="1"/>
    <col min="11" max="11" width="13.125" style="37" bestFit="1" customWidth="1"/>
    <col min="12" max="16384" width="9.00390625" style="37" customWidth="1"/>
  </cols>
  <sheetData>
    <row r="1" ht="14.25" customHeight="1">
      <c r="A1" s="37" t="s">
        <v>88</v>
      </c>
    </row>
    <row r="2" spans="1:8" ht="14.25" customHeight="1" thickBot="1">
      <c r="A2" s="38" t="s">
        <v>156</v>
      </c>
      <c r="B2" s="38"/>
      <c r="C2" s="38"/>
      <c r="D2" s="38"/>
      <c r="E2" s="38"/>
      <c r="F2" s="38"/>
      <c r="G2" s="38"/>
      <c r="H2" s="38"/>
    </row>
    <row r="3" spans="1:8" ht="24">
      <c r="A3" s="397" t="s">
        <v>83</v>
      </c>
      <c r="B3" s="398"/>
      <c r="C3" s="151" t="s">
        <v>89</v>
      </c>
      <c r="D3" s="152" t="s">
        <v>90</v>
      </c>
      <c r="E3" s="152" t="s">
        <v>91</v>
      </c>
      <c r="F3" s="152" t="s">
        <v>92</v>
      </c>
      <c r="G3" s="152" t="s">
        <v>93</v>
      </c>
      <c r="H3" s="153" t="s">
        <v>157</v>
      </c>
    </row>
    <row r="4" spans="1:9" ht="12">
      <c r="A4" s="314" t="s">
        <v>263</v>
      </c>
      <c r="B4" s="39"/>
      <c r="C4" s="40">
        <f>C6+C7+C8+C10+C11+C13+C14+C15+C17+C18</f>
        <v>394846</v>
      </c>
      <c r="D4" s="40">
        <f>D6+D7+D8+D11+D13+D14+D15+D18</f>
        <v>451023</v>
      </c>
      <c r="E4" s="40">
        <f>SUM(E6:E18)</f>
        <v>8426786792</v>
      </c>
      <c r="F4" s="211">
        <f>(C4-C10-C17)/26616*100</f>
        <v>951.3938984069732</v>
      </c>
      <c r="G4" s="44">
        <f>D4/C4</f>
        <v>1.1422757226868197</v>
      </c>
      <c r="H4" s="40">
        <f>E4/C4</f>
        <v>21341.95811025058</v>
      </c>
      <c r="I4" s="41"/>
    </row>
    <row r="5" spans="1:9" ht="12.75" customHeight="1">
      <c r="A5" s="314" t="s">
        <v>94</v>
      </c>
      <c r="B5" s="39"/>
      <c r="C5" s="210"/>
      <c r="D5" s="41"/>
      <c r="E5" s="41"/>
      <c r="F5" s="41"/>
      <c r="G5" s="41"/>
      <c r="H5" s="40"/>
      <c r="I5" s="41"/>
    </row>
    <row r="6" spans="1:9" ht="12.75" customHeight="1">
      <c r="A6" s="314"/>
      <c r="B6" s="39" t="s">
        <v>95</v>
      </c>
      <c r="C6" s="81">
        <v>4459</v>
      </c>
      <c r="D6" s="40">
        <v>59926</v>
      </c>
      <c r="E6" s="40">
        <v>2712265030</v>
      </c>
      <c r="F6" s="44">
        <f aca="true" t="shared" si="0" ref="F6:F11">C6/26616*100</f>
        <v>16.75308085362188</v>
      </c>
      <c r="G6" s="44">
        <f>D6/C6</f>
        <v>13.439336174030052</v>
      </c>
      <c r="H6" s="40">
        <f>E6/C6</f>
        <v>608267.5555057188</v>
      </c>
      <c r="I6" s="41"/>
    </row>
    <row r="7" spans="1:9" ht="12.75" customHeight="1">
      <c r="A7" s="314"/>
      <c r="B7" s="39" t="s">
        <v>96</v>
      </c>
      <c r="C7" s="81">
        <v>199774</v>
      </c>
      <c r="D7" s="40">
        <v>303482</v>
      </c>
      <c r="E7" s="40">
        <v>3211431690</v>
      </c>
      <c r="F7" s="44">
        <f t="shared" si="0"/>
        <v>750.5785993387436</v>
      </c>
      <c r="G7" s="44">
        <f>D7/C7</f>
        <v>1.5191266130727723</v>
      </c>
      <c r="H7" s="40">
        <f>E7/C7</f>
        <v>16075.323565629162</v>
      </c>
      <c r="I7" s="41"/>
    </row>
    <row r="8" spans="1:9" ht="12.75" customHeight="1">
      <c r="A8" s="314"/>
      <c r="B8" s="39" t="s">
        <v>97</v>
      </c>
      <c r="C8" s="81">
        <v>48150</v>
      </c>
      <c r="D8" s="40">
        <v>82430</v>
      </c>
      <c r="E8" s="40">
        <v>650061080</v>
      </c>
      <c r="F8" s="44">
        <f t="shared" si="0"/>
        <v>180.90622182146078</v>
      </c>
      <c r="G8" s="44">
        <f>D8/C8</f>
        <v>1.7119418483904465</v>
      </c>
      <c r="H8" s="40">
        <f>E8/C8</f>
        <v>13500.749325025961</v>
      </c>
      <c r="I8" s="41"/>
    </row>
    <row r="9" spans="1:9" ht="12.75" customHeight="1">
      <c r="A9" s="314"/>
      <c r="B9" s="39" t="s">
        <v>98</v>
      </c>
      <c r="C9" s="81">
        <v>4115</v>
      </c>
      <c r="D9" s="40">
        <v>154223</v>
      </c>
      <c r="E9" s="40">
        <v>102191482</v>
      </c>
      <c r="F9" s="44">
        <f t="shared" si="0"/>
        <v>15.460625187856927</v>
      </c>
      <c r="G9" s="44" t="s">
        <v>174</v>
      </c>
      <c r="H9" s="45" t="s">
        <v>174</v>
      </c>
      <c r="I9" s="41"/>
    </row>
    <row r="10" spans="1:9" ht="12.75" customHeight="1">
      <c r="A10" s="314"/>
      <c r="B10" s="39" t="s">
        <v>99</v>
      </c>
      <c r="C10" s="81">
        <v>141623</v>
      </c>
      <c r="D10" s="40">
        <v>165766</v>
      </c>
      <c r="E10" s="40">
        <v>1694849520</v>
      </c>
      <c r="F10" s="44">
        <f t="shared" si="0"/>
        <v>532.0972347460174</v>
      </c>
      <c r="G10" s="44" t="s">
        <v>174</v>
      </c>
      <c r="H10" s="40">
        <f>E10/C10</f>
        <v>11967.332424818003</v>
      </c>
      <c r="I10" s="41"/>
    </row>
    <row r="11" spans="1:9" ht="12.75" customHeight="1">
      <c r="A11" s="314"/>
      <c r="B11" s="39" t="s">
        <v>100</v>
      </c>
      <c r="C11" s="81">
        <v>839</v>
      </c>
      <c r="D11" s="40">
        <v>5181</v>
      </c>
      <c r="E11" s="40">
        <v>55965850</v>
      </c>
      <c r="F11" s="44">
        <f t="shared" si="0"/>
        <v>3.1522392545837086</v>
      </c>
      <c r="G11" s="44">
        <f>D11/C11</f>
        <v>6.1752085816448155</v>
      </c>
      <c r="H11" s="40">
        <f>E11/C11</f>
        <v>66705.42312276519</v>
      </c>
      <c r="I11" s="41"/>
    </row>
    <row r="12" spans="1:9" ht="12.75" customHeight="1">
      <c r="A12" s="314" t="s">
        <v>101</v>
      </c>
      <c r="B12" s="39"/>
      <c r="C12" s="81"/>
      <c r="D12" s="40"/>
      <c r="E12" s="40"/>
      <c r="F12" s="45"/>
      <c r="G12" s="41"/>
      <c r="H12" s="40"/>
      <c r="I12" s="41"/>
    </row>
    <row r="13" spans="1:9" ht="12.75" customHeight="1">
      <c r="A13" s="314"/>
      <c r="B13" s="39" t="s">
        <v>95</v>
      </c>
      <c r="C13" s="81">
        <v>0</v>
      </c>
      <c r="D13" s="40">
        <v>0</v>
      </c>
      <c r="E13" s="40">
        <v>0</v>
      </c>
      <c r="F13" s="44" t="s">
        <v>201</v>
      </c>
      <c r="G13" s="44" t="s">
        <v>174</v>
      </c>
      <c r="H13" s="45" t="s">
        <v>174</v>
      </c>
      <c r="I13" s="41"/>
    </row>
    <row r="14" spans="1:9" ht="12">
      <c r="A14" s="314"/>
      <c r="B14" s="39" t="s">
        <v>96</v>
      </c>
      <c r="C14" s="81">
        <v>0</v>
      </c>
      <c r="D14" s="40">
        <v>0</v>
      </c>
      <c r="E14" s="272">
        <v>-6260</v>
      </c>
      <c r="F14" s="44" t="s">
        <v>201</v>
      </c>
      <c r="G14" s="44" t="s">
        <v>174</v>
      </c>
      <c r="H14" s="45" t="s">
        <v>174</v>
      </c>
      <c r="I14" s="41"/>
    </row>
    <row r="15" spans="1:9" ht="12">
      <c r="A15" s="314"/>
      <c r="B15" s="39" t="s">
        <v>97</v>
      </c>
      <c r="C15" s="81">
        <v>1</v>
      </c>
      <c r="D15" s="40">
        <v>4</v>
      </c>
      <c r="E15" s="40">
        <v>28400</v>
      </c>
      <c r="F15" s="44">
        <f>C15/1*100</f>
        <v>100</v>
      </c>
      <c r="G15" s="44">
        <f>D15/C15</f>
        <v>4</v>
      </c>
      <c r="H15" s="40">
        <f>E15/C15</f>
        <v>28400</v>
      </c>
      <c r="I15" s="41"/>
    </row>
    <row r="16" spans="1:9" ht="12">
      <c r="A16" s="314"/>
      <c r="B16" s="39" t="s">
        <v>98</v>
      </c>
      <c r="C16" s="81">
        <v>0</v>
      </c>
      <c r="D16" s="40">
        <v>0</v>
      </c>
      <c r="E16" s="40">
        <v>0</v>
      </c>
      <c r="F16" s="44" t="s">
        <v>201</v>
      </c>
      <c r="G16" s="44" t="s">
        <v>174</v>
      </c>
      <c r="H16" s="44" t="s">
        <v>174</v>
      </c>
      <c r="I16" s="41"/>
    </row>
    <row r="17" spans="1:9" ht="12">
      <c r="A17" s="314"/>
      <c r="B17" s="39" t="s">
        <v>99</v>
      </c>
      <c r="C17" s="81">
        <v>0</v>
      </c>
      <c r="D17" s="40">
        <v>0</v>
      </c>
      <c r="E17" s="40">
        <v>0</v>
      </c>
      <c r="F17" s="44" t="s">
        <v>201</v>
      </c>
      <c r="G17" s="44" t="s">
        <v>174</v>
      </c>
      <c r="H17" s="44" t="s">
        <v>174</v>
      </c>
      <c r="I17" s="41"/>
    </row>
    <row r="18" spans="1:9" ht="12">
      <c r="A18" s="314"/>
      <c r="B18" s="39" t="s">
        <v>100</v>
      </c>
      <c r="C18" s="45">
        <v>0</v>
      </c>
      <c r="D18" s="45">
        <v>0</v>
      </c>
      <c r="E18" s="45">
        <v>0</v>
      </c>
      <c r="F18" s="44" t="s">
        <v>174</v>
      </c>
      <c r="G18" s="44" t="s">
        <v>174</v>
      </c>
      <c r="H18" s="44" t="s">
        <v>174</v>
      </c>
      <c r="I18" s="41"/>
    </row>
    <row r="19" spans="1:9" ht="12">
      <c r="A19" s="314"/>
      <c r="B19" s="39"/>
      <c r="C19" s="81"/>
      <c r="D19" s="40"/>
      <c r="E19" s="40"/>
      <c r="F19" s="44"/>
      <c r="G19" s="44"/>
      <c r="H19" s="40"/>
      <c r="I19" s="41"/>
    </row>
    <row r="20" spans="1:9" ht="12">
      <c r="A20" s="314" t="s">
        <v>286</v>
      </c>
      <c r="B20" s="39"/>
      <c r="C20" s="40">
        <v>420199</v>
      </c>
      <c r="D20" s="40">
        <v>475747</v>
      </c>
      <c r="E20" s="40">
        <v>8950798406</v>
      </c>
      <c r="F20" s="211">
        <f>(C20-C26)/25835*100</f>
        <v>1048.9297464679698</v>
      </c>
      <c r="G20" s="44">
        <f>D20/C20</f>
        <v>1.1321945078403328</v>
      </c>
      <c r="H20" s="40">
        <f>E20/C20</f>
        <v>21301.332002217998</v>
      </c>
      <c r="I20" s="41"/>
    </row>
    <row r="21" spans="1:9" ht="12.75" customHeight="1">
      <c r="A21" s="314" t="s">
        <v>94</v>
      </c>
      <c r="B21" s="39"/>
      <c r="C21" s="210"/>
      <c r="D21" s="41"/>
      <c r="E21" s="41"/>
      <c r="F21" s="41"/>
      <c r="G21" s="41"/>
      <c r="H21" s="40"/>
      <c r="I21" s="41"/>
    </row>
    <row r="22" spans="1:9" ht="12.75" customHeight="1">
      <c r="A22" s="314"/>
      <c r="B22" s="39" t="s">
        <v>95</v>
      </c>
      <c r="C22" s="81">
        <v>4474</v>
      </c>
      <c r="D22" s="40">
        <v>61075</v>
      </c>
      <c r="E22" s="40">
        <v>2930258190</v>
      </c>
      <c r="F22" s="44">
        <f aca="true" t="shared" si="1" ref="F22:F27">C22/25835*100</f>
        <v>17.317592413392685</v>
      </c>
      <c r="G22" s="44">
        <f>D22/C22</f>
        <v>13.651095216808224</v>
      </c>
      <c r="H22" s="40">
        <f>E22/C22</f>
        <v>654952.6575771122</v>
      </c>
      <c r="I22" s="41"/>
    </row>
    <row r="23" spans="1:9" ht="12.75" customHeight="1">
      <c r="A23" s="314"/>
      <c r="B23" s="39" t="s">
        <v>96</v>
      </c>
      <c r="C23" s="81">
        <v>212515</v>
      </c>
      <c r="D23" s="40">
        <v>321825</v>
      </c>
      <c r="E23" s="40">
        <v>3401202207</v>
      </c>
      <c r="F23" s="44">
        <f t="shared" si="1"/>
        <v>822.5856396361526</v>
      </c>
      <c r="G23" s="44">
        <f>D23/C23</f>
        <v>1.5143636919746841</v>
      </c>
      <c r="H23" s="40">
        <f>E23/C23</f>
        <v>16004.527713337882</v>
      </c>
      <c r="I23" s="41"/>
    </row>
    <row r="24" spans="1:9" ht="12.75" customHeight="1">
      <c r="A24" s="314"/>
      <c r="B24" s="39" t="s">
        <v>97</v>
      </c>
      <c r="C24" s="81">
        <v>52852</v>
      </c>
      <c r="D24" s="40">
        <v>86049</v>
      </c>
      <c r="E24" s="40">
        <v>679089950</v>
      </c>
      <c r="F24" s="44">
        <f t="shared" si="1"/>
        <v>204.5751886975034</v>
      </c>
      <c r="G24" s="44">
        <f>D24/C24</f>
        <v>1.6281124649965943</v>
      </c>
      <c r="H24" s="40">
        <f>E24/C24</f>
        <v>12848.897865738289</v>
      </c>
      <c r="I24" s="41"/>
    </row>
    <row r="25" spans="1:9" ht="12.75" customHeight="1">
      <c r="A25" s="314"/>
      <c r="B25" s="39" t="s">
        <v>98</v>
      </c>
      <c r="C25" s="81">
        <v>4215</v>
      </c>
      <c r="D25" s="40">
        <v>156076</v>
      </c>
      <c r="E25" s="40">
        <v>103316969</v>
      </c>
      <c r="F25" s="44">
        <f t="shared" si="1"/>
        <v>16.31507644668086</v>
      </c>
      <c r="G25" s="44" t="s">
        <v>201</v>
      </c>
      <c r="H25" s="45" t="s">
        <v>201</v>
      </c>
      <c r="I25" s="41"/>
    </row>
    <row r="26" spans="1:9" ht="12.75" customHeight="1">
      <c r="A26" s="314"/>
      <c r="B26" s="39" t="s">
        <v>99</v>
      </c>
      <c r="C26" s="81">
        <v>149208</v>
      </c>
      <c r="D26" s="40">
        <v>173775</v>
      </c>
      <c r="E26" s="40">
        <v>1760125570</v>
      </c>
      <c r="F26" s="44">
        <f t="shared" si="1"/>
        <v>577.5420940584478</v>
      </c>
      <c r="G26" s="44" t="s">
        <v>201</v>
      </c>
      <c r="H26" s="40">
        <f>E26/C26</f>
        <v>11796.455753042732</v>
      </c>
      <c r="I26" s="41"/>
    </row>
    <row r="27" spans="1:9" ht="12.75" customHeight="1">
      <c r="A27" s="314"/>
      <c r="B27" s="39" t="s">
        <v>100</v>
      </c>
      <c r="C27" s="81">
        <v>1150</v>
      </c>
      <c r="D27" s="40">
        <v>6798</v>
      </c>
      <c r="E27" s="40">
        <v>76805520</v>
      </c>
      <c r="F27" s="44">
        <f t="shared" si="1"/>
        <v>4.451325720921231</v>
      </c>
      <c r="G27" s="44">
        <f>D27/C27</f>
        <v>5.911304347826087</v>
      </c>
      <c r="H27" s="40">
        <f>E27/C27</f>
        <v>66787.40869565218</v>
      </c>
      <c r="I27" s="41"/>
    </row>
    <row r="28" spans="1:9" ht="12.75" customHeight="1">
      <c r="A28" s="314" t="s">
        <v>101</v>
      </c>
      <c r="B28" s="39"/>
      <c r="C28" s="81">
        <v>0</v>
      </c>
      <c r="D28" s="40">
        <v>0</v>
      </c>
      <c r="E28" s="40">
        <v>0</v>
      </c>
      <c r="F28" s="45" t="s">
        <v>174</v>
      </c>
      <c r="G28" s="42" t="s">
        <v>174</v>
      </c>
      <c r="H28" s="45" t="s">
        <v>174</v>
      </c>
      <c r="I28" s="41"/>
    </row>
    <row r="29" spans="1:9" ht="12.75" customHeight="1">
      <c r="A29" s="314"/>
      <c r="B29" s="39" t="s">
        <v>95</v>
      </c>
      <c r="C29" s="81">
        <v>0</v>
      </c>
      <c r="D29" s="40">
        <v>0</v>
      </c>
      <c r="E29" s="40">
        <v>0</v>
      </c>
      <c r="F29" s="44" t="s">
        <v>174</v>
      </c>
      <c r="G29" s="44" t="s">
        <v>174</v>
      </c>
      <c r="H29" s="45" t="s">
        <v>174</v>
      </c>
      <c r="I29" s="41"/>
    </row>
    <row r="30" spans="1:9" ht="12">
      <c r="A30" s="314"/>
      <c r="B30" s="39" t="s">
        <v>96</v>
      </c>
      <c r="C30" s="81">
        <v>0</v>
      </c>
      <c r="D30" s="40">
        <v>0</v>
      </c>
      <c r="E30" s="254">
        <v>0</v>
      </c>
      <c r="F30" s="44" t="s">
        <v>174</v>
      </c>
      <c r="G30" s="44" t="s">
        <v>174</v>
      </c>
      <c r="H30" s="45" t="s">
        <v>174</v>
      </c>
      <c r="I30" s="41"/>
    </row>
    <row r="31" spans="1:9" ht="12">
      <c r="A31" s="314"/>
      <c r="B31" s="39" t="s">
        <v>97</v>
      </c>
      <c r="C31" s="81">
        <v>0</v>
      </c>
      <c r="D31" s="40">
        <v>0</v>
      </c>
      <c r="E31" s="40">
        <v>0</v>
      </c>
      <c r="F31" s="44" t="s">
        <v>174</v>
      </c>
      <c r="G31" s="44" t="s">
        <v>174</v>
      </c>
      <c r="H31" s="45" t="s">
        <v>174</v>
      </c>
      <c r="I31" s="41"/>
    </row>
    <row r="32" spans="1:9" ht="12">
      <c r="A32" s="314"/>
      <c r="B32" s="39" t="s">
        <v>98</v>
      </c>
      <c r="C32" s="81">
        <v>0</v>
      </c>
      <c r="D32" s="40">
        <v>0</v>
      </c>
      <c r="E32" s="40">
        <v>0</v>
      </c>
      <c r="F32" s="44" t="s">
        <v>174</v>
      </c>
      <c r="G32" s="44" t="s">
        <v>174</v>
      </c>
      <c r="H32" s="45" t="s">
        <v>174</v>
      </c>
      <c r="I32" s="41"/>
    </row>
    <row r="33" spans="1:9" ht="12">
      <c r="A33" s="314"/>
      <c r="B33" s="39" t="s">
        <v>99</v>
      </c>
      <c r="C33" s="81">
        <v>0</v>
      </c>
      <c r="D33" s="40">
        <v>0</v>
      </c>
      <c r="E33" s="40">
        <v>0</v>
      </c>
      <c r="F33" s="44" t="s">
        <v>174</v>
      </c>
      <c r="G33" s="44" t="s">
        <v>174</v>
      </c>
      <c r="H33" s="45" t="s">
        <v>174</v>
      </c>
      <c r="I33" s="41"/>
    </row>
    <row r="34" spans="1:9" ht="12">
      <c r="A34" s="314"/>
      <c r="B34" s="39" t="s">
        <v>100</v>
      </c>
      <c r="C34" s="275">
        <v>0</v>
      </c>
      <c r="D34" s="45">
        <v>0</v>
      </c>
      <c r="E34" s="45">
        <v>0</v>
      </c>
      <c r="F34" s="44" t="s">
        <v>174</v>
      </c>
      <c r="G34" s="44" t="s">
        <v>174</v>
      </c>
      <c r="H34" s="45" t="s">
        <v>174</v>
      </c>
      <c r="I34" s="41"/>
    </row>
    <row r="35" spans="1:9" ht="12">
      <c r="A35" s="314"/>
      <c r="B35" s="39"/>
      <c r="C35" s="81"/>
      <c r="D35" s="40"/>
      <c r="E35" s="40"/>
      <c r="F35" s="44"/>
      <c r="G35" s="44"/>
      <c r="H35" s="40"/>
      <c r="I35" s="41"/>
    </row>
    <row r="36" spans="1:9" ht="12">
      <c r="A36" s="314" t="s">
        <v>294</v>
      </c>
      <c r="B36" s="39"/>
      <c r="C36" s="40">
        <v>418208</v>
      </c>
      <c r="D36" s="40">
        <v>465808</v>
      </c>
      <c r="E36" s="40">
        <v>9041912334</v>
      </c>
      <c r="F36" s="211">
        <v>1084.000482761395</v>
      </c>
      <c r="G36" s="44">
        <v>1.1138189608998392</v>
      </c>
      <c r="H36" s="40">
        <v>21620.61063872523</v>
      </c>
      <c r="I36" s="41"/>
    </row>
    <row r="37" spans="1:9" ht="12.75" customHeight="1">
      <c r="A37" s="314" t="s">
        <v>94</v>
      </c>
      <c r="B37" s="39"/>
      <c r="C37" s="210"/>
      <c r="D37" s="41"/>
      <c r="E37" s="41"/>
      <c r="F37" s="41"/>
      <c r="G37" s="41"/>
      <c r="H37" s="40"/>
      <c r="I37" s="41"/>
    </row>
    <row r="38" spans="1:9" ht="12.75" customHeight="1">
      <c r="A38" s="314"/>
      <c r="B38" s="39" t="s">
        <v>95</v>
      </c>
      <c r="C38" s="81">
        <v>4285</v>
      </c>
      <c r="D38" s="40">
        <v>56015</v>
      </c>
      <c r="E38" s="40">
        <v>2917898290</v>
      </c>
      <c r="F38" s="44">
        <v>16.586026707954325</v>
      </c>
      <c r="G38" s="44">
        <v>13.072345390898484</v>
      </c>
      <c r="H38" s="40">
        <v>680956.4270711786</v>
      </c>
      <c r="I38" s="41"/>
    </row>
    <row r="39" spans="1:9" ht="12.75" customHeight="1">
      <c r="A39" s="314"/>
      <c r="B39" s="39" t="s">
        <v>96</v>
      </c>
      <c r="C39" s="81">
        <v>209850</v>
      </c>
      <c r="D39" s="40">
        <v>314864</v>
      </c>
      <c r="E39" s="40">
        <v>3517400981</v>
      </c>
      <c r="F39" s="44">
        <v>812.2701761176697</v>
      </c>
      <c r="G39" s="44">
        <v>1.5004241124612818</v>
      </c>
      <c r="H39" s="40">
        <v>16761.50098165356</v>
      </c>
      <c r="I39" s="41"/>
    </row>
    <row r="40" spans="1:9" ht="12.75" customHeight="1">
      <c r="A40" s="314"/>
      <c r="B40" s="39" t="s">
        <v>97</v>
      </c>
      <c r="C40" s="81">
        <v>53993</v>
      </c>
      <c r="D40" s="40">
        <v>86511</v>
      </c>
      <c r="E40" s="40">
        <v>695232360</v>
      </c>
      <c r="F40" s="44">
        <v>208.99167795626087</v>
      </c>
      <c r="G40" s="44">
        <v>1.602263256348045</v>
      </c>
      <c r="H40" s="40">
        <v>12876.342488841146</v>
      </c>
      <c r="I40" s="41"/>
    </row>
    <row r="41" spans="1:9" ht="12.75" customHeight="1">
      <c r="A41" s="314"/>
      <c r="B41" s="39" t="s">
        <v>98</v>
      </c>
      <c r="C41" s="81">
        <v>4043</v>
      </c>
      <c r="D41" s="40">
        <v>144691</v>
      </c>
      <c r="E41" s="40">
        <v>95913843</v>
      </c>
      <c r="F41" s="44">
        <v>15.649312947551772</v>
      </c>
      <c r="G41" s="44" t="s">
        <v>174</v>
      </c>
      <c r="H41" s="45" t="s">
        <v>174</v>
      </c>
      <c r="I41" s="41"/>
    </row>
    <row r="42" spans="1:9" ht="12.75" customHeight="1">
      <c r="A42" s="314"/>
      <c r="B42" s="39" t="s">
        <v>99</v>
      </c>
      <c r="C42" s="81">
        <v>148758</v>
      </c>
      <c r="D42" s="40">
        <v>172196</v>
      </c>
      <c r="E42" s="40">
        <v>1715795670</v>
      </c>
      <c r="F42" s="44">
        <v>575.8002709502613</v>
      </c>
      <c r="G42" s="44" t="s">
        <v>174</v>
      </c>
      <c r="H42" s="40">
        <v>11534.140483200903</v>
      </c>
      <c r="I42" s="41"/>
    </row>
    <row r="43" spans="1:9" ht="12.75" customHeight="1">
      <c r="A43" s="314"/>
      <c r="B43" s="39" t="s">
        <v>100</v>
      </c>
      <c r="C43" s="81">
        <v>1322</v>
      </c>
      <c r="D43" s="40">
        <v>8418</v>
      </c>
      <c r="E43" s="40">
        <v>99671190</v>
      </c>
      <c r="F43" s="44">
        <v>5.117089220050319</v>
      </c>
      <c r="G43" s="44">
        <v>6.367624810892587</v>
      </c>
      <c r="H43" s="40">
        <v>75394.24357034796</v>
      </c>
      <c r="I43" s="41"/>
    </row>
    <row r="44" spans="1:9" ht="12.75" customHeight="1">
      <c r="A44" s="314" t="s">
        <v>101</v>
      </c>
      <c r="B44" s="39"/>
      <c r="C44" s="81"/>
      <c r="D44" s="40"/>
      <c r="E44" s="40"/>
      <c r="F44" s="45"/>
      <c r="G44" s="42"/>
      <c r="H44" s="45"/>
      <c r="I44" s="41"/>
    </row>
    <row r="45" spans="1:9" ht="12.75" customHeight="1">
      <c r="A45" s="314"/>
      <c r="B45" s="39" t="s">
        <v>95</v>
      </c>
      <c r="C45" s="81">
        <v>0</v>
      </c>
      <c r="D45" s="40">
        <v>0</v>
      </c>
      <c r="E45" s="40">
        <v>0</v>
      </c>
      <c r="F45" s="44" t="s">
        <v>174</v>
      </c>
      <c r="G45" s="44" t="s">
        <v>174</v>
      </c>
      <c r="H45" s="45" t="s">
        <v>174</v>
      </c>
      <c r="I45" s="41"/>
    </row>
    <row r="46" spans="1:9" ht="12">
      <c r="A46" s="314"/>
      <c r="B46" s="39" t="s">
        <v>96</v>
      </c>
      <c r="C46" s="81">
        <v>0</v>
      </c>
      <c r="D46" s="40">
        <v>0</v>
      </c>
      <c r="E46" s="254">
        <v>0</v>
      </c>
      <c r="F46" s="44" t="s">
        <v>174</v>
      </c>
      <c r="G46" s="44" t="s">
        <v>174</v>
      </c>
      <c r="H46" s="45" t="s">
        <v>174</v>
      </c>
      <c r="I46" s="41"/>
    </row>
    <row r="47" spans="1:9" ht="12">
      <c r="A47" s="314"/>
      <c r="B47" s="39" t="s">
        <v>97</v>
      </c>
      <c r="C47" s="81">
        <v>0</v>
      </c>
      <c r="D47" s="40">
        <v>0</v>
      </c>
      <c r="E47" s="40">
        <v>0</v>
      </c>
      <c r="F47" s="44" t="s">
        <v>174</v>
      </c>
      <c r="G47" s="44" t="s">
        <v>174</v>
      </c>
      <c r="H47" s="45" t="s">
        <v>174</v>
      </c>
      <c r="I47" s="41"/>
    </row>
    <row r="48" spans="1:9" ht="12">
      <c r="A48" s="314"/>
      <c r="B48" s="39" t="s">
        <v>98</v>
      </c>
      <c r="C48" s="81">
        <v>0</v>
      </c>
      <c r="D48" s="40">
        <v>0</v>
      </c>
      <c r="E48" s="40">
        <v>0</v>
      </c>
      <c r="F48" s="44" t="s">
        <v>174</v>
      </c>
      <c r="G48" s="44" t="s">
        <v>174</v>
      </c>
      <c r="H48" s="45" t="s">
        <v>174</v>
      </c>
      <c r="I48" s="41"/>
    </row>
    <row r="49" spans="1:9" ht="12">
      <c r="A49" s="314"/>
      <c r="B49" s="39" t="s">
        <v>99</v>
      </c>
      <c r="C49" s="81">
        <v>0</v>
      </c>
      <c r="D49" s="40">
        <v>0</v>
      </c>
      <c r="E49" s="40">
        <v>0</v>
      </c>
      <c r="F49" s="44" t="s">
        <v>174</v>
      </c>
      <c r="G49" s="44" t="s">
        <v>174</v>
      </c>
      <c r="H49" s="45" t="s">
        <v>174</v>
      </c>
      <c r="I49" s="41"/>
    </row>
    <row r="50" spans="1:9" ht="12.75" thickBot="1">
      <c r="A50" s="315"/>
      <c r="B50" s="43" t="s">
        <v>100</v>
      </c>
      <c r="C50" s="308">
        <v>0</v>
      </c>
      <c r="D50" s="277">
        <v>0</v>
      </c>
      <c r="E50" s="277">
        <v>0</v>
      </c>
      <c r="F50" s="309" t="s">
        <v>174</v>
      </c>
      <c r="G50" s="309" t="s">
        <v>174</v>
      </c>
      <c r="H50" s="277" t="s">
        <v>174</v>
      </c>
      <c r="I50" s="41"/>
    </row>
    <row r="51" spans="1:8" ht="12.75" customHeight="1">
      <c r="A51" s="154" t="s">
        <v>102</v>
      </c>
      <c r="B51" s="154"/>
      <c r="C51" s="42"/>
      <c r="D51" s="42"/>
      <c r="E51" s="42"/>
      <c r="F51" s="42"/>
      <c r="G51" s="42"/>
      <c r="H51" s="42"/>
    </row>
  </sheetData>
  <sheetProtection/>
  <mergeCells count="1">
    <mergeCell ref="A3:B3"/>
  </mergeCells>
  <printOptions/>
  <pageMargins left="0.75" right="0.75" top="0.38" bottom="0.25" header="0.29" footer="0.2"/>
  <pageSetup horizontalDpi="400" verticalDpi="4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M30" sqref="M30"/>
    </sheetView>
  </sheetViews>
  <sheetFormatPr defaultColWidth="9.00390625" defaultRowHeight="13.5"/>
  <cols>
    <col min="1" max="1" width="4.625" style="5" customWidth="1"/>
    <col min="2" max="2" width="2.875" style="5" customWidth="1"/>
    <col min="3" max="3" width="4.625" style="5" customWidth="1"/>
    <col min="4" max="4" width="9.625" style="5" customWidth="1"/>
    <col min="5" max="6" width="15.625" style="5" customWidth="1"/>
    <col min="7" max="7" width="17.25390625" style="5" customWidth="1"/>
    <col min="8" max="16384" width="9.00390625" style="5" customWidth="1"/>
  </cols>
  <sheetData>
    <row r="1" spans="1:7" ht="18" customHeight="1">
      <c r="A1" s="5" t="s">
        <v>180</v>
      </c>
      <c r="B1" s="37"/>
      <c r="C1" s="37"/>
      <c r="D1" s="37"/>
      <c r="E1" s="37"/>
      <c r="F1" s="37"/>
      <c r="G1" s="37"/>
    </row>
    <row r="2" spans="1:7" ht="18" customHeight="1" thickBot="1">
      <c r="A2" s="6" t="s">
        <v>0</v>
      </c>
      <c r="B2" s="38"/>
      <c r="C2" s="38"/>
      <c r="D2" s="38"/>
      <c r="E2" s="38"/>
      <c r="F2" s="38"/>
      <c r="G2" s="38"/>
    </row>
    <row r="3" spans="1:8" ht="18" customHeight="1">
      <c r="A3" s="229" t="s">
        <v>1</v>
      </c>
      <c r="B3" s="229"/>
      <c r="C3" s="229"/>
      <c r="D3" s="230" t="s">
        <v>158</v>
      </c>
      <c r="E3" s="231" t="s">
        <v>159</v>
      </c>
      <c r="F3" s="230" t="s">
        <v>151</v>
      </c>
      <c r="G3" s="232" t="s">
        <v>160</v>
      </c>
      <c r="H3" s="3"/>
    </row>
    <row r="4" spans="1:8" ht="18" customHeight="1">
      <c r="A4" s="3"/>
      <c r="B4" s="41">
        <v>30</v>
      </c>
      <c r="C4" s="3"/>
      <c r="D4" s="35" t="s">
        <v>246</v>
      </c>
      <c r="E4" s="45">
        <v>14285</v>
      </c>
      <c r="F4" s="45">
        <v>137589652</v>
      </c>
      <c r="G4" s="45">
        <v>9631.757227861393</v>
      </c>
      <c r="H4" s="3"/>
    </row>
    <row r="5" spans="1:8" ht="18" customHeight="1">
      <c r="A5" s="3"/>
      <c r="B5" s="41"/>
      <c r="C5" s="3"/>
      <c r="D5" s="35" t="s">
        <v>103</v>
      </c>
      <c r="E5" s="45">
        <v>14231</v>
      </c>
      <c r="F5" s="45">
        <v>137110518</v>
      </c>
      <c r="G5" s="45">
        <v>9634.636919401308</v>
      </c>
      <c r="H5" s="3"/>
    </row>
    <row r="6" spans="1:8" ht="18" customHeight="1">
      <c r="A6" s="3"/>
      <c r="B6" s="41"/>
      <c r="C6" s="3"/>
      <c r="D6" s="35" t="s">
        <v>104</v>
      </c>
      <c r="E6" s="45">
        <v>54</v>
      </c>
      <c r="F6" s="45">
        <v>479134</v>
      </c>
      <c r="G6" s="45">
        <v>8872.851851851852</v>
      </c>
      <c r="H6" s="3"/>
    </row>
    <row r="7" spans="1:8" ht="18" customHeight="1">
      <c r="A7" s="3" t="s">
        <v>219</v>
      </c>
      <c r="B7" s="42" t="s">
        <v>220</v>
      </c>
      <c r="C7" s="3" t="s">
        <v>15</v>
      </c>
      <c r="D7" s="192" t="s">
        <v>246</v>
      </c>
      <c r="E7" s="45">
        <v>14389</v>
      </c>
      <c r="F7" s="45">
        <v>151848001</v>
      </c>
      <c r="G7" s="45">
        <v>10553.061435819029</v>
      </c>
      <c r="H7" s="3"/>
    </row>
    <row r="8" spans="1:8" ht="18" customHeight="1">
      <c r="A8" s="3"/>
      <c r="B8" s="41"/>
      <c r="C8" s="3"/>
      <c r="D8" s="192" t="s">
        <v>103</v>
      </c>
      <c r="E8" s="45">
        <v>14375</v>
      </c>
      <c r="F8" s="45">
        <v>151785583</v>
      </c>
      <c r="G8" s="45">
        <v>10558.997078260869</v>
      </c>
      <c r="H8" s="3"/>
    </row>
    <row r="9" spans="1:8" ht="18" customHeight="1">
      <c r="A9" s="3"/>
      <c r="B9" s="41"/>
      <c r="C9" s="7"/>
      <c r="D9" s="192" t="s">
        <v>104</v>
      </c>
      <c r="E9" s="45">
        <v>14</v>
      </c>
      <c r="F9" s="45">
        <v>62418</v>
      </c>
      <c r="G9" s="45">
        <v>4458.428571428572</v>
      </c>
      <c r="H9" s="3"/>
    </row>
    <row r="10" spans="2:7" s="3" customFormat="1" ht="18" customHeight="1">
      <c r="B10" s="42">
        <v>2</v>
      </c>
      <c r="D10" s="192" t="s">
        <v>264</v>
      </c>
      <c r="E10" s="45">
        <v>11372</v>
      </c>
      <c r="F10" s="45">
        <v>103951910</v>
      </c>
      <c r="G10" s="45">
        <v>9141</v>
      </c>
    </row>
    <row r="11" spans="2:7" s="3" customFormat="1" ht="18" customHeight="1">
      <c r="B11" s="41"/>
      <c r="C11" s="7"/>
      <c r="D11" s="42" t="s">
        <v>103</v>
      </c>
      <c r="E11" s="45">
        <v>11372</v>
      </c>
      <c r="F11" s="45">
        <v>103951910</v>
      </c>
      <c r="G11" s="45">
        <v>9141</v>
      </c>
    </row>
    <row r="12" spans="2:7" s="3" customFormat="1" ht="18" customHeight="1">
      <c r="B12" s="41"/>
      <c r="C12" s="7"/>
      <c r="D12" s="42" t="s">
        <v>104</v>
      </c>
      <c r="E12" s="45">
        <v>0</v>
      </c>
      <c r="F12" s="45">
        <v>0</v>
      </c>
      <c r="G12" s="45" t="s">
        <v>174</v>
      </c>
    </row>
    <row r="13" spans="1:8" ht="18" customHeight="1">
      <c r="A13" s="3"/>
      <c r="B13" s="42">
        <v>3</v>
      </c>
      <c r="C13" s="3"/>
      <c r="D13" s="192" t="s">
        <v>264</v>
      </c>
      <c r="E13" s="45">
        <v>12499</v>
      </c>
      <c r="F13" s="45">
        <v>117062637</v>
      </c>
      <c r="G13" s="45">
        <v>9365.760220817665</v>
      </c>
      <c r="H13" s="3"/>
    </row>
    <row r="14" spans="1:8" ht="18" customHeight="1">
      <c r="A14" s="3"/>
      <c r="B14" s="41"/>
      <c r="C14" s="3"/>
      <c r="D14" s="192" t="s">
        <v>103</v>
      </c>
      <c r="E14" s="45">
        <v>12499</v>
      </c>
      <c r="F14" s="45">
        <v>117062637</v>
      </c>
      <c r="G14" s="45">
        <v>9365.760220817665</v>
      </c>
      <c r="H14" s="3"/>
    </row>
    <row r="15" spans="1:8" ht="18" customHeight="1">
      <c r="A15" s="3"/>
      <c r="B15" s="41"/>
      <c r="C15" s="3"/>
      <c r="D15" s="192" t="s">
        <v>104</v>
      </c>
      <c r="E15" s="45">
        <v>0</v>
      </c>
      <c r="F15" s="45">
        <v>0</v>
      </c>
      <c r="G15" s="45" t="s">
        <v>174</v>
      </c>
      <c r="H15" s="3"/>
    </row>
    <row r="16" spans="1:8" ht="18" customHeight="1">
      <c r="A16" s="3"/>
      <c r="B16" s="42">
        <v>4</v>
      </c>
      <c r="C16" s="3"/>
      <c r="D16" s="192" t="s">
        <v>264</v>
      </c>
      <c r="E16" s="45">
        <v>12646</v>
      </c>
      <c r="F16" s="45">
        <v>115761416</v>
      </c>
      <c r="G16" s="45">
        <v>9153.99462280563</v>
      </c>
      <c r="H16" s="3"/>
    </row>
    <row r="17" spans="1:8" ht="18" customHeight="1">
      <c r="A17" s="3"/>
      <c r="B17" s="41"/>
      <c r="C17" s="3"/>
      <c r="D17" s="192" t="s">
        <v>103</v>
      </c>
      <c r="E17" s="45">
        <v>12646</v>
      </c>
      <c r="F17" s="45">
        <v>115761416</v>
      </c>
      <c r="G17" s="45">
        <v>9153.99462280563</v>
      </c>
      <c r="H17" s="3"/>
    </row>
    <row r="18" spans="1:8" ht="18" customHeight="1" thickBot="1">
      <c r="A18" s="6"/>
      <c r="B18" s="38"/>
      <c r="C18" s="6"/>
      <c r="D18" s="212" t="s">
        <v>104</v>
      </c>
      <c r="E18" s="277">
        <v>0</v>
      </c>
      <c r="F18" s="277">
        <v>0</v>
      </c>
      <c r="G18" s="277" t="s">
        <v>174</v>
      </c>
      <c r="H18" s="3"/>
    </row>
  </sheetData>
  <sheetProtection/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PageLayoutView="0" workbookViewId="0" topLeftCell="A1">
      <selection activeCell="A1" sqref="A1:G10"/>
    </sheetView>
  </sheetViews>
  <sheetFormatPr defaultColWidth="9.00390625" defaultRowHeight="13.5"/>
  <cols>
    <col min="1" max="1" width="4.625" style="5" customWidth="1"/>
    <col min="2" max="2" width="3.50390625" style="5" bestFit="1" customWidth="1"/>
    <col min="3" max="3" width="4.625" style="5" customWidth="1"/>
    <col min="4" max="4" width="11.125" style="5" customWidth="1"/>
    <col min="5" max="5" width="22.25390625" style="5" customWidth="1"/>
    <col min="6" max="6" width="11.125" style="5" customWidth="1"/>
    <col min="7" max="7" width="22.25390625" style="5" customWidth="1"/>
    <col min="8" max="16384" width="9.00390625" style="5" customWidth="1"/>
  </cols>
  <sheetData>
    <row r="1" ht="18" customHeight="1">
      <c r="A1" s="5" t="s">
        <v>105</v>
      </c>
    </row>
    <row r="2" spans="1:7" ht="18" customHeight="1" thickBot="1">
      <c r="A2" s="6" t="s">
        <v>0</v>
      </c>
      <c r="B2" s="6"/>
      <c r="C2" s="6"/>
      <c r="D2" s="6"/>
      <c r="E2" s="6"/>
      <c r="F2" s="6"/>
      <c r="G2" s="6"/>
    </row>
    <row r="3" spans="1:7" ht="18" customHeight="1">
      <c r="A3" s="317" t="s">
        <v>106</v>
      </c>
      <c r="B3" s="399"/>
      <c r="C3" s="400"/>
      <c r="D3" s="356" t="s">
        <v>161</v>
      </c>
      <c r="E3" s="371"/>
      <c r="F3" s="22" t="s">
        <v>107</v>
      </c>
      <c r="G3" s="91"/>
    </row>
    <row r="4" spans="1:7" ht="18" customHeight="1">
      <c r="A4" s="401"/>
      <c r="B4" s="401"/>
      <c r="C4" s="402"/>
      <c r="D4" s="93" t="s">
        <v>108</v>
      </c>
      <c r="E4" s="138" t="s">
        <v>109</v>
      </c>
      <c r="F4" s="139" t="s">
        <v>108</v>
      </c>
      <c r="G4" s="140" t="s">
        <v>109</v>
      </c>
    </row>
    <row r="5" spans="1:10" ht="18" customHeight="1">
      <c r="A5" s="3" t="s">
        <v>25</v>
      </c>
      <c r="B5" s="3">
        <v>30</v>
      </c>
      <c r="C5" s="7" t="s">
        <v>15</v>
      </c>
      <c r="D5" s="3">
        <v>101</v>
      </c>
      <c r="E5" s="9">
        <v>41656950</v>
      </c>
      <c r="F5" s="3">
        <v>120</v>
      </c>
      <c r="G5" s="9">
        <v>6000000</v>
      </c>
      <c r="H5" s="3"/>
      <c r="I5" s="3"/>
      <c r="J5" s="3"/>
    </row>
    <row r="6" spans="1:10" ht="18" customHeight="1">
      <c r="A6" s="3" t="s">
        <v>219</v>
      </c>
      <c r="B6" s="31" t="s">
        <v>220</v>
      </c>
      <c r="C6" s="7" t="s">
        <v>15</v>
      </c>
      <c r="D6" s="3">
        <v>92</v>
      </c>
      <c r="E6" s="9">
        <v>38172000</v>
      </c>
      <c r="F6" s="3">
        <v>138</v>
      </c>
      <c r="G6" s="9">
        <v>6900000</v>
      </c>
      <c r="H6" s="3"/>
      <c r="I6" s="3"/>
      <c r="J6" s="3"/>
    </row>
    <row r="7" spans="2:7" s="3" customFormat="1" ht="18" customHeight="1">
      <c r="B7" s="32">
        <v>2</v>
      </c>
      <c r="C7" s="7"/>
      <c r="D7" s="3">
        <v>80</v>
      </c>
      <c r="E7" s="9">
        <v>34467820</v>
      </c>
      <c r="F7" s="3">
        <v>132</v>
      </c>
      <c r="G7" s="9">
        <v>6600000</v>
      </c>
    </row>
    <row r="8" spans="1:10" ht="18" customHeight="1">
      <c r="A8" s="3"/>
      <c r="B8" s="32">
        <v>3</v>
      </c>
      <c r="C8" s="3"/>
      <c r="D8" s="226">
        <v>77</v>
      </c>
      <c r="E8" s="9">
        <v>35680220</v>
      </c>
      <c r="F8" s="3">
        <v>151</v>
      </c>
      <c r="G8" s="9">
        <v>7550000</v>
      </c>
      <c r="H8" s="3"/>
      <c r="I8" s="3"/>
      <c r="J8" s="3"/>
    </row>
    <row r="9" spans="1:10" ht="18" customHeight="1" thickBot="1">
      <c r="A9" s="6"/>
      <c r="B9" s="123">
        <v>4</v>
      </c>
      <c r="C9" s="6"/>
      <c r="D9" s="310">
        <v>67</v>
      </c>
      <c r="E9" s="12">
        <v>28790650</v>
      </c>
      <c r="F9" s="6">
        <v>143</v>
      </c>
      <c r="G9" s="12">
        <v>7150000</v>
      </c>
      <c r="H9" s="3"/>
      <c r="I9" s="3"/>
      <c r="J9" s="3"/>
    </row>
    <row r="10" spans="8:10" ht="13.5">
      <c r="H10" s="3"/>
      <c r="I10" s="3"/>
      <c r="J10" s="3"/>
    </row>
  </sheetData>
  <sheetProtection/>
  <mergeCells count="2">
    <mergeCell ref="A3:C4"/>
    <mergeCell ref="D3:E3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="115" zoomScaleNormal="115" zoomScalePageLayoutView="0" workbookViewId="0" topLeftCell="A1">
      <selection activeCell="M24" sqref="M24"/>
    </sheetView>
  </sheetViews>
  <sheetFormatPr defaultColWidth="9.00390625" defaultRowHeight="13.5"/>
  <cols>
    <col min="1" max="1" width="4.625" style="5" customWidth="1"/>
    <col min="2" max="2" width="2.875" style="5" customWidth="1"/>
    <col min="3" max="3" width="4.625" style="5" customWidth="1"/>
    <col min="4" max="4" width="9.625" style="5" customWidth="1"/>
    <col min="5" max="7" width="17.25390625" style="5" customWidth="1"/>
    <col min="8" max="16384" width="9.00390625" style="5" customWidth="1"/>
  </cols>
  <sheetData>
    <row r="1" ht="18" customHeight="1">
      <c r="A1" s="5" t="s">
        <v>162</v>
      </c>
    </row>
    <row r="2" spans="1:7" ht="18" customHeight="1" thickBot="1">
      <c r="A2" s="6" t="s">
        <v>0</v>
      </c>
      <c r="B2" s="6"/>
      <c r="C2" s="6"/>
      <c r="D2" s="6"/>
      <c r="E2" s="6"/>
      <c r="F2" s="6"/>
      <c r="G2" s="6"/>
    </row>
    <row r="3" spans="1:8" ht="18" customHeight="1">
      <c r="A3" s="91" t="s">
        <v>1</v>
      </c>
      <c r="B3" s="91"/>
      <c r="C3" s="182"/>
      <c r="D3" s="93" t="s">
        <v>196</v>
      </c>
      <c r="E3" s="97" t="s">
        <v>163</v>
      </c>
      <c r="F3" s="97" t="s">
        <v>164</v>
      </c>
      <c r="G3" s="141" t="s">
        <v>165</v>
      </c>
      <c r="H3" s="3"/>
    </row>
    <row r="4" spans="1:8" ht="18" customHeight="1">
      <c r="A4" s="98" t="s">
        <v>25</v>
      </c>
      <c r="B4" s="3">
        <v>30</v>
      </c>
      <c r="C4" s="3"/>
      <c r="D4" s="35" t="s">
        <v>246</v>
      </c>
      <c r="E4" s="40">
        <v>16973</v>
      </c>
      <c r="F4" s="40">
        <v>755932021</v>
      </c>
      <c r="G4" s="40">
        <v>44537.325222412066</v>
      </c>
      <c r="H4" s="3"/>
    </row>
    <row r="5" spans="1:8" ht="18" customHeight="1">
      <c r="A5" s="3"/>
      <c r="B5" s="3"/>
      <c r="C5" s="3"/>
      <c r="D5" s="35" t="s">
        <v>103</v>
      </c>
      <c r="E5" s="40">
        <v>16915</v>
      </c>
      <c r="F5" s="40">
        <v>805907138</v>
      </c>
      <c r="G5" s="40">
        <v>47644.52485959208</v>
      </c>
      <c r="H5" s="3"/>
    </row>
    <row r="6" spans="1:8" ht="18" customHeight="1">
      <c r="A6" s="3"/>
      <c r="B6" s="3"/>
      <c r="C6" s="3"/>
      <c r="D6" s="35" t="s">
        <v>104</v>
      </c>
      <c r="E6" s="41">
        <v>58</v>
      </c>
      <c r="F6" s="40">
        <v>7156603</v>
      </c>
      <c r="G6" s="40">
        <v>123389.70689655172</v>
      </c>
      <c r="H6" s="3"/>
    </row>
    <row r="7" spans="1:8" ht="18" customHeight="1">
      <c r="A7" s="3" t="s">
        <v>219</v>
      </c>
      <c r="B7" s="31" t="s">
        <v>220</v>
      </c>
      <c r="C7" s="3" t="s">
        <v>15</v>
      </c>
      <c r="D7" s="35" t="s">
        <v>246</v>
      </c>
      <c r="E7" s="40">
        <v>17328</v>
      </c>
      <c r="F7" s="40">
        <v>845581821</v>
      </c>
      <c r="G7" s="40">
        <v>48798.58154432133</v>
      </c>
      <c r="H7" s="3"/>
    </row>
    <row r="8" spans="1:8" ht="18" customHeight="1">
      <c r="A8" s="3"/>
      <c r="B8" s="3"/>
      <c r="C8" s="3"/>
      <c r="D8" s="35" t="s">
        <v>103</v>
      </c>
      <c r="E8" s="40">
        <v>17321</v>
      </c>
      <c r="F8" s="40">
        <v>844700605</v>
      </c>
      <c r="G8" s="40">
        <v>48767.427111598634</v>
      </c>
      <c r="H8" s="3"/>
    </row>
    <row r="9" spans="1:8" ht="18" customHeight="1">
      <c r="A9" s="3"/>
      <c r="B9" s="3"/>
      <c r="C9" s="3"/>
      <c r="D9" s="35" t="s">
        <v>104</v>
      </c>
      <c r="E9" s="41">
        <v>7</v>
      </c>
      <c r="F9" s="40">
        <v>881216</v>
      </c>
      <c r="G9" s="40">
        <v>125888</v>
      </c>
      <c r="H9" s="3"/>
    </row>
    <row r="10" spans="2:7" s="3" customFormat="1" ht="18" customHeight="1">
      <c r="B10" s="31">
        <v>2</v>
      </c>
      <c r="D10" s="35" t="s">
        <v>264</v>
      </c>
      <c r="E10" s="9">
        <v>16685</v>
      </c>
      <c r="F10" s="9">
        <v>854258405</v>
      </c>
      <c r="G10" s="9">
        <v>51199</v>
      </c>
    </row>
    <row r="11" spans="4:7" s="3" customFormat="1" ht="18" customHeight="1">
      <c r="D11" s="35" t="s">
        <v>103</v>
      </c>
      <c r="E11" s="9">
        <v>16685</v>
      </c>
      <c r="F11" s="9">
        <v>854258405</v>
      </c>
      <c r="G11" s="9">
        <v>51199</v>
      </c>
    </row>
    <row r="12" spans="4:7" s="3" customFormat="1" ht="18" customHeight="1">
      <c r="D12" s="35" t="s">
        <v>104</v>
      </c>
      <c r="E12" s="3">
        <v>0</v>
      </c>
      <c r="F12" s="9">
        <v>0</v>
      </c>
      <c r="G12" s="9">
        <v>0</v>
      </c>
    </row>
    <row r="13" spans="1:8" ht="18" customHeight="1">
      <c r="A13" s="3"/>
      <c r="B13" s="31">
        <v>3</v>
      </c>
      <c r="C13" s="3"/>
      <c r="D13" s="35" t="s">
        <v>264</v>
      </c>
      <c r="E13" s="9">
        <v>17596</v>
      </c>
      <c r="F13" s="9">
        <v>906655864</v>
      </c>
      <c r="G13" s="9">
        <v>51526.24823823596</v>
      </c>
      <c r="H13" s="3"/>
    </row>
    <row r="14" spans="1:8" ht="18" customHeight="1">
      <c r="A14" s="3"/>
      <c r="B14" s="3"/>
      <c r="C14" s="3"/>
      <c r="D14" s="35" t="s">
        <v>103</v>
      </c>
      <c r="E14" s="9">
        <v>17596</v>
      </c>
      <c r="F14" s="9">
        <v>906655864</v>
      </c>
      <c r="G14" s="9">
        <v>51526.24823823596</v>
      </c>
      <c r="H14" s="3"/>
    </row>
    <row r="15" spans="1:8" ht="18" customHeight="1">
      <c r="A15" s="3"/>
      <c r="B15" s="3"/>
      <c r="C15" s="7"/>
      <c r="D15" s="31" t="s">
        <v>104</v>
      </c>
      <c r="E15" s="3">
        <v>0</v>
      </c>
      <c r="F15" s="9">
        <v>0</v>
      </c>
      <c r="G15" s="9">
        <v>0</v>
      </c>
      <c r="H15" s="3"/>
    </row>
    <row r="16" spans="1:8" ht="18" customHeight="1">
      <c r="A16" s="3"/>
      <c r="B16" s="31">
        <v>4</v>
      </c>
      <c r="C16" s="3"/>
      <c r="D16" s="35" t="s">
        <v>264</v>
      </c>
      <c r="E16" s="9">
        <v>18772</v>
      </c>
      <c r="F16" s="9">
        <v>926674111</v>
      </c>
      <c r="G16" s="9">
        <v>49364.698007671</v>
      </c>
      <c r="H16" s="3"/>
    </row>
    <row r="17" spans="1:8" ht="18" customHeight="1">
      <c r="A17" s="3"/>
      <c r="B17" s="3"/>
      <c r="C17" s="3"/>
      <c r="D17" s="35" t="s">
        <v>103</v>
      </c>
      <c r="E17" s="9">
        <v>18772</v>
      </c>
      <c r="F17" s="9">
        <v>926674111</v>
      </c>
      <c r="G17" s="9">
        <v>49364.698007671</v>
      </c>
      <c r="H17" s="3"/>
    </row>
    <row r="18" spans="1:8" ht="18" customHeight="1" thickBot="1">
      <c r="A18" s="6"/>
      <c r="B18" s="6"/>
      <c r="C18" s="6"/>
      <c r="D18" s="36" t="s">
        <v>104</v>
      </c>
      <c r="E18" s="6">
        <v>0</v>
      </c>
      <c r="F18" s="12">
        <v>0</v>
      </c>
      <c r="G18" s="18" t="s">
        <v>174</v>
      </c>
      <c r="H18" s="3"/>
    </row>
    <row r="19" spans="6:7" ht="13.5">
      <c r="F19" s="3"/>
      <c r="G19" s="31" t="s">
        <v>194</v>
      </c>
    </row>
  </sheetData>
  <sheetProtection/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SheetLayoutView="100" workbookViewId="0" topLeftCell="A1">
      <selection activeCell="M26" sqref="M26"/>
    </sheetView>
  </sheetViews>
  <sheetFormatPr defaultColWidth="9.00390625" defaultRowHeight="13.5"/>
  <cols>
    <col min="1" max="1" width="5.25390625" style="162" bestFit="1" customWidth="1"/>
    <col min="2" max="2" width="3.50390625" style="162" bestFit="1" customWidth="1"/>
    <col min="3" max="3" width="5.25390625" style="162" bestFit="1" customWidth="1"/>
    <col min="4" max="4" width="5.50390625" style="162" bestFit="1" customWidth="1"/>
    <col min="5" max="7" width="19.25390625" style="162" customWidth="1"/>
    <col min="8" max="13" width="9.00390625" style="162" customWidth="1"/>
    <col min="14" max="14" width="16.125" style="162" bestFit="1" customWidth="1"/>
    <col min="15" max="16384" width="9.00390625" style="162" customWidth="1"/>
  </cols>
  <sheetData>
    <row r="1" spans="1:7" s="5" customFormat="1" ht="18" customHeight="1">
      <c r="A1" s="90" t="s">
        <v>215</v>
      </c>
      <c r="B1" s="4"/>
      <c r="C1" s="4"/>
      <c r="D1" s="4"/>
      <c r="E1" s="4"/>
      <c r="F1" s="4"/>
      <c r="G1" s="4"/>
    </row>
    <row r="2" spans="1:7" s="5" customFormat="1" ht="18" customHeight="1" thickBot="1">
      <c r="A2" s="6" t="s">
        <v>166</v>
      </c>
      <c r="B2" s="6"/>
      <c r="C2" s="6"/>
      <c r="D2" s="6"/>
      <c r="E2" s="6"/>
      <c r="F2" s="6"/>
      <c r="G2" s="135" t="s">
        <v>110</v>
      </c>
    </row>
    <row r="3" spans="1:8" s="103" customFormat="1" ht="36" customHeight="1" thickBot="1">
      <c r="A3" s="403" t="s">
        <v>111</v>
      </c>
      <c r="B3" s="403"/>
      <c r="C3" s="403"/>
      <c r="D3" s="404"/>
      <c r="E3" s="186" t="s">
        <v>112</v>
      </c>
      <c r="F3" s="187" t="s">
        <v>113</v>
      </c>
      <c r="G3" s="188" t="s">
        <v>114</v>
      </c>
      <c r="H3" s="102"/>
    </row>
    <row r="4" spans="1:8" s="33" customFormat="1" ht="21" customHeight="1">
      <c r="A4" s="3" t="s">
        <v>25</v>
      </c>
      <c r="B4" s="31">
        <v>31</v>
      </c>
      <c r="C4" s="3"/>
      <c r="D4" s="7">
        <v>2019</v>
      </c>
      <c r="E4" s="9">
        <v>12278</v>
      </c>
      <c r="F4" s="9">
        <v>120</v>
      </c>
      <c r="G4" s="9">
        <v>12398</v>
      </c>
      <c r="H4" s="2"/>
    </row>
    <row r="5" spans="1:7" s="5" customFormat="1" ht="21" customHeight="1">
      <c r="A5" s="3" t="s">
        <v>219</v>
      </c>
      <c r="B5" s="31">
        <v>2</v>
      </c>
      <c r="C5" s="3" t="s">
        <v>115</v>
      </c>
      <c r="D5" s="7">
        <v>2020</v>
      </c>
      <c r="E5" s="9">
        <v>12946</v>
      </c>
      <c r="F5" s="9">
        <v>145</v>
      </c>
      <c r="G5" s="9">
        <v>13091</v>
      </c>
    </row>
    <row r="6" spans="1:7" s="5" customFormat="1" ht="21" customHeight="1">
      <c r="A6" s="3"/>
      <c r="B6" s="31">
        <v>3</v>
      </c>
      <c r="C6" s="3"/>
      <c r="D6" s="7">
        <v>2021</v>
      </c>
      <c r="E6" s="260">
        <v>13371</v>
      </c>
      <c r="F6" s="260">
        <v>155</v>
      </c>
      <c r="G6" s="260">
        <v>13526</v>
      </c>
    </row>
    <row r="7" spans="1:7" s="5" customFormat="1" ht="21" customHeight="1">
      <c r="A7" s="3"/>
      <c r="B7" s="31">
        <v>4</v>
      </c>
      <c r="C7" s="3"/>
      <c r="D7" s="7">
        <v>2022</v>
      </c>
      <c r="E7" s="9">
        <v>14200</v>
      </c>
      <c r="F7" s="9">
        <v>143</v>
      </c>
      <c r="G7" s="9">
        <v>14343</v>
      </c>
    </row>
    <row r="8" spans="1:7" s="5" customFormat="1" ht="21" customHeight="1" thickBot="1">
      <c r="A8" s="6"/>
      <c r="B8" s="135">
        <v>5</v>
      </c>
      <c r="C8" s="6"/>
      <c r="D8" s="11">
        <v>2023</v>
      </c>
      <c r="E8" s="12">
        <v>15424</v>
      </c>
      <c r="F8" s="12">
        <v>155</v>
      </c>
      <c r="G8" s="12">
        <v>15579</v>
      </c>
    </row>
    <row r="9" spans="1:7" s="5" customFormat="1" ht="18" customHeight="1">
      <c r="A9" s="102"/>
      <c r="B9" s="14"/>
      <c r="C9" s="14"/>
      <c r="D9" s="14"/>
      <c r="E9" s="14"/>
      <c r="F9" s="14"/>
      <c r="G9" s="31" t="s">
        <v>194</v>
      </c>
    </row>
    <row r="10" spans="1:7" s="5" customFormat="1" ht="18" customHeight="1">
      <c r="A10" s="102" t="s">
        <v>172</v>
      </c>
      <c r="B10" s="4"/>
      <c r="C10" s="4"/>
      <c r="D10" s="4"/>
      <c r="E10" s="4"/>
      <c r="F10" s="4"/>
      <c r="G10" s="4"/>
    </row>
  </sheetData>
  <sheetProtection/>
  <mergeCells count="1">
    <mergeCell ref="A3:D3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130" zoomScaleNormal="130" zoomScaleSheetLayoutView="80" zoomScalePageLayoutView="0" workbookViewId="0" topLeftCell="A1">
      <selection activeCell="H19" sqref="H19"/>
    </sheetView>
  </sheetViews>
  <sheetFormatPr defaultColWidth="9.00390625" defaultRowHeight="13.5"/>
  <cols>
    <col min="1" max="1" width="4.625" style="58" customWidth="1"/>
    <col min="2" max="2" width="4.50390625" style="58" bestFit="1" customWidth="1"/>
    <col min="3" max="3" width="4.625" style="58" customWidth="1"/>
    <col min="4" max="6" width="10.625" style="58" customWidth="1"/>
    <col min="7" max="7" width="16.50390625" style="58" customWidth="1"/>
    <col min="8" max="8" width="23.50390625" style="58" customWidth="1"/>
    <col min="9" max="9" width="10.625" style="58" customWidth="1"/>
    <col min="10" max="10" width="10.625" style="59" customWidth="1"/>
    <col min="11" max="11" width="9.75390625" style="58" customWidth="1"/>
    <col min="12" max="13" width="10.625" style="58" customWidth="1"/>
    <col min="14" max="16" width="10.75390625" style="58" customWidth="1"/>
    <col min="17" max="17" width="4.125" style="58" customWidth="1"/>
    <col min="18" max="16384" width="9.00390625" style="58" customWidth="1"/>
  </cols>
  <sheetData>
    <row r="1" spans="1:16" s="156" customFormat="1" ht="15" customHeight="1">
      <c r="A1" s="64" t="s">
        <v>207</v>
      </c>
      <c r="B1" s="64"/>
      <c r="C1" s="64"/>
      <c r="D1" s="64"/>
      <c r="E1" s="64"/>
      <c r="F1" s="64"/>
      <c r="G1" s="64"/>
      <c r="H1" s="64"/>
      <c r="I1" s="64"/>
      <c r="J1" s="64"/>
      <c r="K1" s="155"/>
      <c r="L1" s="155"/>
      <c r="M1" s="155"/>
      <c r="N1" s="155"/>
      <c r="O1" s="155"/>
      <c r="P1" s="155"/>
    </row>
    <row r="2" spans="1:16" ht="15" customHeight="1" thickBot="1">
      <c r="A2" s="6"/>
      <c r="B2" s="6"/>
      <c r="C2" s="6"/>
      <c r="D2" s="6"/>
      <c r="E2" s="6"/>
      <c r="F2" s="6"/>
      <c r="G2" s="6"/>
      <c r="H2" s="6"/>
      <c r="I2" s="6"/>
      <c r="J2" s="135"/>
      <c r="K2" s="5"/>
      <c r="L2" s="5"/>
      <c r="M2" s="5"/>
      <c r="N2" s="6"/>
      <c r="O2" s="5"/>
      <c r="P2" s="135" t="s">
        <v>141</v>
      </c>
    </row>
    <row r="3" spans="1:16" ht="15" customHeight="1">
      <c r="A3" s="317" t="s">
        <v>1</v>
      </c>
      <c r="B3" s="317"/>
      <c r="C3" s="318"/>
      <c r="D3" s="91" t="s">
        <v>142</v>
      </c>
      <c r="E3" s="91"/>
      <c r="F3" s="91"/>
      <c r="G3" s="91"/>
      <c r="H3" s="91"/>
      <c r="I3" s="92"/>
      <c r="J3" s="31" t="s">
        <v>37</v>
      </c>
      <c r="K3" s="321" t="s">
        <v>36</v>
      </c>
      <c r="L3" s="322"/>
      <c r="M3" s="322"/>
      <c r="N3" s="218" t="s">
        <v>35</v>
      </c>
      <c r="O3" s="219" t="s">
        <v>34</v>
      </c>
      <c r="P3" s="220" t="s">
        <v>33</v>
      </c>
    </row>
    <row r="4" spans="1:17" ht="15" customHeight="1">
      <c r="A4" s="319"/>
      <c r="B4" s="319"/>
      <c r="C4" s="320"/>
      <c r="D4" s="93" t="s">
        <v>30</v>
      </c>
      <c r="E4" s="93" t="s">
        <v>32</v>
      </c>
      <c r="F4" s="93" t="s">
        <v>143</v>
      </c>
      <c r="G4" s="257" t="s">
        <v>273</v>
      </c>
      <c r="H4" s="257" t="s">
        <v>274</v>
      </c>
      <c r="I4" s="93" t="s">
        <v>144</v>
      </c>
      <c r="J4" s="221" t="s">
        <v>31</v>
      </c>
      <c r="K4" s="138" t="s">
        <v>30</v>
      </c>
      <c r="L4" s="138" t="s">
        <v>145</v>
      </c>
      <c r="M4" s="222" t="s">
        <v>29</v>
      </c>
      <c r="N4" s="138" t="s">
        <v>146</v>
      </c>
      <c r="O4" s="138" t="s">
        <v>28</v>
      </c>
      <c r="P4" s="223" t="s">
        <v>27</v>
      </c>
      <c r="Q4" s="57"/>
    </row>
    <row r="5" spans="1:18" s="5" customFormat="1" ht="15" customHeight="1">
      <c r="A5" s="3" t="s">
        <v>25</v>
      </c>
      <c r="B5" s="3">
        <v>30</v>
      </c>
      <c r="C5" s="3"/>
      <c r="D5" s="10">
        <v>3120</v>
      </c>
      <c r="E5" s="9">
        <v>1539</v>
      </c>
      <c r="F5" s="9">
        <v>196</v>
      </c>
      <c r="G5" s="9">
        <v>181</v>
      </c>
      <c r="H5" s="9">
        <v>42</v>
      </c>
      <c r="I5" s="9">
        <v>1162</v>
      </c>
      <c r="J5" s="27">
        <v>223</v>
      </c>
      <c r="K5" s="9">
        <v>782</v>
      </c>
      <c r="L5" s="56">
        <v>303</v>
      </c>
      <c r="M5" s="9">
        <v>479</v>
      </c>
      <c r="N5" s="27">
        <v>22</v>
      </c>
      <c r="O5" s="9">
        <v>1059</v>
      </c>
      <c r="P5" s="27">
        <v>151</v>
      </c>
      <c r="Q5" s="3"/>
      <c r="R5" s="3"/>
    </row>
    <row r="6" spans="1:18" s="5" customFormat="1" ht="15" customHeight="1">
      <c r="A6" s="3" t="s">
        <v>219</v>
      </c>
      <c r="B6" s="31" t="s">
        <v>220</v>
      </c>
      <c r="C6" s="7" t="s">
        <v>15</v>
      </c>
      <c r="D6" s="9">
        <v>3126</v>
      </c>
      <c r="E6" s="9">
        <v>1533</v>
      </c>
      <c r="F6" s="9">
        <v>206</v>
      </c>
      <c r="G6" s="9">
        <v>176</v>
      </c>
      <c r="H6" s="9">
        <v>38</v>
      </c>
      <c r="I6" s="9">
        <v>1173</v>
      </c>
      <c r="J6" s="27">
        <v>211</v>
      </c>
      <c r="K6" s="9">
        <v>832</v>
      </c>
      <c r="L6" s="56">
        <v>350</v>
      </c>
      <c r="M6" s="9">
        <v>482</v>
      </c>
      <c r="N6" s="27">
        <v>41</v>
      </c>
      <c r="O6" s="9">
        <v>1188</v>
      </c>
      <c r="P6" s="27">
        <v>172</v>
      </c>
      <c r="Q6" s="3"/>
      <c r="R6" s="3"/>
    </row>
    <row r="7" spans="1:18" s="5" customFormat="1" ht="15" customHeight="1">
      <c r="A7" s="3"/>
      <c r="B7" s="31">
        <v>2</v>
      </c>
      <c r="C7" s="7"/>
      <c r="D7" s="9">
        <v>3162</v>
      </c>
      <c r="E7" s="9">
        <v>1505</v>
      </c>
      <c r="F7" s="9">
        <v>205</v>
      </c>
      <c r="G7" s="9">
        <v>186</v>
      </c>
      <c r="H7" s="9">
        <v>37</v>
      </c>
      <c r="I7" s="9">
        <v>1229</v>
      </c>
      <c r="J7" s="27">
        <v>179</v>
      </c>
      <c r="K7" s="9">
        <v>853</v>
      </c>
      <c r="L7" s="56">
        <v>362</v>
      </c>
      <c r="M7" s="9">
        <v>491</v>
      </c>
      <c r="N7" s="27">
        <v>34</v>
      </c>
      <c r="O7" s="9">
        <v>1237</v>
      </c>
      <c r="P7" s="27">
        <v>121</v>
      </c>
      <c r="Q7" s="3"/>
      <c r="R7" s="3"/>
    </row>
    <row r="8" spans="1:18" s="5" customFormat="1" ht="15" customHeight="1">
      <c r="A8" s="3"/>
      <c r="B8" s="31">
        <v>3</v>
      </c>
      <c r="C8" s="7"/>
      <c r="D8" s="10">
        <v>3177</v>
      </c>
      <c r="E8" s="9">
        <v>1457</v>
      </c>
      <c r="F8" s="9">
        <v>215</v>
      </c>
      <c r="G8" s="9">
        <v>199</v>
      </c>
      <c r="H8" s="9">
        <v>38</v>
      </c>
      <c r="I8" s="9">
        <v>1268</v>
      </c>
      <c r="J8" s="27">
        <v>225</v>
      </c>
      <c r="K8" s="9">
        <v>831</v>
      </c>
      <c r="L8" s="56">
        <v>366</v>
      </c>
      <c r="M8" s="9">
        <v>465</v>
      </c>
      <c r="N8" s="27">
        <v>28</v>
      </c>
      <c r="O8" s="9">
        <v>1391</v>
      </c>
      <c r="P8" s="27">
        <v>172</v>
      </c>
      <c r="Q8" s="3"/>
      <c r="R8" s="3"/>
    </row>
    <row r="9" spans="1:18" s="5" customFormat="1" ht="15" customHeight="1" thickBot="1">
      <c r="A9" s="6"/>
      <c r="B9" s="135">
        <v>4</v>
      </c>
      <c r="C9" s="11"/>
      <c r="D9" s="276">
        <v>3124</v>
      </c>
      <c r="E9" s="12">
        <v>1416</v>
      </c>
      <c r="F9" s="12">
        <v>205</v>
      </c>
      <c r="G9" s="12">
        <v>205</v>
      </c>
      <c r="H9" s="12">
        <v>38</v>
      </c>
      <c r="I9" s="12">
        <v>1260</v>
      </c>
      <c r="J9" s="18">
        <v>214</v>
      </c>
      <c r="K9" s="12">
        <v>839</v>
      </c>
      <c r="L9" s="283">
        <v>359</v>
      </c>
      <c r="M9" s="12">
        <v>480</v>
      </c>
      <c r="N9" s="18">
        <v>56</v>
      </c>
      <c r="O9" s="12">
        <v>1530</v>
      </c>
      <c r="P9" s="18">
        <v>197</v>
      </c>
      <c r="Q9" s="3"/>
      <c r="R9" s="3"/>
    </row>
    <row r="10" spans="1:16" s="5" customFormat="1" ht="15" customHeight="1">
      <c r="A10" s="14"/>
      <c r="B10" s="14"/>
      <c r="C10" s="14"/>
      <c r="D10" s="74"/>
      <c r="E10" s="14"/>
      <c r="F10" s="14"/>
      <c r="G10" s="14"/>
      <c r="H10" s="14"/>
      <c r="I10" s="14"/>
      <c r="J10" s="15"/>
      <c r="K10" s="31"/>
      <c r="L10" s="31"/>
      <c r="M10" s="31"/>
      <c r="N10" s="31"/>
      <c r="O10" s="31"/>
      <c r="P10" s="31" t="s">
        <v>26</v>
      </c>
    </row>
    <row r="11" spans="2:16" ht="13.5">
      <c r="B11" s="5"/>
      <c r="C11" s="5"/>
      <c r="D11" s="5"/>
      <c r="E11" s="5"/>
      <c r="F11" s="5"/>
      <c r="G11" s="5"/>
      <c r="H11" s="5"/>
      <c r="I11" s="5"/>
      <c r="J11" s="17"/>
      <c r="K11" s="5"/>
      <c r="L11" s="5"/>
      <c r="M11" s="5"/>
      <c r="N11" s="5"/>
      <c r="O11" s="5"/>
      <c r="P11" s="5"/>
    </row>
    <row r="12" spans="1:16" ht="13.5">
      <c r="A12" s="57"/>
      <c r="B12" s="3"/>
      <c r="C12" s="3"/>
      <c r="D12" s="3"/>
      <c r="E12" s="3"/>
      <c r="F12" s="3"/>
      <c r="G12" s="3"/>
      <c r="H12" s="3"/>
      <c r="I12" s="3"/>
      <c r="J12" s="31"/>
      <c r="K12" s="3"/>
      <c r="L12" s="3"/>
      <c r="M12" s="3"/>
      <c r="N12" s="5"/>
      <c r="O12" s="5"/>
      <c r="P12" s="5"/>
    </row>
    <row r="13" spans="1:13" ht="13.5">
      <c r="A13" s="57"/>
      <c r="B13" s="57"/>
      <c r="C13" s="57"/>
      <c r="D13" s="57"/>
      <c r="E13" s="57"/>
      <c r="F13" s="57"/>
      <c r="G13" s="57"/>
      <c r="H13" s="57"/>
      <c r="I13" s="57"/>
      <c r="J13" s="65"/>
      <c r="K13" s="57"/>
      <c r="L13" s="57"/>
      <c r="M13" s="57"/>
    </row>
    <row r="14" spans="1:13" ht="13.5">
      <c r="A14" s="84"/>
      <c r="B14" s="84"/>
      <c r="C14" s="57"/>
      <c r="D14" s="57"/>
      <c r="E14" s="57"/>
      <c r="F14" s="57"/>
      <c r="G14" s="57"/>
      <c r="H14" s="57"/>
      <c r="I14" s="57"/>
      <c r="J14" s="57"/>
      <c r="K14" s="57"/>
      <c r="L14" s="65"/>
      <c r="M14" s="57"/>
    </row>
    <row r="15" spans="1:13" ht="13.5">
      <c r="A15" s="57"/>
      <c r="B15" s="57"/>
      <c r="C15" s="57"/>
      <c r="D15" s="57"/>
      <c r="E15" s="57"/>
      <c r="F15" s="9"/>
      <c r="G15" s="57"/>
      <c r="H15" s="57"/>
      <c r="I15" s="57"/>
      <c r="J15" s="57"/>
      <c r="K15" s="57"/>
      <c r="L15" s="57"/>
      <c r="M15" s="57"/>
    </row>
    <row r="16" spans="1:13" ht="13.5">
      <c r="A16" s="57"/>
      <c r="B16" s="57"/>
      <c r="C16" s="57"/>
      <c r="D16" s="57"/>
      <c r="E16" s="57"/>
      <c r="F16" s="9"/>
      <c r="G16" s="3"/>
      <c r="H16" s="3"/>
      <c r="I16" s="3"/>
      <c r="J16" s="3"/>
      <c r="K16" s="3"/>
      <c r="L16" s="57"/>
      <c r="M16" s="57"/>
    </row>
    <row r="17" spans="1:13" ht="13.5">
      <c r="A17" s="57"/>
      <c r="B17" s="57"/>
      <c r="C17" s="57"/>
      <c r="D17" s="57"/>
      <c r="E17" s="57"/>
      <c r="F17" s="83"/>
      <c r="G17" s="85"/>
      <c r="H17" s="57"/>
      <c r="I17" s="57"/>
      <c r="J17" s="57"/>
      <c r="K17" s="57"/>
      <c r="L17" s="57"/>
      <c r="M17" s="57"/>
    </row>
    <row r="18" spans="1:13" ht="13.5">
      <c r="A18" s="57"/>
      <c r="B18" s="57"/>
      <c r="C18" s="57"/>
      <c r="D18" s="57"/>
      <c r="E18" s="57"/>
      <c r="F18" s="83"/>
      <c r="G18" s="57"/>
      <c r="H18" s="57"/>
      <c r="I18" s="57"/>
      <c r="J18" s="57"/>
      <c r="K18" s="57"/>
      <c r="L18" s="65"/>
      <c r="M18" s="57"/>
    </row>
    <row r="19" spans="1:13" ht="13.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65"/>
      <c r="M19" s="57"/>
    </row>
    <row r="20" spans="1:13" ht="13.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65"/>
      <c r="M20" s="57"/>
    </row>
    <row r="21" spans="1:13" ht="13.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65"/>
      <c r="M21" s="57"/>
    </row>
    <row r="22" spans="1:13" ht="13.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65"/>
      <c r="M22" s="57"/>
    </row>
    <row r="23" spans="1:12" ht="13.5">
      <c r="A23" s="57"/>
      <c r="B23" s="57"/>
      <c r="J23" s="58"/>
      <c r="L23" s="59"/>
    </row>
    <row r="24" spans="1:12" ht="13.5">
      <c r="A24" s="57"/>
      <c r="B24" s="57"/>
      <c r="J24" s="58"/>
      <c r="L24" s="59"/>
    </row>
    <row r="25" spans="1:11" ht="13.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65"/>
    </row>
    <row r="26" spans="1:11" ht="13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65"/>
    </row>
  </sheetData>
  <sheetProtection/>
  <mergeCells count="2">
    <mergeCell ref="A3:C4"/>
    <mergeCell ref="K3:M3"/>
  </mergeCells>
  <printOptions/>
  <pageMargins left="0.22" right="0.21" top="1" bottom="1" header="0.512" footer="0.512"/>
  <pageSetup horizontalDpi="400" verticalDpi="400"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A1" sqref="A1:H9"/>
    </sheetView>
  </sheetViews>
  <sheetFormatPr defaultColWidth="9.00390625" defaultRowHeight="13.5"/>
  <cols>
    <col min="1" max="1" width="4.625" style="23" customWidth="1"/>
    <col min="2" max="2" width="3.25390625" style="23" customWidth="1"/>
    <col min="3" max="3" width="2.875" style="23" customWidth="1"/>
    <col min="4" max="4" width="4.75390625" style="23" customWidth="1"/>
    <col min="5" max="7" width="16.625" style="23" customWidth="1"/>
    <col min="8" max="8" width="18.625" style="23" customWidth="1"/>
    <col min="9" max="16384" width="9.00390625" style="23" customWidth="1"/>
  </cols>
  <sheetData>
    <row r="1" spans="1:8" s="161" customFormat="1" ht="15.75" customHeight="1">
      <c r="A1" s="107" t="s">
        <v>216</v>
      </c>
      <c r="B1" s="108"/>
      <c r="C1" s="108"/>
      <c r="D1" s="108"/>
      <c r="E1" s="108"/>
      <c r="F1" s="108"/>
      <c r="G1" s="108"/>
      <c r="H1" s="108"/>
    </row>
    <row r="2" spans="1:8" ht="15.75" customHeight="1" thickBot="1">
      <c r="A2" s="24" t="s">
        <v>116</v>
      </c>
      <c r="B2" s="24"/>
      <c r="C2" s="24"/>
      <c r="D2" s="24"/>
      <c r="E2" s="24"/>
      <c r="F2" s="24"/>
      <c r="G2" s="24"/>
      <c r="H2" s="109" t="s">
        <v>77</v>
      </c>
    </row>
    <row r="3" spans="1:9" ht="15.75" customHeight="1">
      <c r="A3" s="110" t="s">
        <v>265</v>
      </c>
      <c r="B3" s="110"/>
      <c r="C3" s="110"/>
      <c r="D3" s="111"/>
      <c r="E3" s="112" t="s">
        <v>117</v>
      </c>
      <c r="F3" s="113" t="s">
        <v>118</v>
      </c>
      <c r="G3" s="112" t="s">
        <v>119</v>
      </c>
      <c r="H3" s="114" t="s">
        <v>120</v>
      </c>
      <c r="I3" s="25"/>
    </row>
    <row r="4" spans="1:9" ht="15.75" customHeight="1">
      <c r="A4" s="25" t="s">
        <v>25</v>
      </c>
      <c r="B4" s="25">
        <v>31</v>
      </c>
      <c r="C4" s="25" t="s">
        <v>115</v>
      </c>
      <c r="D4" s="26">
        <v>2019</v>
      </c>
      <c r="E4" s="117">
        <v>32996</v>
      </c>
      <c r="F4" s="29">
        <v>18422</v>
      </c>
      <c r="G4" s="29">
        <v>361</v>
      </c>
      <c r="H4" s="29">
        <v>14213</v>
      </c>
      <c r="I4" s="25"/>
    </row>
    <row r="5" spans="1:9" ht="15.75" customHeight="1">
      <c r="A5" s="25" t="s">
        <v>219</v>
      </c>
      <c r="B5" s="116">
        <v>2</v>
      </c>
      <c r="C5" s="25" t="s">
        <v>115</v>
      </c>
      <c r="D5" s="26">
        <v>2020</v>
      </c>
      <c r="E5" s="117">
        <v>32858</v>
      </c>
      <c r="F5" s="29">
        <v>18780</v>
      </c>
      <c r="G5" s="29">
        <v>368</v>
      </c>
      <c r="H5" s="29">
        <v>13710</v>
      </c>
      <c r="I5" s="25"/>
    </row>
    <row r="6" spans="1:9" ht="15.75" customHeight="1">
      <c r="A6" s="25"/>
      <c r="B6" s="116">
        <v>3</v>
      </c>
      <c r="C6" s="25"/>
      <c r="D6" s="26">
        <v>2021</v>
      </c>
      <c r="E6" s="29">
        <v>32606</v>
      </c>
      <c r="F6" s="29">
        <v>19031</v>
      </c>
      <c r="G6" s="29">
        <v>362</v>
      </c>
      <c r="H6" s="29">
        <v>13213</v>
      </c>
      <c r="I6" s="25"/>
    </row>
    <row r="7" spans="1:9" ht="15.75" customHeight="1">
      <c r="A7" s="25"/>
      <c r="B7" s="116">
        <v>4</v>
      </c>
      <c r="C7" s="25"/>
      <c r="D7" s="26">
        <v>2022</v>
      </c>
      <c r="E7" s="117">
        <v>32033</v>
      </c>
      <c r="F7" s="29">
        <v>19177</v>
      </c>
      <c r="G7" s="29">
        <v>373</v>
      </c>
      <c r="H7" s="29">
        <v>12483</v>
      </c>
      <c r="I7" s="25"/>
    </row>
    <row r="8" spans="1:9" ht="15.75" customHeight="1" thickBot="1">
      <c r="A8" s="24"/>
      <c r="B8" s="109">
        <v>5</v>
      </c>
      <c r="C8" s="24"/>
      <c r="D8" s="28">
        <v>2023</v>
      </c>
      <c r="E8" s="311">
        <v>31088</v>
      </c>
      <c r="F8" s="30">
        <v>18906</v>
      </c>
      <c r="G8" s="30">
        <v>382</v>
      </c>
      <c r="H8" s="30">
        <v>11800</v>
      </c>
      <c r="I8" s="25"/>
    </row>
    <row r="9" spans="1:8" ht="15.75" customHeight="1">
      <c r="A9" s="115"/>
      <c r="B9" s="115"/>
      <c r="C9" s="115"/>
      <c r="D9" s="115"/>
      <c r="E9" s="115"/>
      <c r="F9" s="25"/>
      <c r="G9" s="25"/>
      <c r="H9" s="116" t="s">
        <v>194</v>
      </c>
    </row>
  </sheetData>
  <sheetProtection/>
  <printOptions/>
  <pageMargins left="0.75" right="0.75" top="1" bottom="1" header="0.512" footer="0.512"/>
  <pageSetup horizontalDpi="400" verticalDpi="4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PageLayoutView="0" workbookViewId="0" topLeftCell="A1">
      <selection activeCell="A1" sqref="A1:I10"/>
    </sheetView>
  </sheetViews>
  <sheetFormatPr defaultColWidth="9.00390625" defaultRowHeight="13.5"/>
  <cols>
    <col min="1" max="1" width="4.50390625" style="23" customWidth="1"/>
    <col min="2" max="2" width="3.125" style="23" customWidth="1"/>
    <col min="3" max="3" width="4.625" style="23" customWidth="1"/>
    <col min="4" max="4" width="8.375" style="23" customWidth="1"/>
    <col min="5" max="5" width="14.625" style="23" customWidth="1"/>
    <col min="6" max="6" width="8.375" style="23" customWidth="1"/>
    <col min="7" max="7" width="14.625" style="23" customWidth="1"/>
    <col min="8" max="8" width="8.375" style="23" customWidth="1"/>
    <col min="9" max="9" width="16.25390625" style="23" customWidth="1"/>
    <col min="10" max="16384" width="9.00390625" style="23" customWidth="1"/>
  </cols>
  <sheetData>
    <row r="1" spans="1:9" s="161" customFormat="1" ht="18" customHeight="1">
      <c r="A1" s="107" t="s">
        <v>217</v>
      </c>
      <c r="B1" s="108"/>
      <c r="C1" s="108"/>
      <c r="D1" s="108"/>
      <c r="E1" s="108"/>
      <c r="F1" s="108"/>
      <c r="G1" s="108"/>
      <c r="H1" s="108"/>
      <c r="I1" s="108"/>
    </row>
    <row r="2" spans="1:9" ht="15.75" customHeight="1" thickBot="1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.75" customHeight="1">
      <c r="A3" s="405" t="s">
        <v>1</v>
      </c>
      <c r="B3" s="405"/>
      <c r="C3" s="406"/>
      <c r="D3" s="118" t="s">
        <v>121</v>
      </c>
      <c r="E3" s="119"/>
      <c r="F3" s="118" t="s">
        <v>122</v>
      </c>
      <c r="G3" s="119"/>
      <c r="H3" s="118" t="s">
        <v>123</v>
      </c>
      <c r="I3" s="118"/>
    </row>
    <row r="4" spans="1:10" ht="15.75" customHeight="1">
      <c r="A4" s="407"/>
      <c r="B4" s="407"/>
      <c r="C4" s="408"/>
      <c r="D4" s="120" t="s">
        <v>124</v>
      </c>
      <c r="E4" s="120" t="s">
        <v>125</v>
      </c>
      <c r="F4" s="121" t="s">
        <v>124</v>
      </c>
      <c r="G4" s="121" t="s">
        <v>125</v>
      </c>
      <c r="H4" s="121" t="s">
        <v>124</v>
      </c>
      <c r="I4" s="122" t="s">
        <v>125</v>
      </c>
      <c r="J4" s="25"/>
    </row>
    <row r="5" spans="1:10" ht="15.75" customHeight="1">
      <c r="A5" s="25" t="s">
        <v>25</v>
      </c>
      <c r="B5" s="25">
        <v>30</v>
      </c>
      <c r="C5" s="25"/>
      <c r="D5" s="234" t="s">
        <v>174</v>
      </c>
      <c r="E5" s="27" t="s">
        <v>174</v>
      </c>
      <c r="F5" s="27">
        <v>406</v>
      </c>
      <c r="G5" s="27">
        <v>159748418</v>
      </c>
      <c r="H5" s="27">
        <v>4978</v>
      </c>
      <c r="I5" s="27">
        <v>3287404554</v>
      </c>
      <c r="J5" s="25"/>
    </row>
    <row r="6" spans="1:10" ht="15.75" customHeight="1">
      <c r="A6" s="25" t="s">
        <v>219</v>
      </c>
      <c r="B6" s="116" t="s">
        <v>220</v>
      </c>
      <c r="C6" s="26" t="s">
        <v>15</v>
      </c>
      <c r="D6" s="234" t="s">
        <v>201</v>
      </c>
      <c r="E6" s="27" t="s">
        <v>201</v>
      </c>
      <c r="F6" s="27">
        <v>347</v>
      </c>
      <c r="G6" s="27">
        <v>137602223</v>
      </c>
      <c r="H6" s="27">
        <v>4968</v>
      </c>
      <c r="I6" s="27">
        <v>3301716088</v>
      </c>
      <c r="J6" s="25"/>
    </row>
    <row r="7" spans="1:10" ht="15.75" customHeight="1">
      <c r="A7" s="25"/>
      <c r="B7" s="116">
        <v>2</v>
      </c>
      <c r="C7" s="26"/>
      <c r="D7" s="27" t="s">
        <v>201</v>
      </c>
      <c r="E7" s="27" t="s">
        <v>201</v>
      </c>
      <c r="F7" s="27">
        <v>280</v>
      </c>
      <c r="G7" s="27">
        <v>111665384</v>
      </c>
      <c r="H7" s="27">
        <v>5000</v>
      </c>
      <c r="I7" s="27">
        <v>3347456027</v>
      </c>
      <c r="J7" s="25"/>
    </row>
    <row r="8" spans="1:9" ht="15.75" customHeight="1">
      <c r="A8" s="25"/>
      <c r="B8" s="116">
        <v>3</v>
      </c>
      <c r="C8" s="25"/>
      <c r="D8" s="234" t="s">
        <v>201</v>
      </c>
      <c r="E8" s="27" t="s">
        <v>201</v>
      </c>
      <c r="F8" s="27">
        <v>211</v>
      </c>
      <c r="G8" s="27">
        <v>85441079</v>
      </c>
      <c r="H8" s="27">
        <v>4996</v>
      </c>
      <c r="I8" s="27">
        <v>3361109828</v>
      </c>
    </row>
    <row r="9" spans="1:9" ht="15.75" customHeight="1" thickBot="1">
      <c r="A9" s="24"/>
      <c r="B9" s="109">
        <v>4</v>
      </c>
      <c r="C9" s="24"/>
      <c r="D9" s="312" t="s">
        <v>174</v>
      </c>
      <c r="E9" s="18" t="s">
        <v>174</v>
      </c>
      <c r="F9" s="18">
        <v>166</v>
      </c>
      <c r="G9" s="18">
        <v>67519075</v>
      </c>
      <c r="H9" s="18">
        <v>4939</v>
      </c>
      <c r="I9" s="18">
        <v>3324536793</v>
      </c>
    </row>
    <row r="10" spans="1:9" ht="15.75" customHeight="1">
      <c r="A10" s="115"/>
      <c r="B10" s="115"/>
      <c r="C10" s="115"/>
      <c r="D10" s="115"/>
      <c r="E10" s="115"/>
      <c r="F10" s="25"/>
      <c r="G10" s="25"/>
      <c r="H10" s="25"/>
      <c r="I10" s="233" t="s">
        <v>194</v>
      </c>
    </row>
  </sheetData>
  <sheetProtection/>
  <mergeCells count="1">
    <mergeCell ref="A3:C4"/>
  </mergeCells>
  <printOptions/>
  <pageMargins left="0.75" right="0.75" top="1" bottom="1" header="0.512" footer="0.512"/>
  <pageSetup horizontalDpi="400" verticalDpi="4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selection activeCell="I8" sqref="I8"/>
    </sheetView>
  </sheetViews>
  <sheetFormatPr defaultColWidth="9.00390625" defaultRowHeight="13.5"/>
  <cols>
    <col min="1" max="1" width="4.625" style="58" customWidth="1"/>
    <col min="2" max="2" width="2.875" style="75" customWidth="1"/>
    <col min="3" max="3" width="3.875" style="58" customWidth="1"/>
    <col min="4" max="4" width="17.375" style="58" customWidth="1"/>
    <col min="5" max="6" width="12.875" style="59" customWidth="1"/>
    <col min="7" max="7" width="15.625" style="58" customWidth="1"/>
    <col min="8" max="16384" width="9.00390625" style="58" customWidth="1"/>
  </cols>
  <sheetData>
    <row r="1" spans="1:7" ht="15" customHeight="1">
      <c r="A1" s="409" t="s">
        <v>218</v>
      </c>
      <c r="B1" s="409"/>
      <c r="C1" s="409"/>
      <c r="D1" s="409"/>
      <c r="E1" s="409"/>
      <c r="F1" s="409"/>
      <c r="G1" s="409"/>
    </row>
    <row r="2" spans="1:7" ht="15" customHeight="1" thickBot="1">
      <c r="A2" s="6"/>
      <c r="B2" s="123"/>
      <c r="C2" s="6"/>
      <c r="D2" s="6"/>
      <c r="E2" s="135"/>
      <c r="F2" s="135"/>
      <c r="G2" s="18" t="s">
        <v>126</v>
      </c>
    </row>
    <row r="3" spans="1:7" ht="15" customHeight="1">
      <c r="A3" s="91" t="s">
        <v>127</v>
      </c>
      <c r="B3" s="91"/>
      <c r="C3" s="92"/>
      <c r="D3" s="93" t="s">
        <v>128</v>
      </c>
      <c r="E3" s="202" t="s">
        <v>129</v>
      </c>
      <c r="F3" s="202" t="s">
        <v>130</v>
      </c>
      <c r="G3" s="197" t="s">
        <v>131</v>
      </c>
    </row>
    <row r="4" spans="1:8" s="5" customFormat="1" ht="15" customHeight="1">
      <c r="A4" s="32"/>
      <c r="B4" s="32">
        <v>31</v>
      </c>
      <c r="C4" s="206"/>
      <c r="D4" s="21" t="s">
        <v>132</v>
      </c>
      <c r="E4" s="31">
        <v>12</v>
      </c>
      <c r="F4" s="31">
        <v>284</v>
      </c>
      <c r="G4" s="9">
        <v>1600</v>
      </c>
      <c r="H4" s="3"/>
    </row>
    <row r="5" spans="1:8" s="5" customFormat="1" ht="15" customHeight="1">
      <c r="A5" s="410">
        <v>2019</v>
      </c>
      <c r="B5" s="410"/>
      <c r="C5" s="411"/>
      <c r="D5" s="21" t="s">
        <v>133</v>
      </c>
      <c r="E5" s="31">
        <v>20</v>
      </c>
      <c r="F5" s="31">
        <v>319</v>
      </c>
      <c r="G5" s="9">
        <v>1536</v>
      </c>
      <c r="H5" s="3"/>
    </row>
    <row r="6" spans="1:8" s="5" customFormat="1" ht="15" customHeight="1">
      <c r="A6" s="32"/>
      <c r="B6" s="32"/>
      <c r="C6" s="206"/>
      <c r="D6" s="21" t="s">
        <v>177</v>
      </c>
      <c r="E6" s="31">
        <v>1</v>
      </c>
      <c r="F6" s="31">
        <v>33</v>
      </c>
      <c r="G6" s="9">
        <v>218</v>
      </c>
      <c r="H6" s="3"/>
    </row>
    <row r="7" spans="1:8" s="5" customFormat="1" ht="15" customHeight="1">
      <c r="A7" s="32"/>
      <c r="B7" s="32"/>
      <c r="C7" s="206"/>
      <c r="D7" s="21" t="s">
        <v>178</v>
      </c>
      <c r="E7" s="31">
        <v>2</v>
      </c>
      <c r="F7" s="31">
        <v>8</v>
      </c>
      <c r="G7" s="9">
        <v>19</v>
      </c>
      <c r="H7" s="3"/>
    </row>
    <row r="8" spans="1:8" s="5" customFormat="1" ht="15" customHeight="1">
      <c r="A8" s="32"/>
      <c r="B8" s="32"/>
      <c r="C8" s="206"/>
      <c r="D8" s="21" t="s">
        <v>179</v>
      </c>
      <c r="E8" s="31">
        <v>5</v>
      </c>
      <c r="F8" s="31">
        <v>2</v>
      </c>
      <c r="G8" s="9">
        <v>25</v>
      </c>
      <c r="H8" s="3"/>
    </row>
    <row r="9" spans="1:8" s="5" customFormat="1" ht="15" customHeight="1">
      <c r="A9" s="3"/>
      <c r="B9" s="32"/>
      <c r="C9" s="7"/>
      <c r="D9" s="21" t="s">
        <v>134</v>
      </c>
      <c r="E9" s="31">
        <v>40</v>
      </c>
      <c r="F9" s="31">
        <v>646</v>
      </c>
      <c r="G9" s="9">
        <v>3398</v>
      </c>
      <c r="H9" s="3"/>
    </row>
    <row r="10" spans="1:8" s="5" customFormat="1" ht="15" customHeight="1">
      <c r="A10" s="3"/>
      <c r="B10" s="32"/>
      <c r="C10" s="7"/>
      <c r="D10" s="21"/>
      <c r="E10" s="31"/>
      <c r="F10" s="31"/>
      <c r="G10" s="9"/>
      <c r="H10" s="3"/>
    </row>
    <row r="11" spans="1:8" s="5" customFormat="1" ht="15" customHeight="1">
      <c r="A11" s="32" t="s">
        <v>219</v>
      </c>
      <c r="B11" s="32">
        <v>2</v>
      </c>
      <c r="C11" s="206" t="s">
        <v>115</v>
      </c>
      <c r="D11" s="21" t="s">
        <v>132</v>
      </c>
      <c r="E11" s="208">
        <v>12</v>
      </c>
      <c r="F11" s="208">
        <v>298</v>
      </c>
      <c r="G11" s="209">
        <v>1577</v>
      </c>
      <c r="H11" s="3"/>
    </row>
    <row r="12" spans="1:8" s="5" customFormat="1" ht="15" customHeight="1">
      <c r="A12" s="410">
        <v>2020</v>
      </c>
      <c r="B12" s="410"/>
      <c r="C12" s="411"/>
      <c r="D12" s="21" t="s">
        <v>133</v>
      </c>
      <c r="E12" s="208">
        <v>27</v>
      </c>
      <c r="F12" s="208">
        <v>393</v>
      </c>
      <c r="G12" s="209">
        <v>1784</v>
      </c>
      <c r="H12" s="3"/>
    </row>
    <row r="13" spans="1:8" s="5" customFormat="1" ht="15" customHeight="1">
      <c r="A13" s="32"/>
      <c r="B13" s="32"/>
      <c r="C13" s="206"/>
      <c r="D13" s="21" t="s">
        <v>177</v>
      </c>
      <c r="E13" s="208">
        <v>1</v>
      </c>
      <c r="F13" s="208">
        <v>31</v>
      </c>
      <c r="G13" s="209">
        <v>221</v>
      </c>
      <c r="H13" s="3"/>
    </row>
    <row r="14" spans="1:8" s="5" customFormat="1" ht="15" customHeight="1">
      <c r="A14" s="32"/>
      <c r="B14" s="32"/>
      <c r="C14" s="206"/>
      <c r="D14" s="21" t="s">
        <v>178</v>
      </c>
      <c r="E14" s="208">
        <v>6</v>
      </c>
      <c r="F14" s="208">
        <v>33</v>
      </c>
      <c r="G14" s="209">
        <v>83</v>
      </c>
      <c r="H14" s="3"/>
    </row>
    <row r="15" spans="1:8" ht="15" customHeight="1">
      <c r="A15" s="32"/>
      <c r="B15" s="32"/>
      <c r="C15" s="206"/>
      <c r="D15" s="21" t="s">
        <v>179</v>
      </c>
      <c r="E15" s="208">
        <v>5</v>
      </c>
      <c r="F15" s="208">
        <v>2</v>
      </c>
      <c r="G15" s="209">
        <v>25</v>
      </c>
      <c r="H15" s="57"/>
    </row>
    <row r="16" spans="1:8" ht="15" customHeight="1">
      <c r="A16" s="3"/>
      <c r="B16" s="32"/>
      <c r="C16" s="7"/>
      <c r="D16" s="21" t="s">
        <v>134</v>
      </c>
      <c r="E16" s="208">
        <v>51</v>
      </c>
      <c r="F16" s="208">
        <v>757</v>
      </c>
      <c r="G16" s="208">
        <v>3690</v>
      </c>
      <c r="H16" s="57"/>
    </row>
    <row r="17" spans="1:8" ht="15" customHeight="1">
      <c r="A17" s="3"/>
      <c r="B17" s="32"/>
      <c r="C17" s="7"/>
      <c r="D17" s="21"/>
      <c r="E17" s="31"/>
      <c r="F17" s="31"/>
      <c r="G17" s="9"/>
      <c r="H17" s="57"/>
    </row>
    <row r="18" spans="1:7" ht="15" customHeight="1">
      <c r="A18" s="32" t="s">
        <v>219</v>
      </c>
      <c r="B18" s="32">
        <v>3</v>
      </c>
      <c r="C18" s="206" t="s">
        <v>115</v>
      </c>
      <c r="D18" s="21" t="s">
        <v>132</v>
      </c>
      <c r="E18" s="208">
        <v>9</v>
      </c>
      <c r="F18" s="208">
        <v>286</v>
      </c>
      <c r="G18" s="209">
        <v>1292</v>
      </c>
    </row>
    <row r="19" spans="1:7" ht="13.5">
      <c r="A19" s="410">
        <v>2021</v>
      </c>
      <c r="B19" s="410"/>
      <c r="C19" s="411"/>
      <c r="D19" s="21" t="s">
        <v>133</v>
      </c>
      <c r="E19" s="208">
        <v>34</v>
      </c>
      <c r="F19" s="208">
        <v>513</v>
      </c>
      <c r="G19" s="209">
        <v>2179</v>
      </c>
    </row>
    <row r="20" spans="1:7" ht="13.5">
      <c r="A20" s="32"/>
      <c r="B20" s="32"/>
      <c r="C20" s="206"/>
      <c r="D20" s="21" t="s">
        <v>177</v>
      </c>
      <c r="E20" s="208">
        <v>1</v>
      </c>
      <c r="F20" s="208">
        <v>33</v>
      </c>
      <c r="G20" s="209">
        <v>220</v>
      </c>
    </row>
    <row r="21" spans="1:8" s="5" customFormat="1" ht="15" customHeight="1">
      <c r="A21" s="32"/>
      <c r="B21" s="32"/>
      <c r="C21" s="206"/>
      <c r="D21" s="21" t="s">
        <v>178</v>
      </c>
      <c r="E21" s="208">
        <v>7</v>
      </c>
      <c r="F21" s="208">
        <v>40</v>
      </c>
      <c r="G21" s="209">
        <v>61</v>
      </c>
      <c r="H21" s="3"/>
    </row>
    <row r="22" spans="1:8" ht="15" customHeight="1">
      <c r="A22" s="32"/>
      <c r="B22" s="32"/>
      <c r="C22" s="206"/>
      <c r="D22" s="21" t="s">
        <v>179</v>
      </c>
      <c r="E22" s="208">
        <v>5</v>
      </c>
      <c r="F22" s="208">
        <v>8</v>
      </c>
      <c r="G22" s="209">
        <v>19</v>
      </c>
      <c r="H22" s="57"/>
    </row>
    <row r="23" spans="1:8" ht="15" customHeight="1">
      <c r="A23" s="3"/>
      <c r="B23" s="32"/>
      <c r="C23" s="7"/>
      <c r="D23" s="32" t="s">
        <v>134</v>
      </c>
      <c r="E23" s="208">
        <v>56</v>
      </c>
      <c r="F23" s="208">
        <v>880</v>
      </c>
      <c r="G23" s="208">
        <v>3771</v>
      </c>
      <c r="H23" s="57"/>
    </row>
    <row r="24" spans="1:8" ht="15" customHeight="1">
      <c r="A24" s="3"/>
      <c r="B24" s="32"/>
      <c r="C24" s="7"/>
      <c r="D24" s="21"/>
      <c r="E24" s="31"/>
      <c r="F24" s="31"/>
      <c r="G24" s="9"/>
      <c r="H24" s="57"/>
    </row>
    <row r="25" spans="1:7" ht="15" customHeight="1">
      <c r="A25" s="22" t="s">
        <v>219</v>
      </c>
      <c r="B25" s="32">
        <v>4</v>
      </c>
      <c r="C25" s="20" t="s">
        <v>115</v>
      </c>
      <c r="D25" s="21" t="s">
        <v>132</v>
      </c>
      <c r="E25" s="208">
        <v>9</v>
      </c>
      <c r="F25" s="208">
        <v>274</v>
      </c>
      <c r="G25" s="209">
        <v>1304</v>
      </c>
    </row>
    <row r="26" spans="1:7" ht="13.5">
      <c r="A26" s="410">
        <v>2022</v>
      </c>
      <c r="B26" s="410"/>
      <c r="C26" s="411"/>
      <c r="D26" s="21" t="s">
        <v>133</v>
      </c>
      <c r="E26" s="208">
        <v>34</v>
      </c>
      <c r="F26" s="208">
        <v>523</v>
      </c>
      <c r="G26" s="209">
        <v>2259</v>
      </c>
    </row>
    <row r="27" spans="1:7" ht="13.5">
      <c r="A27" s="22"/>
      <c r="B27" s="22"/>
      <c r="C27" s="20"/>
      <c r="D27" s="21" t="s">
        <v>177</v>
      </c>
      <c r="E27" s="208">
        <v>1</v>
      </c>
      <c r="F27" s="208">
        <v>27</v>
      </c>
      <c r="G27" s="209">
        <v>218</v>
      </c>
    </row>
    <row r="28" spans="1:8" s="5" customFormat="1" ht="15" customHeight="1">
      <c r="A28" s="22"/>
      <c r="B28" s="22"/>
      <c r="C28" s="20"/>
      <c r="D28" s="21" t="s">
        <v>178</v>
      </c>
      <c r="E28" s="208">
        <v>7</v>
      </c>
      <c r="F28" s="208">
        <v>37</v>
      </c>
      <c r="G28" s="209">
        <v>64</v>
      </c>
      <c r="H28" s="3"/>
    </row>
    <row r="29" spans="1:8" ht="15" customHeight="1">
      <c r="A29" s="22"/>
      <c r="B29" s="22"/>
      <c r="C29" s="20"/>
      <c r="D29" s="21" t="s">
        <v>179</v>
      </c>
      <c r="E29" s="208">
        <v>5</v>
      </c>
      <c r="F29" s="208">
        <v>7</v>
      </c>
      <c r="G29" s="209">
        <v>13</v>
      </c>
      <c r="H29" s="57"/>
    </row>
    <row r="30" spans="1:8" ht="15" customHeight="1">
      <c r="A30" s="3"/>
      <c r="B30" s="32"/>
      <c r="C30" s="7"/>
      <c r="D30" s="21" t="s">
        <v>134</v>
      </c>
      <c r="E30" s="208">
        <v>56</v>
      </c>
      <c r="F30" s="208">
        <f>SUM(F25:F29)</f>
        <v>868</v>
      </c>
      <c r="G30" s="208">
        <f>SUM(G25:G29)</f>
        <v>3858</v>
      </c>
      <c r="H30" s="57"/>
    </row>
    <row r="31" spans="1:8" ht="15" customHeight="1">
      <c r="A31" s="3"/>
      <c r="B31" s="32"/>
      <c r="C31" s="7"/>
      <c r="D31" s="21"/>
      <c r="E31" s="31"/>
      <c r="F31" s="31"/>
      <c r="G31" s="9"/>
      <c r="H31" s="57"/>
    </row>
    <row r="32" spans="1:8" ht="15" customHeight="1">
      <c r="A32" s="22" t="s">
        <v>219</v>
      </c>
      <c r="B32" s="32">
        <v>5</v>
      </c>
      <c r="C32" s="20" t="s">
        <v>115</v>
      </c>
      <c r="D32" s="21" t="s">
        <v>132</v>
      </c>
      <c r="E32" s="208">
        <v>8</v>
      </c>
      <c r="F32" s="208">
        <v>271</v>
      </c>
      <c r="G32" s="209">
        <v>1168</v>
      </c>
      <c r="H32" s="57"/>
    </row>
    <row r="33" spans="1:8" ht="15" customHeight="1">
      <c r="A33" s="410">
        <v>2023</v>
      </c>
      <c r="B33" s="410"/>
      <c r="C33" s="411"/>
      <c r="D33" s="21" t="s">
        <v>133</v>
      </c>
      <c r="E33" s="208">
        <v>35</v>
      </c>
      <c r="F33" s="208">
        <v>523</v>
      </c>
      <c r="G33" s="209">
        <v>2388</v>
      </c>
      <c r="H33" s="57"/>
    </row>
    <row r="34" spans="1:8" ht="15" customHeight="1">
      <c r="A34" s="22"/>
      <c r="B34" s="22"/>
      <c r="C34" s="20"/>
      <c r="D34" s="21" t="s">
        <v>177</v>
      </c>
      <c r="E34" s="208">
        <v>1</v>
      </c>
      <c r="F34" s="208">
        <v>35</v>
      </c>
      <c r="G34" s="209">
        <v>218</v>
      </c>
      <c r="H34" s="57"/>
    </row>
    <row r="35" spans="1:7" ht="15" customHeight="1">
      <c r="A35" s="22"/>
      <c r="B35" s="22"/>
      <c r="C35" s="20"/>
      <c r="D35" s="21" t="s">
        <v>178</v>
      </c>
      <c r="E35" s="208">
        <v>7</v>
      </c>
      <c r="F35" s="208">
        <v>42</v>
      </c>
      <c r="G35" s="209">
        <v>81</v>
      </c>
    </row>
    <row r="36" spans="1:7" ht="13.5">
      <c r="A36" s="22"/>
      <c r="B36" s="22"/>
      <c r="C36" s="20"/>
      <c r="D36" s="21" t="s">
        <v>179</v>
      </c>
      <c r="E36" s="208">
        <v>5</v>
      </c>
      <c r="F36" s="208">
        <v>8</v>
      </c>
      <c r="G36" s="209">
        <v>23</v>
      </c>
    </row>
    <row r="37" spans="1:7" ht="14.25" thickBot="1">
      <c r="A37" s="6"/>
      <c r="B37" s="123"/>
      <c r="C37" s="11"/>
      <c r="D37" s="189" t="s">
        <v>134</v>
      </c>
      <c r="E37" s="208">
        <v>56</v>
      </c>
      <c r="F37" s="208">
        <v>879</v>
      </c>
      <c r="G37" s="208">
        <v>3878</v>
      </c>
    </row>
    <row r="38" spans="1:7" ht="13.5">
      <c r="A38" s="14" t="s">
        <v>135</v>
      </c>
      <c r="B38" s="203"/>
      <c r="C38" s="14"/>
      <c r="D38" s="14"/>
      <c r="E38" s="15"/>
      <c r="F38" s="15"/>
      <c r="G38" s="196" t="s">
        <v>136</v>
      </c>
    </row>
    <row r="39" spans="1:7" ht="13.5">
      <c r="A39" s="215"/>
      <c r="B39" s="213"/>
      <c r="C39" s="89"/>
      <c r="D39" s="89"/>
      <c r="E39" s="214"/>
      <c r="F39" s="214"/>
      <c r="G39" s="89"/>
    </row>
  </sheetData>
  <sheetProtection/>
  <mergeCells count="6">
    <mergeCell ref="A1:G1"/>
    <mergeCell ref="A33:C33"/>
    <mergeCell ref="A26:C26"/>
    <mergeCell ref="A19:C19"/>
    <mergeCell ref="A12:C12"/>
    <mergeCell ref="A5:C5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selection activeCell="A1" sqref="A1:H11"/>
    </sheetView>
  </sheetViews>
  <sheetFormatPr defaultColWidth="9.00390625" defaultRowHeight="13.5"/>
  <cols>
    <col min="1" max="1" width="4.625" style="5" customWidth="1"/>
    <col min="2" max="2" width="3.50390625" style="5" bestFit="1" customWidth="1"/>
    <col min="3" max="3" width="4.625" style="5" customWidth="1"/>
    <col min="4" max="8" width="21.50390625" style="5" customWidth="1"/>
    <col min="9" max="9" width="11.625" style="5" bestFit="1" customWidth="1"/>
    <col min="10" max="16384" width="9.00390625" style="5" customWidth="1"/>
  </cols>
  <sheetData>
    <row r="1" spans="1:8" s="157" customFormat="1" ht="15" customHeight="1">
      <c r="A1" s="90" t="s">
        <v>183</v>
      </c>
      <c r="B1" s="4"/>
      <c r="C1" s="4"/>
      <c r="D1" s="4"/>
      <c r="E1" s="4"/>
      <c r="F1" s="4"/>
      <c r="G1" s="4"/>
      <c r="H1" s="4"/>
    </row>
    <row r="2" spans="1:8" ht="15" customHeight="1" thickBot="1">
      <c r="A2" s="6" t="s">
        <v>0</v>
      </c>
      <c r="B2" s="6"/>
      <c r="C2" s="6"/>
      <c r="D2" s="6"/>
      <c r="E2" s="6"/>
      <c r="F2" s="6"/>
      <c r="G2" s="6"/>
      <c r="H2" s="6"/>
    </row>
    <row r="3" spans="1:8" ht="41.25" customHeight="1">
      <c r="A3" s="175" t="s">
        <v>1</v>
      </c>
      <c r="B3" s="175"/>
      <c r="C3" s="176"/>
      <c r="D3" s="1" t="s">
        <v>12</v>
      </c>
      <c r="E3" s="1" t="s">
        <v>13</v>
      </c>
      <c r="F3" s="99" t="s">
        <v>184</v>
      </c>
      <c r="G3" s="100" t="s">
        <v>185</v>
      </c>
      <c r="H3" s="96" t="s">
        <v>16</v>
      </c>
    </row>
    <row r="4" spans="1:9" ht="17.25" customHeight="1">
      <c r="A4" s="3" t="s">
        <v>25</v>
      </c>
      <c r="B4" s="3">
        <v>30</v>
      </c>
      <c r="C4" s="3"/>
      <c r="D4" s="194">
        <f>SUM(E4:H4)</f>
        <v>14407732</v>
      </c>
      <c r="E4" s="195">
        <v>4225062</v>
      </c>
      <c r="F4" s="195">
        <v>4830037</v>
      </c>
      <c r="G4" s="195">
        <v>4953479</v>
      </c>
      <c r="H4" s="29">
        <v>399154</v>
      </c>
      <c r="I4" s="3"/>
    </row>
    <row r="5" spans="1:9" ht="17.25" customHeight="1">
      <c r="A5" s="3" t="s">
        <v>219</v>
      </c>
      <c r="B5" s="31" t="s">
        <v>220</v>
      </c>
      <c r="C5" s="3" t="s">
        <v>15</v>
      </c>
      <c r="D5" s="194">
        <f>SUM(E5:H5)</f>
        <v>14011120</v>
      </c>
      <c r="E5" s="195">
        <v>4351064</v>
      </c>
      <c r="F5" s="195">
        <v>4524213</v>
      </c>
      <c r="G5" s="195">
        <v>4780882</v>
      </c>
      <c r="H5" s="29">
        <v>354961</v>
      </c>
      <c r="I5" s="3"/>
    </row>
    <row r="6" spans="1:9" ht="17.25" customHeight="1">
      <c r="A6" s="3"/>
      <c r="B6" s="31">
        <v>2</v>
      </c>
      <c r="C6" s="7"/>
      <c r="D6" s="195">
        <f>SUM(E6:H6)</f>
        <v>10199454</v>
      </c>
      <c r="E6" s="195">
        <v>3093319</v>
      </c>
      <c r="F6" s="195">
        <v>3939391</v>
      </c>
      <c r="G6" s="195">
        <v>3039401</v>
      </c>
      <c r="H6" s="29">
        <v>127343</v>
      </c>
      <c r="I6" s="3"/>
    </row>
    <row r="7" spans="1:9" ht="17.25" customHeight="1">
      <c r="A7" s="3"/>
      <c r="B7" s="31">
        <v>3</v>
      </c>
      <c r="C7" s="3"/>
      <c r="D7" s="194">
        <v>10541446</v>
      </c>
      <c r="E7" s="195">
        <v>2768427</v>
      </c>
      <c r="F7" s="195">
        <v>3652812</v>
      </c>
      <c r="G7" s="195">
        <v>3725990</v>
      </c>
      <c r="H7" s="29">
        <v>394217</v>
      </c>
      <c r="I7" s="8"/>
    </row>
    <row r="8" spans="1:9" ht="17.25" customHeight="1" thickBot="1">
      <c r="A8" s="6"/>
      <c r="B8" s="135">
        <v>4</v>
      </c>
      <c r="C8" s="6"/>
      <c r="D8" s="284">
        <v>11773185</v>
      </c>
      <c r="E8" s="285">
        <v>3828244</v>
      </c>
      <c r="F8" s="285">
        <v>3719029</v>
      </c>
      <c r="G8" s="285">
        <v>3861191</v>
      </c>
      <c r="H8" s="30">
        <v>364721</v>
      </c>
      <c r="I8" s="3"/>
    </row>
    <row r="9" spans="1:8" ht="17.25" customHeight="1">
      <c r="A9" s="3" t="s">
        <v>268</v>
      </c>
      <c r="C9" s="3"/>
      <c r="D9" s="3"/>
      <c r="E9" s="3"/>
      <c r="F9" s="101"/>
      <c r="G9" s="323" t="s">
        <v>137</v>
      </c>
      <c r="H9" s="324"/>
    </row>
    <row r="10" spans="1:8" ht="17.25" customHeight="1">
      <c r="A10" s="102" t="s">
        <v>269</v>
      </c>
      <c r="C10" s="3"/>
      <c r="D10" s="101"/>
      <c r="E10" s="101"/>
      <c r="F10" s="101"/>
      <c r="G10" s="101"/>
      <c r="H10" s="27" t="s">
        <v>138</v>
      </c>
    </row>
    <row r="11" spans="1:8" ht="17.25" customHeight="1">
      <c r="A11" s="103" t="s">
        <v>267</v>
      </c>
      <c r="F11" s="3"/>
      <c r="G11" s="3"/>
      <c r="H11" s="31"/>
    </row>
    <row r="12" spans="4:8" ht="13.5">
      <c r="D12" s="104"/>
      <c r="E12" s="104"/>
      <c r="F12" s="104"/>
      <c r="G12" s="104"/>
      <c r="H12" s="17"/>
    </row>
  </sheetData>
  <sheetProtection/>
  <mergeCells count="1">
    <mergeCell ref="G9:H9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="85" zoomScaleNormal="85" workbookViewId="0" topLeftCell="A1">
      <selection activeCell="A1" sqref="A1:G12"/>
    </sheetView>
  </sheetViews>
  <sheetFormatPr defaultColWidth="9.00390625" defaultRowHeight="13.5"/>
  <cols>
    <col min="1" max="1" width="13.875" style="58" customWidth="1"/>
    <col min="2" max="7" width="21.125" style="58" customWidth="1"/>
    <col min="8" max="16384" width="9.00390625" style="58" customWidth="1"/>
  </cols>
  <sheetData>
    <row r="1" spans="1:7" ht="20.25" customHeight="1">
      <c r="A1" s="185" t="s">
        <v>189</v>
      </c>
      <c r="B1" s="64"/>
      <c r="C1" s="64"/>
      <c r="D1" s="64"/>
      <c r="E1" s="64"/>
      <c r="F1" s="64"/>
      <c r="G1" s="64"/>
    </row>
    <row r="2" spans="1:7" ht="15" customHeight="1" thickBot="1">
      <c r="A2" s="60"/>
      <c r="B2" s="60"/>
      <c r="C2" s="60"/>
      <c r="D2" s="60"/>
      <c r="E2" s="60"/>
      <c r="F2" s="60"/>
      <c r="G2" s="60"/>
    </row>
    <row r="3" spans="1:7" s="57" customFormat="1" ht="18.75" customHeight="1">
      <c r="A3" s="76"/>
      <c r="B3" s="331" t="s">
        <v>41</v>
      </c>
      <c r="C3" s="332"/>
      <c r="D3" s="325" t="s">
        <v>40</v>
      </c>
      <c r="E3" s="326"/>
      <c r="F3" s="326"/>
      <c r="G3" s="326"/>
    </row>
    <row r="4" spans="1:7" s="57" customFormat="1" ht="18.75" customHeight="1">
      <c r="A4" s="79"/>
      <c r="B4" s="333"/>
      <c r="C4" s="334"/>
      <c r="D4" s="327" t="s">
        <v>211</v>
      </c>
      <c r="E4" s="328"/>
      <c r="F4" s="329" t="s">
        <v>139</v>
      </c>
      <c r="G4" s="330"/>
    </row>
    <row r="5" spans="1:7" ht="42" customHeight="1">
      <c r="A5" s="66" t="s">
        <v>19</v>
      </c>
      <c r="B5" s="99" t="s">
        <v>190</v>
      </c>
      <c r="C5" s="99" t="s">
        <v>39</v>
      </c>
      <c r="D5" s="1" t="s">
        <v>38</v>
      </c>
      <c r="E5" s="99" t="s">
        <v>191</v>
      </c>
      <c r="F5" s="77" t="s">
        <v>192</v>
      </c>
      <c r="G5" s="78" t="s">
        <v>193</v>
      </c>
    </row>
    <row r="6" spans="1:7" s="3" customFormat="1" ht="24" customHeight="1">
      <c r="A6" s="178" t="s">
        <v>293</v>
      </c>
      <c r="B6" s="205">
        <v>60</v>
      </c>
      <c r="C6" s="52">
        <v>4256</v>
      </c>
      <c r="D6" s="51">
        <v>54</v>
      </c>
      <c r="E6" s="204">
        <v>4102</v>
      </c>
      <c r="F6" s="204">
        <v>878</v>
      </c>
      <c r="G6" s="204">
        <v>8938</v>
      </c>
    </row>
    <row r="7" spans="1:7" s="3" customFormat="1" ht="24" customHeight="1">
      <c r="A7" s="178" t="s">
        <v>223</v>
      </c>
      <c r="B7" s="205">
        <v>52</v>
      </c>
      <c r="C7" s="52">
        <v>3894</v>
      </c>
      <c r="D7" s="51">
        <v>50</v>
      </c>
      <c r="E7" s="204">
        <v>3303</v>
      </c>
      <c r="F7" s="204">
        <v>835</v>
      </c>
      <c r="G7" s="204">
        <v>9177</v>
      </c>
    </row>
    <row r="8" spans="1:7" s="3" customFormat="1" ht="24" customHeight="1">
      <c r="A8" s="178">
        <v>2</v>
      </c>
      <c r="B8" s="337" t="s">
        <v>270</v>
      </c>
      <c r="C8" s="338"/>
      <c r="D8" s="51">
        <v>50</v>
      </c>
      <c r="E8" s="204">
        <v>2771</v>
      </c>
      <c r="F8" s="204">
        <v>472</v>
      </c>
      <c r="G8" s="204">
        <v>7129</v>
      </c>
    </row>
    <row r="9" spans="1:7" s="3" customFormat="1" ht="24" customHeight="1">
      <c r="A9" s="178">
        <v>3</v>
      </c>
      <c r="B9" s="337" t="s">
        <v>270</v>
      </c>
      <c r="C9" s="338"/>
      <c r="D9" s="51">
        <v>54</v>
      </c>
      <c r="E9" s="204">
        <v>3896</v>
      </c>
      <c r="F9" s="204">
        <v>740</v>
      </c>
      <c r="G9" s="204">
        <v>8976</v>
      </c>
    </row>
    <row r="10" spans="1:7" s="57" customFormat="1" ht="24" customHeight="1" thickBot="1">
      <c r="A10" s="179">
        <v>4</v>
      </c>
      <c r="B10" s="335" t="s">
        <v>295</v>
      </c>
      <c r="C10" s="336"/>
      <c r="D10" s="133">
        <v>55</v>
      </c>
      <c r="E10" s="286">
        <v>3949</v>
      </c>
      <c r="F10" s="286">
        <v>825</v>
      </c>
      <c r="G10" s="286">
        <v>7712</v>
      </c>
    </row>
    <row r="11" spans="1:7" ht="13.5">
      <c r="A11" s="58" t="s">
        <v>271</v>
      </c>
      <c r="E11" s="5"/>
      <c r="F11" s="5"/>
      <c r="G11" s="31" t="s">
        <v>197</v>
      </c>
    </row>
    <row r="12" spans="5:7" ht="13.5">
      <c r="E12" s="5"/>
      <c r="F12" s="5"/>
      <c r="G12" s="17" t="s">
        <v>303</v>
      </c>
    </row>
    <row r="13" spans="1:7" ht="13.5">
      <c r="A13" s="184"/>
      <c r="B13" s="184"/>
      <c r="C13" s="184"/>
      <c r="D13" s="184"/>
      <c r="E13" s="184"/>
      <c r="F13" s="184"/>
      <c r="G13" s="5"/>
    </row>
    <row r="14" spans="1:7" ht="13.5">
      <c r="A14" s="184"/>
      <c r="B14" s="184"/>
      <c r="C14" s="184"/>
      <c r="D14" s="184"/>
      <c r="E14" s="184"/>
      <c r="F14" s="184"/>
      <c r="G14" s="5"/>
    </row>
    <row r="20" ht="13.5">
      <c r="F20" s="273"/>
    </row>
  </sheetData>
  <sheetProtection/>
  <mergeCells count="7">
    <mergeCell ref="D3:G3"/>
    <mergeCell ref="D4:E4"/>
    <mergeCell ref="F4:G4"/>
    <mergeCell ref="B3:C4"/>
    <mergeCell ref="B10:C10"/>
    <mergeCell ref="B9:C9"/>
    <mergeCell ref="B8:C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85" zoomScaleNormal="85" zoomScalePageLayoutView="0" workbookViewId="0" topLeftCell="A1">
      <selection activeCell="D30" sqref="D30"/>
    </sheetView>
  </sheetViews>
  <sheetFormatPr defaultColWidth="9.00390625" defaultRowHeight="13.5"/>
  <cols>
    <col min="1" max="1" width="15.125" style="58" customWidth="1"/>
    <col min="2" max="9" width="20.00390625" style="58" customWidth="1"/>
    <col min="10" max="10" width="2.875" style="58" customWidth="1"/>
    <col min="11" max="16384" width="9.00390625" style="58" customWidth="1"/>
  </cols>
  <sheetData>
    <row r="1" spans="1:9" ht="14.25" thickBot="1">
      <c r="A1" s="60"/>
      <c r="B1" s="60"/>
      <c r="C1" s="60"/>
      <c r="D1" s="60"/>
      <c r="E1" s="60"/>
      <c r="F1" s="60"/>
      <c r="G1" s="60"/>
      <c r="H1" s="60"/>
      <c r="I1" s="60"/>
    </row>
    <row r="2" spans="1:9" ht="19.5" customHeight="1">
      <c r="A2" s="82"/>
      <c r="B2" s="62" t="s">
        <v>17</v>
      </c>
      <c r="C2" s="62"/>
      <c r="D2" s="62"/>
      <c r="E2" s="62"/>
      <c r="F2" s="62"/>
      <c r="G2" s="63"/>
      <c r="H2" s="339" t="s">
        <v>18</v>
      </c>
      <c r="I2" s="340"/>
    </row>
    <row r="3" spans="1:9" ht="33.75" customHeight="1">
      <c r="A3" s="66" t="s">
        <v>19</v>
      </c>
      <c r="B3" s="61" t="s">
        <v>20</v>
      </c>
      <c r="C3" s="61" t="s">
        <v>21</v>
      </c>
      <c r="D3" s="61" t="s">
        <v>22</v>
      </c>
      <c r="E3" s="61" t="s">
        <v>23</v>
      </c>
      <c r="F3" s="61" t="s">
        <v>24</v>
      </c>
      <c r="G3" s="67" t="s">
        <v>186</v>
      </c>
      <c r="H3" s="68" t="s">
        <v>187</v>
      </c>
      <c r="I3" s="69" t="s">
        <v>188</v>
      </c>
    </row>
    <row r="4" spans="1:11" s="5" customFormat="1" ht="33.75" customHeight="1">
      <c r="A4" s="177" t="s">
        <v>293</v>
      </c>
      <c r="B4" s="105">
        <v>87421</v>
      </c>
      <c r="C4" s="52">
        <v>25071</v>
      </c>
      <c r="D4" s="52">
        <v>36304</v>
      </c>
      <c r="E4" s="52">
        <v>3218</v>
      </c>
      <c r="F4" s="52">
        <v>350</v>
      </c>
      <c r="G4" s="52">
        <v>22478</v>
      </c>
      <c r="H4" s="52">
        <v>1541</v>
      </c>
      <c r="I4" s="52">
        <v>18431</v>
      </c>
      <c r="J4" s="3"/>
      <c r="K4" s="3"/>
    </row>
    <row r="5" spans="1:11" s="5" customFormat="1" ht="21" customHeight="1">
      <c r="A5" s="72" t="s">
        <v>222</v>
      </c>
      <c r="B5" s="172" t="s">
        <v>224</v>
      </c>
      <c r="C5" s="173" t="s">
        <v>225</v>
      </c>
      <c r="D5" s="173" t="s">
        <v>226</v>
      </c>
      <c r="E5" s="173" t="s">
        <v>227</v>
      </c>
      <c r="F5" s="173" t="s">
        <v>228</v>
      </c>
      <c r="G5" s="173" t="s">
        <v>229</v>
      </c>
      <c r="H5" s="3"/>
      <c r="I5" s="3"/>
      <c r="J5" s="3"/>
      <c r="K5" s="3"/>
    </row>
    <row r="6" spans="1:11" ht="33.75" customHeight="1">
      <c r="A6" s="177" t="s">
        <v>223</v>
      </c>
      <c r="B6" s="105">
        <v>73963</v>
      </c>
      <c r="C6" s="52">
        <v>20849</v>
      </c>
      <c r="D6" s="52">
        <v>30265</v>
      </c>
      <c r="E6" s="52">
        <v>3491</v>
      </c>
      <c r="F6" s="52">
        <v>379</v>
      </c>
      <c r="G6" s="52">
        <v>18979</v>
      </c>
      <c r="H6" s="52">
        <v>1251</v>
      </c>
      <c r="I6" s="52">
        <v>15817</v>
      </c>
      <c r="J6" s="57"/>
      <c r="K6" s="57"/>
    </row>
    <row r="7" spans="1:11" ht="21" customHeight="1">
      <c r="A7" s="174"/>
      <c r="B7" s="172" t="s">
        <v>230</v>
      </c>
      <c r="C7" s="173" t="s">
        <v>231</v>
      </c>
      <c r="D7" s="173" t="s">
        <v>232</v>
      </c>
      <c r="E7" s="173" t="s">
        <v>233</v>
      </c>
      <c r="F7" s="173" t="s">
        <v>234</v>
      </c>
      <c r="G7" s="173" t="s">
        <v>235</v>
      </c>
      <c r="H7" s="3"/>
      <c r="I7" s="3"/>
      <c r="J7" s="57"/>
      <c r="K7" s="57"/>
    </row>
    <row r="8" spans="1:11" ht="24.75" customHeight="1">
      <c r="A8" s="177">
        <v>2</v>
      </c>
      <c r="B8" s="105">
        <v>15871</v>
      </c>
      <c r="C8" s="52">
        <v>5812</v>
      </c>
      <c r="D8" s="52">
        <v>4558</v>
      </c>
      <c r="E8" s="52">
        <v>395</v>
      </c>
      <c r="F8" s="52">
        <v>64</v>
      </c>
      <c r="G8" s="52">
        <v>5042</v>
      </c>
      <c r="H8" s="52" t="s">
        <v>282</v>
      </c>
      <c r="I8" s="52" t="s">
        <v>283</v>
      </c>
      <c r="J8" s="57"/>
      <c r="K8" s="57"/>
    </row>
    <row r="9" spans="1:11" ht="21" customHeight="1">
      <c r="A9" s="72"/>
      <c r="B9" s="173" t="s">
        <v>255</v>
      </c>
      <c r="C9" s="173" t="s">
        <v>256</v>
      </c>
      <c r="D9" s="173" t="s">
        <v>257</v>
      </c>
      <c r="E9" s="173" t="s">
        <v>258</v>
      </c>
      <c r="F9" s="173" t="s">
        <v>259</v>
      </c>
      <c r="G9" s="173" t="s">
        <v>260</v>
      </c>
      <c r="H9" s="3"/>
      <c r="I9" s="3"/>
      <c r="J9" s="57"/>
      <c r="K9" s="57"/>
    </row>
    <row r="10" spans="1:9" ht="35.25" customHeight="1">
      <c r="A10" s="177">
        <v>3</v>
      </c>
      <c r="B10" s="264">
        <v>31055</v>
      </c>
      <c r="C10" s="265">
        <v>10191</v>
      </c>
      <c r="D10" s="265">
        <v>10543</v>
      </c>
      <c r="E10" s="265">
        <v>712</v>
      </c>
      <c r="F10" s="265">
        <v>65</v>
      </c>
      <c r="G10" s="265">
        <v>9544</v>
      </c>
      <c r="H10" s="52" t="s">
        <v>270</v>
      </c>
      <c r="I10" s="52" t="s">
        <v>270</v>
      </c>
    </row>
    <row r="11" spans="1:9" ht="21" customHeight="1">
      <c r="A11" s="72"/>
      <c r="B11" s="172" t="s">
        <v>287</v>
      </c>
      <c r="C11" s="173" t="s">
        <v>288</v>
      </c>
      <c r="D11" s="173" t="s">
        <v>289</v>
      </c>
      <c r="E11" s="173" t="s">
        <v>290</v>
      </c>
      <c r="F11" s="173" t="s">
        <v>291</v>
      </c>
      <c r="G11" s="173" t="s">
        <v>292</v>
      </c>
      <c r="H11" s="3"/>
      <c r="I11" s="3"/>
    </row>
    <row r="12" spans="1:9" ht="35.25" customHeight="1">
      <c r="A12" s="177">
        <v>4</v>
      </c>
      <c r="B12" s="278" t="s">
        <v>297</v>
      </c>
      <c r="C12" s="279" t="s">
        <v>298</v>
      </c>
      <c r="D12" s="279" t="s">
        <v>299</v>
      </c>
      <c r="E12" s="279" t="s">
        <v>300</v>
      </c>
      <c r="F12" s="279" t="s">
        <v>301</v>
      </c>
      <c r="G12" s="279" t="s">
        <v>302</v>
      </c>
      <c r="H12" s="52" t="s">
        <v>270</v>
      </c>
      <c r="I12" s="52" t="s">
        <v>270</v>
      </c>
    </row>
    <row r="13" spans="1:9" ht="21" customHeight="1" thickBot="1">
      <c r="A13" s="169"/>
      <c r="B13" s="198"/>
      <c r="C13" s="199"/>
      <c r="D13" s="199"/>
      <c r="E13" s="199"/>
      <c r="F13" s="199"/>
      <c r="G13" s="199"/>
      <c r="H13" s="6"/>
      <c r="I13" s="6"/>
    </row>
    <row r="14" spans="1:9" ht="18.75" customHeight="1">
      <c r="A14" s="258" t="s">
        <v>275</v>
      </c>
      <c r="G14" s="70"/>
      <c r="H14" s="57"/>
      <c r="I14" s="71" t="s">
        <v>148</v>
      </c>
    </row>
    <row r="15" spans="7:9" ht="13.5">
      <c r="G15" s="70"/>
      <c r="I15" s="59" t="s">
        <v>304</v>
      </c>
    </row>
  </sheetData>
  <sheetProtection/>
  <mergeCells count="1">
    <mergeCell ref="H2:I2"/>
  </mergeCells>
  <printOptions/>
  <pageMargins left="0.75" right="0.75" top="1" bottom="1" header="0.512" footer="0.512"/>
  <pageSetup horizontalDpi="400" verticalDpi="4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PageLayoutView="0" workbookViewId="0" topLeftCell="A1">
      <selection activeCell="A1" sqref="A1:K11"/>
    </sheetView>
  </sheetViews>
  <sheetFormatPr defaultColWidth="9.00390625" defaultRowHeight="13.5"/>
  <cols>
    <col min="1" max="1" width="4.375" style="5" customWidth="1"/>
    <col min="2" max="2" width="3.50390625" style="5" customWidth="1"/>
    <col min="3" max="3" width="4.125" style="5" customWidth="1"/>
    <col min="4" max="5" width="7.875" style="34" customWidth="1"/>
    <col min="6" max="7" width="7.625" style="34" customWidth="1"/>
    <col min="8" max="9" width="8.50390625" style="34" customWidth="1"/>
    <col min="10" max="10" width="9.125" style="34" customWidth="1"/>
    <col min="11" max="11" width="8.875" style="34" customWidth="1"/>
    <col min="12" max="12" width="9.25390625" style="34" customWidth="1"/>
    <col min="13" max="13" width="7.50390625" style="34" customWidth="1"/>
    <col min="14" max="16384" width="9.00390625" style="34" customWidth="1"/>
  </cols>
  <sheetData>
    <row r="1" spans="1:13" s="157" customFormat="1" ht="13.5">
      <c r="A1" s="341" t="s">
        <v>140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158"/>
      <c r="M1" s="158"/>
    </row>
    <row r="2" spans="1:13" s="5" customFormat="1" ht="14.25" thickBot="1">
      <c r="A2" s="38"/>
      <c r="B2" s="38"/>
      <c r="C2" s="38"/>
      <c r="D2" s="37"/>
      <c r="E2" s="37"/>
      <c r="F2" s="37"/>
      <c r="G2" s="37"/>
      <c r="H2" s="37"/>
      <c r="I2" s="37"/>
      <c r="J2" s="159"/>
      <c r="K2" s="37"/>
      <c r="L2" s="37"/>
      <c r="M2" s="37"/>
    </row>
    <row r="3" spans="1:11" s="5" customFormat="1" ht="13.5" customHeight="1">
      <c r="A3" s="343" t="s">
        <v>1</v>
      </c>
      <c r="B3" s="343"/>
      <c r="C3" s="343"/>
      <c r="D3" s="346" t="s">
        <v>47</v>
      </c>
      <c r="E3" s="347"/>
      <c r="F3" s="347"/>
      <c r="G3" s="347"/>
      <c r="H3" s="347"/>
      <c r="I3" s="347"/>
      <c r="J3" s="348" t="s">
        <v>48</v>
      </c>
      <c r="K3" s="343"/>
    </row>
    <row r="4" spans="1:11" s="5" customFormat="1" ht="31.5" customHeight="1">
      <c r="A4" s="344"/>
      <c r="B4" s="344"/>
      <c r="C4" s="344"/>
      <c r="D4" s="351" t="s">
        <v>49</v>
      </c>
      <c r="E4" s="352"/>
      <c r="F4" s="353" t="s">
        <v>50</v>
      </c>
      <c r="G4" s="354"/>
      <c r="H4" s="353" t="s">
        <v>51</v>
      </c>
      <c r="I4" s="354"/>
      <c r="J4" s="349"/>
      <c r="K4" s="350"/>
    </row>
    <row r="5" spans="1:11" s="5" customFormat="1" ht="28.5" customHeight="1">
      <c r="A5" s="345"/>
      <c r="B5" s="345"/>
      <c r="C5" s="345"/>
      <c r="D5" s="125" t="s">
        <v>42</v>
      </c>
      <c r="E5" s="125" t="s">
        <v>52</v>
      </c>
      <c r="F5" s="125" t="s">
        <v>42</v>
      </c>
      <c r="G5" s="125" t="s">
        <v>52</v>
      </c>
      <c r="H5" s="125" t="s">
        <v>42</v>
      </c>
      <c r="I5" s="125" t="s">
        <v>52</v>
      </c>
      <c r="J5" s="125" t="s">
        <v>53</v>
      </c>
      <c r="K5" s="124" t="s">
        <v>212</v>
      </c>
    </row>
    <row r="6" spans="1:12" s="17" customFormat="1" ht="13.5">
      <c r="A6" s="53" t="s">
        <v>25</v>
      </c>
      <c r="B6" s="42">
        <v>30</v>
      </c>
      <c r="C6" s="42" t="s">
        <v>221</v>
      </c>
      <c r="D6" s="134">
        <v>106</v>
      </c>
      <c r="E6" s="55">
        <v>6173</v>
      </c>
      <c r="F6" s="54">
        <v>80</v>
      </c>
      <c r="G6" s="55">
        <v>6758</v>
      </c>
      <c r="H6" s="54">
        <v>74</v>
      </c>
      <c r="I6" s="55">
        <v>4462</v>
      </c>
      <c r="J6" s="55">
        <v>422</v>
      </c>
      <c r="K6" s="55">
        <v>15399</v>
      </c>
      <c r="L6" s="31"/>
    </row>
    <row r="7" spans="1:12" s="17" customFormat="1" ht="13.5">
      <c r="A7" s="53" t="s">
        <v>219</v>
      </c>
      <c r="B7" s="42" t="s">
        <v>220</v>
      </c>
      <c r="C7" s="216" t="s">
        <v>221</v>
      </c>
      <c r="D7" s="134">
        <v>110</v>
      </c>
      <c r="E7" s="55">
        <v>6173</v>
      </c>
      <c r="F7" s="54">
        <v>112</v>
      </c>
      <c r="G7" s="55">
        <v>6355</v>
      </c>
      <c r="H7" s="54">
        <v>59</v>
      </c>
      <c r="I7" s="55">
        <v>5220</v>
      </c>
      <c r="J7" s="55">
        <v>442</v>
      </c>
      <c r="K7" s="55">
        <v>16239</v>
      </c>
      <c r="L7" s="31"/>
    </row>
    <row r="8" spans="1:12" s="17" customFormat="1" ht="13.5">
      <c r="A8" s="53"/>
      <c r="B8" s="42">
        <v>2</v>
      </c>
      <c r="C8" s="216"/>
      <c r="D8" s="55">
        <v>101</v>
      </c>
      <c r="E8" s="55">
        <v>6363</v>
      </c>
      <c r="F8" s="54">
        <v>97</v>
      </c>
      <c r="G8" s="55">
        <v>5749</v>
      </c>
      <c r="H8" s="54">
        <v>54</v>
      </c>
      <c r="I8" s="55">
        <v>4104</v>
      </c>
      <c r="J8" s="55">
        <v>429</v>
      </c>
      <c r="K8" s="55">
        <v>15434</v>
      </c>
      <c r="L8" s="31"/>
    </row>
    <row r="9" spans="1:12" s="17" customFormat="1" ht="13.5">
      <c r="A9" s="53"/>
      <c r="B9" s="42">
        <v>3</v>
      </c>
      <c r="C9" s="42"/>
      <c r="D9" s="134">
        <v>100</v>
      </c>
      <c r="E9" s="55">
        <v>6450</v>
      </c>
      <c r="F9" s="54">
        <v>74</v>
      </c>
      <c r="G9" s="55">
        <v>4415</v>
      </c>
      <c r="H9" s="54">
        <v>63</v>
      </c>
      <c r="I9" s="55">
        <v>4655</v>
      </c>
      <c r="J9" s="55">
        <v>336</v>
      </c>
      <c r="K9" s="55">
        <v>12370</v>
      </c>
      <c r="L9" s="31"/>
    </row>
    <row r="10" spans="1:12" s="17" customFormat="1" ht="14.25" thickBot="1">
      <c r="A10" s="126"/>
      <c r="B10" s="127">
        <v>4</v>
      </c>
      <c r="C10" s="127"/>
      <c r="D10" s="287">
        <v>102</v>
      </c>
      <c r="E10" s="288">
        <v>6535</v>
      </c>
      <c r="F10" s="289">
        <v>89</v>
      </c>
      <c r="G10" s="288">
        <v>5416</v>
      </c>
      <c r="H10" s="289">
        <v>71</v>
      </c>
      <c r="I10" s="288">
        <v>4742</v>
      </c>
      <c r="J10" s="288">
        <v>313</v>
      </c>
      <c r="K10" s="288">
        <v>14236</v>
      </c>
      <c r="L10" s="31"/>
    </row>
    <row r="11" spans="1:12" s="33" customFormat="1" ht="13.5">
      <c r="A11" s="128"/>
      <c r="B11" s="40"/>
      <c r="C11" s="45"/>
      <c r="D11" s="40"/>
      <c r="E11" s="45"/>
      <c r="F11" s="41"/>
      <c r="G11" s="37"/>
      <c r="H11" s="41"/>
      <c r="I11" s="37"/>
      <c r="J11" s="37"/>
      <c r="K11" s="45" t="s">
        <v>198</v>
      </c>
      <c r="L11" s="37"/>
    </row>
    <row r="12" spans="1:13" s="5" customFormat="1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="5" customFormat="1" ht="13.5"/>
    <row r="14" s="5" customFormat="1" ht="13.5"/>
    <row r="15" spans="4:8" ht="13.5">
      <c r="D15" s="5"/>
      <c r="E15" s="5"/>
      <c r="F15" s="5"/>
      <c r="G15" s="5"/>
      <c r="H15" s="5"/>
    </row>
    <row r="16" spans="4:8" ht="13.5">
      <c r="D16" s="5"/>
      <c r="E16" s="5"/>
      <c r="F16" s="5"/>
      <c r="G16" s="5"/>
      <c r="H16" s="5"/>
    </row>
  </sheetData>
  <sheetProtection/>
  <mergeCells count="7">
    <mergeCell ref="A1:K1"/>
    <mergeCell ref="A3:C5"/>
    <mergeCell ref="D3:I3"/>
    <mergeCell ref="J3:K4"/>
    <mergeCell ref="D4:E4"/>
    <mergeCell ref="F4:G4"/>
    <mergeCell ref="H4:I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:D9"/>
    </sheetView>
  </sheetViews>
  <sheetFormatPr defaultColWidth="9.00390625" defaultRowHeight="13.5"/>
  <cols>
    <col min="1" max="1" width="5.875" style="58" customWidth="1"/>
    <col min="2" max="2" width="2.875" style="58" customWidth="1"/>
    <col min="3" max="3" width="5.625" style="58" customWidth="1"/>
    <col min="4" max="4" width="38.50390625" style="58" customWidth="1"/>
    <col min="5" max="6" width="9.50390625" style="58" customWidth="1"/>
    <col min="7" max="16384" width="9.00390625" style="58" customWidth="1"/>
  </cols>
  <sheetData>
    <row r="1" spans="1:4" ht="18" customHeight="1">
      <c r="A1" s="355" t="s">
        <v>204</v>
      </c>
      <c r="B1" s="355"/>
      <c r="C1" s="355"/>
      <c r="D1" s="355"/>
    </row>
    <row r="2" spans="1:4" ht="18" customHeight="1" thickBot="1">
      <c r="A2" s="60" t="s">
        <v>147</v>
      </c>
      <c r="B2" s="60"/>
      <c r="C2" s="60"/>
      <c r="D2" s="73" t="s">
        <v>61</v>
      </c>
    </row>
    <row r="3" spans="1:4" ht="18" customHeight="1">
      <c r="A3" s="356" t="s">
        <v>62</v>
      </c>
      <c r="B3" s="356"/>
      <c r="C3" s="356"/>
      <c r="D3" s="202" t="s">
        <v>63</v>
      </c>
    </row>
    <row r="4" spans="1:5" s="5" customFormat="1" ht="16.5" customHeight="1">
      <c r="A4" s="3" t="s">
        <v>25</v>
      </c>
      <c r="B4" s="3">
        <v>30</v>
      </c>
      <c r="C4" s="3" t="s">
        <v>15</v>
      </c>
      <c r="D4" s="106">
        <v>29150</v>
      </c>
      <c r="E4" s="3"/>
    </row>
    <row r="5" spans="1:5" s="5" customFormat="1" ht="16.5" customHeight="1">
      <c r="A5" s="102" t="s">
        <v>219</v>
      </c>
      <c r="B5" s="31" t="s">
        <v>220</v>
      </c>
      <c r="C5" s="7" t="s">
        <v>15</v>
      </c>
      <c r="D5" s="106">
        <v>29820</v>
      </c>
      <c r="E5" s="3"/>
    </row>
    <row r="6" spans="1:5" ht="16.5" customHeight="1">
      <c r="A6" s="31"/>
      <c r="B6" s="102">
        <v>2</v>
      </c>
      <c r="C6" s="7"/>
      <c r="D6" s="263">
        <v>30343</v>
      </c>
      <c r="E6" s="57"/>
    </row>
    <row r="7" spans="1:5" ht="16.5" customHeight="1">
      <c r="A7" s="31"/>
      <c r="B7" s="102">
        <v>3</v>
      </c>
      <c r="C7" s="3"/>
      <c r="D7" s="106">
        <v>30862</v>
      </c>
      <c r="E7" s="57"/>
    </row>
    <row r="8" spans="1:5" ht="16.5" customHeight="1" thickBot="1">
      <c r="A8" s="135"/>
      <c r="B8" s="193">
        <v>4</v>
      </c>
      <c r="C8" s="6"/>
      <c r="D8" s="290">
        <v>31293</v>
      </c>
      <c r="E8" s="57"/>
    </row>
    <row r="9" spans="1:4" ht="16.5" customHeight="1">
      <c r="A9" s="3"/>
      <c r="B9" s="3"/>
      <c r="C9" s="3"/>
      <c r="D9" s="31" t="s">
        <v>64</v>
      </c>
    </row>
    <row r="10" spans="1:4" ht="13.5">
      <c r="A10" s="57"/>
      <c r="C10" s="57"/>
      <c r="D10" s="57"/>
    </row>
  </sheetData>
  <sheetProtection/>
  <mergeCells count="2">
    <mergeCell ref="A1:D1"/>
    <mergeCell ref="A3:C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zoomScale="93" zoomScaleNormal="93" zoomScalePageLayoutView="0" workbookViewId="0" topLeftCell="A1">
      <selection activeCell="K35" sqref="K35"/>
    </sheetView>
  </sheetViews>
  <sheetFormatPr defaultColWidth="9.00390625" defaultRowHeight="13.5"/>
  <cols>
    <col min="1" max="1" width="4.625" style="58" customWidth="1"/>
    <col min="2" max="2" width="3.50390625" style="58" bestFit="1" customWidth="1"/>
    <col min="3" max="3" width="4.625" style="58" customWidth="1"/>
    <col min="4" max="4" width="10.00390625" style="58" customWidth="1"/>
    <col min="5" max="5" width="13.875" style="80" customWidth="1"/>
    <col min="6" max="6" width="13.875" style="58" customWidth="1"/>
    <col min="7" max="7" width="10.75390625" style="58" customWidth="1"/>
    <col min="8" max="8" width="13.875" style="58" customWidth="1"/>
    <col min="9" max="9" width="10.75390625" style="58" customWidth="1"/>
    <col min="10" max="10" width="13.875" style="58" customWidth="1"/>
    <col min="11" max="11" width="10.75390625" style="58" customWidth="1"/>
    <col min="12" max="12" width="13.875" style="58" customWidth="1"/>
    <col min="13" max="13" width="10.75390625" style="58" customWidth="1"/>
    <col min="14" max="14" width="13.875" style="58" customWidth="1"/>
    <col min="15" max="16384" width="9.00390625" style="58" customWidth="1"/>
  </cols>
  <sheetData>
    <row r="1" spans="1:14" s="156" customFormat="1" ht="24" customHeight="1">
      <c r="A1" s="359" t="s">
        <v>247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</row>
    <row r="2" spans="1:14" ht="14.25" thickBot="1">
      <c r="A2" s="235" t="s">
        <v>249</v>
      </c>
      <c r="B2" s="3"/>
      <c r="C2" s="3"/>
      <c r="D2" s="3"/>
      <c r="E2" s="19"/>
      <c r="F2" s="5"/>
      <c r="G2" s="5"/>
      <c r="H2" s="5"/>
      <c r="I2" s="5"/>
      <c r="J2" s="5"/>
      <c r="K2" s="5"/>
      <c r="L2" s="5"/>
      <c r="M2" s="5"/>
      <c r="N2" s="5"/>
    </row>
    <row r="3" spans="1:14" ht="13.5" customHeight="1">
      <c r="A3" s="360" t="s">
        <v>44</v>
      </c>
      <c r="B3" s="360"/>
      <c r="C3" s="360"/>
      <c r="D3" s="361"/>
      <c r="E3" s="356" t="s">
        <v>266</v>
      </c>
      <c r="F3" s="356"/>
      <c r="G3" s="357" t="s">
        <v>176</v>
      </c>
      <c r="H3" s="358"/>
      <c r="I3" s="357" t="s">
        <v>43</v>
      </c>
      <c r="J3" s="358"/>
      <c r="K3" s="357" t="s">
        <v>203</v>
      </c>
      <c r="L3" s="358"/>
      <c r="M3" s="357" t="s">
        <v>236</v>
      </c>
      <c r="N3" s="358"/>
    </row>
    <row r="4" spans="1:15" ht="13.5" customHeight="1">
      <c r="A4" s="362"/>
      <c r="B4" s="362"/>
      <c r="C4" s="362"/>
      <c r="D4" s="363"/>
      <c r="E4" s="243" t="s">
        <v>237</v>
      </c>
      <c r="F4" s="244" t="s">
        <v>238</v>
      </c>
      <c r="G4" s="243" t="s">
        <v>237</v>
      </c>
      <c r="H4" s="243" t="s">
        <v>238</v>
      </c>
      <c r="I4" s="243" t="s">
        <v>237</v>
      </c>
      <c r="J4" s="243" t="s">
        <v>238</v>
      </c>
      <c r="K4" s="243" t="s">
        <v>237</v>
      </c>
      <c r="L4" s="243" t="s">
        <v>238</v>
      </c>
      <c r="M4" s="243" t="s">
        <v>237</v>
      </c>
      <c r="N4" s="245" t="s">
        <v>238</v>
      </c>
      <c r="O4" s="57"/>
    </row>
    <row r="5" spans="1:14" s="5" customFormat="1" ht="13.5" customHeight="1">
      <c r="A5" s="3" t="s">
        <v>25</v>
      </c>
      <c r="B5" s="3">
        <v>30</v>
      </c>
      <c r="C5" s="3" t="s">
        <v>221</v>
      </c>
      <c r="D5" s="236" t="s">
        <v>46</v>
      </c>
      <c r="E5" s="237">
        <v>3580</v>
      </c>
      <c r="F5" s="195">
        <v>340</v>
      </c>
      <c r="G5" s="237">
        <v>3988</v>
      </c>
      <c r="H5" s="195">
        <v>397</v>
      </c>
      <c r="I5" s="237">
        <v>2328</v>
      </c>
      <c r="J5" s="195">
        <v>157</v>
      </c>
      <c r="K5" s="237">
        <v>3746</v>
      </c>
      <c r="L5" s="195">
        <v>288</v>
      </c>
      <c r="M5" s="238" t="s">
        <v>174</v>
      </c>
      <c r="N5" s="238" t="s">
        <v>174</v>
      </c>
    </row>
    <row r="6" spans="1:14" s="5" customFormat="1" ht="13.5" customHeight="1">
      <c r="A6" s="3"/>
      <c r="B6" s="3"/>
      <c r="C6" s="3"/>
      <c r="D6" s="239" t="s">
        <v>239</v>
      </c>
      <c r="E6" s="238">
        <v>1138</v>
      </c>
      <c r="F6" s="204" t="s">
        <v>174</v>
      </c>
      <c r="G6" s="238">
        <v>854</v>
      </c>
      <c r="H6" s="204" t="s">
        <v>174</v>
      </c>
      <c r="I6" s="238">
        <v>341</v>
      </c>
      <c r="J6" s="204" t="s">
        <v>174</v>
      </c>
      <c r="K6" s="238">
        <v>748</v>
      </c>
      <c r="L6" s="204" t="s">
        <v>174</v>
      </c>
      <c r="M6" s="238" t="s">
        <v>174</v>
      </c>
      <c r="N6" s="238" t="s">
        <v>174</v>
      </c>
    </row>
    <row r="7" spans="1:14" s="5" customFormat="1" ht="13.5" customHeight="1">
      <c r="A7" s="3" t="s">
        <v>240</v>
      </c>
      <c r="B7" s="31" t="s">
        <v>241</v>
      </c>
      <c r="C7" s="3" t="s">
        <v>221</v>
      </c>
      <c r="D7" s="236" t="s">
        <v>46</v>
      </c>
      <c r="E7" s="237">
        <v>3263</v>
      </c>
      <c r="F7" s="195">
        <v>992</v>
      </c>
      <c r="G7" s="237">
        <v>3519</v>
      </c>
      <c r="H7" s="195">
        <v>406</v>
      </c>
      <c r="I7" s="237">
        <v>2190</v>
      </c>
      <c r="J7" s="195">
        <v>245</v>
      </c>
      <c r="K7" s="237">
        <v>2749</v>
      </c>
      <c r="L7" s="195">
        <v>227</v>
      </c>
      <c r="M7" s="237">
        <v>1749</v>
      </c>
      <c r="N7" s="195">
        <v>108</v>
      </c>
    </row>
    <row r="8" spans="1:14" s="5" customFormat="1" ht="13.5" customHeight="1">
      <c r="A8" s="51"/>
      <c r="B8" s="31"/>
      <c r="C8" s="2"/>
      <c r="D8" s="2" t="s">
        <v>239</v>
      </c>
      <c r="E8" s="240">
        <v>882</v>
      </c>
      <c r="F8" s="195" t="s">
        <v>174</v>
      </c>
      <c r="G8" s="238">
        <v>751</v>
      </c>
      <c r="H8" s="195" t="s">
        <v>174</v>
      </c>
      <c r="I8" s="238">
        <v>380</v>
      </c>
      <c r="J8" s="195" t="s">
        <v>174</v>
      </c>
      <c r="K8" s="238">
        <v>685</v>
      </c>
      <c r="L8" s="195" t="s">
        <v>174</v>
      </c>
      <c r="M8" s="238">
        <v>486</v>
      </c>
      <c r="N8" s="195" t="s">
        <v>174</v>
      </c>
    </row>
    <row r="9" spans="1:14" ht="13.5" customHeight="1">
      <c r="A9" s="3"/>
      <c r="B9" s="31">
        <v>2</v>
      </c>
      <c r="C9" s="3"/>
      <c r="D9" s="236" t="s">
        <v>46</v>
      </c>
      <c r="E9" s="237">
        <v>4355</v>
      </c>
      <c r="F9" s="195">
        <v>1296</v>
      </c>
      <c r="G9" s="237">
        <v>3459</v>
      </c>
      <c r="H9" s="195">
        <v>477</v>
      </c>
      <c r="I9" s="237">
        <v>1416</v>
      </c>
      <c r="J9" s="195">
        <v>260</v>
      </c>
      <c r="K9" s="237">
        <v>2812</v>
      </c>
      <c r="L9" s="195">
        <v>245</v>
      </c>
      <c r="M9" s="237">
        <v>2741</v>
      </c>
      <c r="N9" s="195">
        <v>425</v>
      </c>
    </row>
    <row r="10" spans="1:14" ht="13.5" customHeight="1">
      <c r="A10" s="51"/>
      <c r="B10" s="31"/>
      <c r="C10" s="2"/>
      <c r="D10" s="239">
        <v>130</v>
      </c>
      <c r="E10" s="238">
        <v>36129</v>
      </c>
      <c r="F10" s="195"/>
      <c r="G10" s="238"/>
      <c r="H10" s="195"/>
      <c r="I10" s="238"/>
      <c r="J10" s="195"/>
      <c r="K10" s="238"/>
      <c r="L10" s="195" t="s">
        <v>201</v>
      </c>
      <c r="M10" s="238">
        <v>561</v>
      </c>
      <c r="N10" s="195" t="s">
        <v>201</v>
      </c>
    </row>
    <row r="11" spans="1:14" ht="13.5" customHeight="1">
      <c r="A11" s="3"/>
      <c r="B11" s="31">
        <v>3</v>
      </c>
      <c r="C11" s="3"/>
      <c r="D11" s="236" t="s">
        <v>46</v>
      </c>
      <c r="E11" s="237">
        <v>4554</v>
      </c>
      <c r="F11" s="195">
        <v>1561</v>
      </c>
      <c r="G11" s="237">
        <v>4738</v>
      </c>
      <c r="H11" s="195">
        <v>989</v>
      </c>
      <c r="I11" s="237">
        <v>1832</v>
      </c>
      <c r="J11" s="195">
        <v>223</v>
      </c>
      <c r="K11" s="237">
        <v>3795</v>
      </c>
      <c r="L11" s="195">
        <v>523</v>
      </c>
      <c r="M11" s="237">
        <v>3256</v>
      </c>
      <c r="N11" s="195">
        <v>679</v>
      </c>
    </row>
    <row r="12" spans="1:16" ht="13.5" customHeight="1">
      <c r="A12" s="51"/>
      <c r="B12" s="31"/>
      <c r="C12" s="2"/>
      <c r="D12" s="239" t="s">
        <v>239</v>
      </c>
      <c r="E12" s="240">
        <v>1015</v>
      </c>
      <c r="F12" s="195" t="s">
        <v>201</v>
      </c>
      <c r="G12" s="238">
        <v>885</v>
      </c>
      <c r="H12" s="195" t="s">
        <v>201</v>
      </c>
      <c r="I12" s="238">
        <v>414</v>
      </c>
      <c r="J12" s="195" t="s">
        <v>201</v>
      </c>
      <c r="K12" s="238">
        <v>758</v>
      </c>
      <c r="L12" s="195" t="s">
        <v>201</v>
      </c>
      <c r="M12" s="238">
        <v>511</v>
      </c>
      <c r="N12" s="195" t="s">
        <v>201</v>
      </c>
      <c r="O12" s="5"/>
      <c r="P12" s="5"/>
    </row>
    <row r="13" spans="1:16" ht="13.5" customHeight="1">
      <c r="A13" s="3"/>
      <c r="B13" s="31">
        <v>4</v>
      </c>
      <c r="C13" s="3"/>
      <c r="D13" s="236" t="s">
        <v>46</v>
      </c>
      <c r="E13" s="237">
        <v>4309</v>
      </c>
      <c r="F13" s="195">
        <v>1392</v>
      </c>
      <c r="G13" s="237">
        <v>4112</v>
      </c>
      <c r="H13" s="195">
        <v>696</v>
      </c>
      <c r="I13" s="237">
        <v>2036</v>
      </c>
      <c r="J13" s="195">
        <v>217</v>
      </c>
      <c r="K13" s="237">
        <v>4400</v>
      </c>
      <c r="L13" s="195">
        <v>631</v>
      </c>
      <c r="M13" s="237">
        <v>2708</v>
      </c>
      <c r="N13" s="195">
        <v>364</v>
      </c>
      <c r="O13" s="5"/>
      <c r="P13" s="5"/>
    </row>
    <row r="14" spans="1:16" ht="13.5" customHeight="1" thickBot="1">
      <c r="A14" s="133"/>
      <c r="B14" s="135"/>
      <c r="C14" s="224"/>
      <c r="D14" s="241" t="s">
        <v>239</v>
      </c>
      <c r="E14" s="291">
        <v>1135</v>
      </c>
      <c r="F14" s="285" t="s">
        <v>174</v>
      </c>
      <c r="G14" s="292">
        <v>896</v>
      </c>
      <c r="H14" s="285" t="s">
        <v>174</v>
      </c>
      <c r="I14" s="292">
        <v>483</v>
      </c>
      <c r="J14" s="285" t="s">
        <v>174</v>
      </c>
      <c r="K14" s="292">
        <v>857</v>
      </c>
      <c r="L14" s="285" t="s">
        <v>174</v>
      </c>
      <c r="M14" s="292">
        <v>619</v>
      </c>
      <c r="N14" s="285" t="s">
        <v>174</v>
      </c>
      <c r="O14" s="5"/>
      <c r="P14" s="5"/>
    </row>
    <row r="15" spans="1:16" ht="8.25" customHeight="1">
      <c r="A15" s="5"/>
      <c r="B15" s="5"/>
      <c r="C15" s="5"/>
      <c r="D15" s="5"/>
      <c r="E15" s="19"/>
      <c r="F15" s="5"/>
      <c r="G15" s="19"/>
      <c r="H15" s="5"/>
      <c r="I15" s="19"/>
      <c r="J15" s="5"/>
      <c r="K15" s="19"/>
      <c r="L15" s="5"/>
      <c r="M15" s="5"/>
      <c r="N15" s="5"/>
      <c r="O15" s="5"/>
      <c r="P15" s="5"/>
    </row>
    <row r="16" spans="1:16" ht="14.25" thickBot="1">
      <c r="A16" s="235" t="s">
        <v>250</v>
      </c>
      <c r="B16" s="5"/>
      <c r="C16" s="5"/>
      <c r="D16" s="5"/>
      <c r="E16" s="19"/>
      <c r="F16" s="5"/>
      <c r="G16" s="19"/>
      <c r="H16" s="5"/>
      <c r="I16" s="19"/>
      <c r="J16" s="5"/>
      <c r="K16" s="19"/>
      <c r="L16" s="5"/>
      <c r="M16" s="5"/>
      <c r="N16" s="5"/>
      <c r="O16" s="5"/>
      <c r="P16" s="5"/>
    </row>
    <row r="17" spans="1:15" s="5" customFormat="1" ht="13.5" customHeight="1">
      <c r="A17" s="360" t="s">
        <v>44</v>
      </c>
      <c r="B17" s="360"/>
      <c r="C17" s="360"/>
      <c r="D17" s="361"/>
      <c r="E17" s="364" t="s">
        <v>266</v>
      </c>
      <c r="F17" s="364"/>
      <c r="G17" s="364" t="s">
        <v>176</v>
      </c>
      <c r="H17" s="364"/>
      <c r="I17" s="364" t="s">
        <v>43</v>
      </c>
      <c r="J17" s="364"/>
      <c r="K17" s="364" t="s">
        <v>203</v>
      </c>
      <c r="L17" s="364"/>
      <c r="M17" s="364" t="s">
        <v>236</v>
      </c>
      <c r="N17" s="357"/>
      <c r="O17" s="3"/>
    </row>
    <row r="18" spans="1:15" s="5" customFormat="1" ht="13.5" customHeight="1">
      <c r="A18" s="362"/>
      <c r="B18" s="362"/>
      <c r="C18" s="362"/>
      <c r="D18" s="363"/>
      <c r="E18" s="225" t="s">
        <v>45</v>
      </c>
      <c r="F18" s="225" t="s">
        <v>46</v>
      </c>
      <c r="G18" s="225" t="s">
        <v>45</v>
      </c>
      <c r="H18" s="225" t="s">
        <v>46</v>
      </c>
      <c r="I18" s="225" t="s">
        <v>45</v>
      </c>
      <c r="J18" s="225" t="s">
        <v>46</v>
      </c>
      <c r="K18" s="225" t="s">
        <v>45</v>
      </c>
      <c r="L18" s="225" t="s">
        <v>46</v>
      </c>
      <c r="M18" s="225" t="s">
        <v>45</v>
      </c>
      <c r="N18" s="242" t="s">
        <v>46</v>
      </c>
      <c r="O18" s="3"/>
    </row>
    <row r="19" spans="1:14" s="5" customFormat="1" ht="13.5">
      <c r="A19" s="51" t="s">
        <v>25</v>
      </c>
      <c r="B19" s="51">
        <v>30</v>
      </c>
      <c r="C19" s="51" t="s">
        <v>221</v>
      </c>
      <c r="D19" s="236"/>
      <c r="E19" s="237">
        <v>33</v>
      </c>
      <c r="F19" s="32">
        <v>191</v>
      </c>
      <c r="G19" s="237">
        <v>48</v>
      </c>
      <c r="H19" s="32">
        <v>97</v>
      </c>
      <c r="I19" s="237">
        <v>27</v>
      </c>
      <c r="J19" s="32">
        <v>142</v>
      </c>
      <c r="K19" s="237">
        <v>36</v>
      </c>
      <c r="L19" s="32">
        <v>207</v>
      </c>
      <c r="M19" s="204" t="s">
        <v>174</v>
      </c>
      <c r="N19" s="204" t="s">
        <v>174</v>
      </c>
    </row>
    <row r="20" spans="1:14" s="5" customFormat="1" ht="13.5">
      <c r="A20" s="3" t="s">
        <v>240</v>
      </c>
      <c r="B20" s="31" t="s">
        <v>241</v>
      </c>
      <c r="C20" s="3" t="s">
        <v>221</v>
      </c>
      <c r="D20" s="239"/>
      <c r="E20" s="237">
        <v>25</v>
      </c>
      <c r="F20" s="32">
        <v>105</v>
      </c>
      <c r="G20" s="237">
        <v>41</v>
      </c>
      <c r="H20" s="32">
        <v>62</v>
      </c>
      <c r="I20" s="237">
        <v>23</v>
      </c>
      <c r="J20" s="32">
        <v>68</v>
      </c>
      <c r="K20" s="237">
        <v>30</v>
      </c>
      <c r="L20" s="32">
        <v>128</v>
      </c>
      <c r="M20" s="32">
        <v>11</v>
      </c>
      <c r="N20" s="32">
        <v>44</v>
      </c>
    </row>
    <row r="21" spans="1:16" ht="13.5">
      <c r="A21" s="3"/>
      <c r="B21" s="31">
        <v>2</v>
      </c>
      <c r="C21" s="3"/>
      <c r="D21" s="239"/>
      <c r="E21" s="237">
        <v>20</v>
      </c>
      <c r="F21" s="32">
        <v>43</v>
      </c>
      <c r="G21" s="237">
        <v>53</v>
      </c>
      <c r="H21" s="32">
        <v>96</v>
      </c>
      <c r="I21" s="237">
        <v>9</v>
      </c>
      <c r="J21" s="32">
        <v>26</v>
      </c>
      <c r="K21" s="237">
        <v>29</v>
      </c>
      <c r="L21" s="32">
        <v>112</v>
      </c>
      <c r="M21" s="32">
        <v>21</v>
      </c>
      <c r="N21" s="32">
        <v>33</v>
      </c>
      <c r="O21" s="5"/>
      <c r="P21" s="5"/>
    </row>
    <row r="22" spans="1:16" ht="13.5">
      <c r="A22" s="3"/>
      <c r="B22" s="31">
        <v>3</v>
      </c>
      <c r="C22" s="3"/>
      <c r="D22" s="239"/>
      <c r="E22" s="274">
        <v>31</v>
      </c>
      <c r="F22" s="32">
        <v>77</v>
      </c>
      <c r="G22" s="237">
        <v>50</v>
      </c>
      <c r="H22" s="32">
        <v>103</v>
      </c>
      <c r="I22" s="237">
        <v>13</v>
      </c>
      <c r="J22" s="32">
        <v>42</v>
      </c>
      <c r="K22" s="237">
        <v>40</v>
      </c>
      <c r="L22" s="32">
        <v>171</v>
      </c>
      <c r="M22" s="32">
        <v>31</v>
      </c>
      <c r="N22" s="32">
        <v>74</v>
      </c>
      <c r="O22" s="5"/>
      <c r="P22" s="5"/>
    </row>
    <row r="23" spans="1:16" ht="14.25" thickBot="1">
      <c r="A23" s="6"/>
      <c r="B23" s="135">
        <v>4</v>
      </c>
      <c r="C23" s="6"/>
      <c r="D23" s="241"/>
      <c r="E23" s="293">
        <v>36</v>
      </c>
      <c r="F23" s="123">
        <v>82</v>
      </c>
      <c r="G23" s="294">
        <v>30</v>
      </c>
      <c r="H23" s="123">
        <v>33</v>
      </c>
      <c r="I23" s="294">
        <v>8</v>
      </c>
      <c r="J23" s="123">
        <v>16</v>
      </c>
      <c r="K23" s="294">
        <v>27</v>
      </c>
      <c r="L23" s="123">
        <v>99</v>
      </c>
      <c r="M23" s="123">
        <v>32</v>
      </c>
      <c r="N23" s="123">
        <v>58</v>
      </c>
      <c r="O23" s="5"/>
      <c r="P23" s="5"/>
    </row>
    <row r="24" spans="1:16" ht="13.5">
      <c r="A24" s="51"/>
      <c r="B24" s="51"/>
      <c r="C24" s="51"/>
      <c r="D24" s="51"/>
      <c r="E24" s="237"/>
      <c r="F24" s="32"/>
      <c r="G24" s="237"/>
      <c r="H24" s="32"/>
      <c r="I24" s="237"/>
      <c r="J24" s="32"/>
      <c r="K24" s="237"/>
      <c r="L24" s="32"/>
      <c r="M24" s="32"/>
      <c r="N24" s="32"/>
      <c r="O24" s="5"/>
      <c r="P24" s="5"/>
    </row>
    <row r="25" spans="1:16" ht="14.25" thickBot="1">
      <c r="A25" s="235" t="s">
        <v>272</v>
      </c>
      <c r="B25" s="3"/>
      <c r="C25" s="3"/>
      <c r="D25" s="3"/>
      <c r="E25" s="9"/>
      <c r="F25" s="5"/>
      <c r="G25" s="9"/>
      <c r="H25" s="5"/>
      <c r="I25" s="9"/>
      <c r="J25" s="5"/>
      <c r="K25" s="9"/>
      <c r="L25" s="5"/>
      <c r="M25" s="5"/>
      <c r="N25" s="5"/>
      <c r="O25" s="5"/>
      <c r="P25" s="5"/>
    </row>
    <row r="26" spans="1:16" ht="13.5" customHeight="1">
      <c r="A26" s="360" t="s">
        <v>44</v>
      </c>
      <c r="B26" s="360"/>
      <c r="C26" s="360"/>
      <c r="D26" s="361"/>
      <c r="E26" s="357" t="s">
        <v>266</v>
      </c>
      <c r="F26" s="358"/>
      <c r="G26" s="357" t="s">
        <v>176</v>
      </c>
      <c r="H26" s="358"/>
      <c r="I26" s="357" t="s">
        <v>43</v>
      </c>
      <c r="J26" s="358"/>
      <c r="K26" s="357" t="s">
        <v>203</v>
      </c>
      <c r="L26" s="358"/>
      <c r="M26" s="357" t="s">
        <v>242</v>
      </c>
      <c r="N26" s="358"/>
      <c r="O26" s="5"/>
      <c r="P26" s="5"/>
    </row>
    <row r="27" spans="1:16" ht="13.5" customHeight="1">
      <c r="A27" s="362"/>
      <c r="B27" s="362"/>
      <c r="C27" s="362"/>
      <c r="D27" s="363"/>
      <c r="E27" s="225" t="s">
        <v>45</v>
      </c>
      <c r="F27" s="225" t="s">
        <v>46</v>
      </c>
      <c r="G27" s="225" t="s">
        <v>45</v>
      </c>
      <c r="H27" s="225" t="s">
        <v>46</v>
      </c>
      <c r="I27" s="225" t="s">
        <v>45</v>
      </c>
      <c r="J27" s="225" t="s">
        <v>46</v>
      </c>
      <c r="K27" s="225" t="s">
        <v>45</v>
      </c>
      <c r="L27" s="225" t="s">
        <v>46</v>
      </c>
      <c r="M27" s="225" t="s">
        <v>45</v>
      </c>
      <c r="N27" s="242" t="s">
        <v>46</v>
      </c>
      <c r="O27" s="5"/>
      <c r="P27" s="5"/>
    </row>
    <row r="28" spans="1:14" s="5" customFormat="1" ht="13.5">
      <c r="A28" s="51" t="s">
        <v>25</v>
      </c>
      <c r="B28" s="51">
        <v>30</v>
      </c>
      <c r="C28" s="51" t="s">
        <v>221</v>
      </c>
      <c r="D28" s="236"/>
      <c r="E28" s="21">
        <v>195</v>
      </c>
      <c r="F28" s="195">
        <v>1733</v>
      </c>
      <c r="G28" s="32">
        <v>160</v>
      </c>
      <c r="H28" s="195">
        <v>1170</v>
      </c>
      <c r="I28" s="32">
        <v>67</v>
      </c>
      <c r="J28" s="195">
        <v>501</v>
      </c>
      <c r="K28" s="32">
        <v>92</v>
      </c>
      <c r="L28" s="195">
        <v>756</v>
      </c>
      <c r="M28" s="32" t="s">
        <v>174</v>
      </c>
      <c r="N28" s="32" t="s">
        <v>174</v>
      </c>
    </row>
    <row r="29" spans="1:14" s="5" customFormat="1" ht="13.5">
      <c r="A29" s="3" t="s">
        <v>240</v>
      </c>
      <c r="B29" s="31" t="s">
        <v>241</v>
      </c>
      <c r="C29" s="3" t="s">
        <v>221</v>
      </c>
      <c r="D29" s="2"/>
      <c r="E29" s="21">
        <v>126</v>
      </c>
      <c r="F29" s="195">
        <v>939</v>
      </c>
      <c r="G29" s="32">
        <v>136</v>
      </c>
      <c r="H29" s="195">
        <v>1148</v>
      </c>
      <c r="I29" s="32">
        <v>72</v>
      </c>
      <c r="J29" s="195">
        <v>574</v>
      </c>
      <c r="K29" s="32">
        <v>93</v>
      </c>
      <c r="L29" s="195">
        <v>742</v>
      </c>
      <c r="M29" s="195">
        <v>83</v>
      </c>
      <c r="N29" s="195">
        <v>738</v>
      </c>
    </row>
    <row r="30" spans="1:16" ht="13.5">
      <c r="A30" s="3"/>
      <c r="B30" s="31">
        <v>2</v>
      </c>
      <c r="C30" s="3"/>
      <c r="D30" s="239"/>
      <c r="E30" s="32">
        <v>102</v>
      </c>
      <c r="F30" s="195">
        <v>838</v>
      </c>
      <c r="G30" s="32">
        <v>111</v>
      </c>
      <c r="H30" s="195">
        <v>980</v>
      </c>
      <c r="I30" s="32">
        <v>67</v>
      </c>
      <c r="J30" s="195">
        <v>574</v>
      </c>
      <c r="K30" s="32">
        <v>88</v>
      </c>
      <c r="L30" s="195">
        <v>700</v>
      </c>
      <c r="M30" s="195">
        <v>76</v>
      </c>
      <c r="N30" s="195">
        <v>736</v>
      </c>
      <c r="O30" s="5"/>
      <c r="P30" s="5"/>
    </row>
    <row r="31" spans="1:16" ht="13.5">
      <c r="A31" s="3"/>
      <c r="B31" s="31">
        <v>3</v>
      </c>
      <c r="C31" s="3"/>
      <c r="D31" s="239"/>
      <c r="E31" s="21">
        <v>105</v>
      </c>
      <c r="F31" s="195">
        <v>831</v>
      </c>
      <c r="G31" s="32">
        <v>123</v>
      </c>
      <c r="H31" s="195">
        <v>928</v>
      </c>
      <c r="I31" s="32">
        <v>61</v>
      </c>
      <c r="J31" s="195">
        <v>487</v>
      </c>
      <c r="K31" s="32">
        <v>90</v>
      </c>
      <c r="L31" s="195">
        <v>653</v>
      </c>
      <c r="M31" s="195">
        <v>88</v>
      </c>
      <c r="N31" s="195">
        <v>794</v>
      </c>
      <c r="O31" s="5"/>
      <c r="P31" s="5"/>
    </row>
    <row r="32" spans="1:14" s="5" customFormat="1" ht="14.25" thickBot="1">
      <c r="A32" s="6"/>
      <c r="B32" s="135">
        <v>4</v>
      </c>
      <c r="C32" s="6"/>
      <c r="D32" s="241"/>
      <c r="E32" s="189">
        <v>103</v>
      </c>
      <c r="F32" s="285">
        <v>836</v>
      </c>
      <c r="G32" s="123">
        <v>136</v>
      </c>
      <c r="H32" s="285">
        <v>1033</v>
      </c>
      <c r="I32" s="123">
        <v>63</v>
      </c>
      <c r="J32" s="285">
        <v>521</v>
      </c>
      <c r="K32" s="123">
        <v>101</v>
      </c>
      <c r="L32" s="285">
        <v>733</v>
      </c>
      <c r="M32" s="285">
        <v>100</v>
      </c>
      <c r="N32" s="285">
        <v>872</v>
      </c>
    </row>
    <row r="33" spans="1:16" ht="13.5">
      <c r="A33" s="5"/>
      <c r="B33" s="5"/>
      <c r="C33" s="5"/>
      <c r="D33" s="5"/>
      <c r="E33" s="19"/>
      <c r="F33" s="5"/>
      <c r="G33" s="19"/>
      <c r="H33" s="5"/>
      <c r="I33" s="19"/>
      <c r="J33" s="5"/>
      <c r="K33" s="19"/>
      <c r="L33" s="5"/>
      <c r="M33" s="5"/>
      <c r="N33" s="5"/>
      <c r="O33" s="5"/>
      <c r="P33" s="5"/>
    </row>
    <row r="34" spans="1:16" ht="13.5">
      <c r="A34" s="5"/>
      <c r="B34" s="5"/>
      <c r="C34" s="5"/>
      <c r="D34" s="5"/>
      <c r="E34" s="19"/>
      <c r="F34" s="5"/>
      <c r="G34" s="19"/>
      <c r="H34" s="5"/>
      <c r="I34" s="19"/>
      <c r="J34" s="5"/>
      <c r="K34" s="19"/>
      <c r="L34" s="5"/>
      <c r="M34" s="5"/>
      <c r="N34" s="5"/>
      <c r="O34" s="5"/>
      <c r="P34" s="5"/>
    </row>
    <row r="35" spans="1:16" ht="14.25" thickBot="1">
      <c r="A35" s="235" t="s">
        <v>202</v>
      </c>
      <c r="B35" s="3"/>
      <c r="C35" s="3"/>
      <c r="D35" s="3"/>
      <c r="E35" s="9"/>
      <c r="F35" s="5"/>
      <c r="G35" s="9"/>
      <c r="H35" s="5"/>
      <c r="I35" s="9"/>
      <c r="J35" s="5"/>
      <c r="K35" s="9"/>
      <c r="L35" s="5"/>
      <c r="M35" s="5"/>
      <c r="N35" s="5"/>
      <c r="O35" s="5"/>
      <c r="P35" s="5"/>
    </row>
    <row r="36" spans="1:16" ht="13.5" customHeight="1">
      <c r="A36" s="360" t="s">
        <v>44</v>
      </c>
      <c r="B36" s="360"/>
      <c r="C36" s="360"/>
      <c r="D36" s="361"/>
      <c r="E36" s="357" t="s">
        <v>266</v>
      </c>
      <c r="F36" s="358"/>
      <c r="G36" s="357" t="s">
        <v>176</v>
      </c>
      <c r="H36" s="358"/>
      <c r="I36" s="357" t="s">
        <v>43</v>
      </c>
      <c r="J36" s="358"/>
      <c r="K36" s="357" t="s">
        <v>203</v>
      </c>
      <c r="L36" s="358"/>
      <c r="M36" s="357" t="s">
        <v>242</v>
      </c>
      <c r="N36" s="358"/>
      <c r="O36" s="5"/>
      <c r="P36" s="5"/>
    </row>
    <row r="37" spans="1:16" ht="13.5" customHeight="1">
      <c r="A37" s="362"/>
      <c r="B37" s="362"/>
      <c r="C37" s="362"/>
      <c r="D37" s="363"/>
      <c r="E37" s="225" t="s">
        <v>45</v>
      </c>
      <c r="F37" s="225" t="s">
        <v>46</v>
      </c>
      <c r="G37" s="225" t="s">
        <v>45</v>
      </c>
      <c r="H37" s="225" t="s">
        <v>46</v>
      </c>
      <c r="I37" s="225" t="s">
        <v>45</v>
      </c>
      <c r="J37" s="225" t="s">
        <v>46</v>
      </c>
      <c r="K37" s="225" t="s">
        <v>45</v>
      </c>
      <c r="L37" s="225" t="s">
        <v>46</v>
      </c>
      <c r="M37" s="225" t="s">
        <v>45</v>
      </c>
      <c r="N37" s="242" t="s">
        <v>46</v>
      </c>
      <c r="O37" s="5"/>
      <c r="P37" s="5"/>
    </row>
    <row r="38" spans="1:16" ht="13.5">
      <c r="A38" s="51" t="s">
        <v>25</v>
      </c>
      <c r="B38" s="51">
        <v>30</v>
      </c>
      <c r="C38" s="51" t="s">
        <v>221</v>
      </c>
      <c r="D38" s="236"/>
      <c r="E38" s="21">
        <v>245</v>
      </c>
      <c r="F38" s="195">
        <v>2376</v>
      </c>
      <c r="G38" s="32">
        <v>161</v>
      </c>
      <c r="H38" s="195">
        <v>1466</v>
      </c>
      <c r="I38" s="32">
        <v>96</v>
      </c>
      <c r="J38" s="195">
        <v>721</v>
      </c>
      <c r="K38" s="32">
        <v>111</v>
      </c>
      <c r="L38" s="195">
        <v>1048</v>
      </c>
      <c r="M38" s="32" t="s">
        <v>174</v>
      </c>
      <c r="N38" s="32" t="s">
        <v>174</v>
      </c>
      <c r="O38" s="5"/>
      <c r="P38" s="5"/>
    </row>
    <row r="39" spans="1:14" s="5" customFormat="1" ht="13.5">
      <c r="A39" s="3" t="s">
        <v>240</v>
      </c>
      <c r="B39" s="31" t="s">
        <v>241</v>
      </c>
      <c r="C39" s="3" t="s">
        <v>221</v>
      </c>
      <c r="D39" s="2"/>
      <c r="E39" s="21">
        <v>148</v>
      </c>
      <c r="F39" s="195">
        <v>1480</v>
      </c>
      <c r="G39" s="32">
        <v>184</v>
      </c>
      <c r="H39" s="195">
        <v>1752</v>
      </c>
      <c r="I39" s="32">
        <v>92</v>
      </c>
      <c r="J39" s="195">
        <v>885</v>
      </c>
      <c r="K39" s="32">
        <v>146</v>
      </c>
      <c r="L39" s="195">
        <v>1292</v>
      </c>
      <c r="M39" s="195">
        <v>121</v>
      </c>
      <c r="N39" s="195">
        <v>1502</v>
      </c>
    </row>
    <row r="40" spans="1:14" s="5" customFormat="1" ht="13.5">
      <c r="A40" s="3"/>
      <c r="B40" s="31">
        <v>2</v>
      </c>
      <c r="C40" s="3"/>
      <c r="D40" s="239"/>
      <c r="E40" s="32">
        <v>172</v>
      </c>
      <c r="F40" s="195">
        <v>1649</v>
      </c>
      <c r="G40" s="32">
        <v>183</v>
      </c>
      <c r="H40" s="195">
        <v>1821</v>
      </c>
      <c r="I40" s="32">
        <v>105</v>
      </c>
      <c r="J40" s="195">
        <v>962</v>
      </c>
      <c r="K40" s="32">
        <v>129</v>
      </c>
      <c r="L40" s="195">
        <v>1446</v>
      </c>
      <c r="M40" s="195">
        <v>141</v>
      </c>
      <c r="N40" s="195">
        <v>1382</v>
      </c>
    </row>
    <row r="41" spans="1:16" ht="13.5">
      <c r="A41" s="3"/>
      <c r="B41" s="31">
        <v>3</v>
      </c>
      <c r="C41" s="3"/>
      <c r="D41" s="239"/>
      <c r="E41" s="21">
        <v>166</v>
      </c>
      <c r="F41" s="195">
        <v>1605</v>
      </c>
      <c r="G41" s="32">
        <v>196</v>
      </c>
      <c r="H41" s="195">
        <v>1898</v>
      </c>
      <c r="I41" s="32">
        <v>116</v>
      </c>
      <c r="J41" s="195">
        <v>1072</v>
      </c>
      <c r="K41" s="32">
        <v>190</v>
      </c>
      <c r="L41" s="195">
        <v>1645</v>
      </c>
      <c r="M41" s="195">
        <v>129</v>
      </c>
      <c r="N41" s="195">
        <v>1254</v>
      </c>
      <c r="O41" s="5"/>
      <c r="P41" s="5"/>
    </row>
    <row r="42" spans="1:14" s="5" customFormat="1" ht="14.25" thickBot="1">
      <c r="A42" s="6"/>
      <c r="B42" s="135">
        <v>4</v>
      </c>
      <c r="C42" s="6"/>
      <c r="D42" s="241"/>
      <c r="E42" s="189">
        <v>157</v>
      </c>
      <c r="F42" s="285">
        <v>1511</v>
      </c>
      <c r="G42" s="123">
        <v>200</v>
      </c>
      <c r="H42" s="285">
        <v>1777</v>
      </c>
      <c r="I42" s="123">
        <v>118</v>
      </c>
      <c r="J42" s="285">
        <v>1053</v>
      </c>
      <c r="K42" s="123">
        <v>209</v>
      </c>
      <c r="L42" s="285">
        <v>1827</v>
      </c>
      <c r="M42" s="285">
        <v>146</v>
      </c>
      <c r="N42" s="285">
        <v>1282</v>
      </c>
    </row>
    <row r="43" spans="1:14" ht="13.5">
      <c r="A43" s="5"/>
      <c r="B43" s="5"/>
      <c r="C43" s="5"/>
      <c r="D43" s="5"/>
      <c r="E43" s="19"/>
      <c r="G43" s="19"/>
      <c r="I43" s="19"/>
      <c r="K43" s="19"/>
      <c r="N43" s="59" t="s">
        <v>243</v>
      </c>
    </row>
    <row r="44" spans="1:11" ht="13.5">
      <c r="A44" s="37"/>
      <c r="B44" s="5"/>
      <c r="C44" s="5"/>
      <c r="D44" s="5"/>
      <c r="E44" s="19"/>
      <c r="G44" s="19"/>
      <c r="I44" s="19"/>
      <c r="K44" s="19"/>
    </row>
    <row r="45" spans="1:11" ht="13.5">
      <c r="A45" s="41"/>
      <c r="B45" s="41"/>
      <c r="C45" s="41"/>
      <c r="D45" s="41"/>
      <c r="G45" s="217"/>
      <c r="I45" s="217"/>
      <c r="K45" s="217"/>
    </row>
    <row r="46" spans="1:12" ht="13.5">
      <c r="A46" s="5"/>
      <c r="B46" s="5"/>
      <c r="C46" s="5"/>
      <c r="D46" s="5"/>
      <c r="E46" s="19"/>
      <c r="I46" s="89"/>
      <c r="J46" s="89"/>
      <c r="K46" s="89"/>
      <c r="L46" s="89"/>
    </row>
    <row r="47" spans="1:12" ht="13.5">
      <c r="A47" s="5"/>
      <c r="B47" s="5"/>
      <c r="C47" s="5"/>
      <c r="D47" s="5"/>
      <c r="E47" s="19"/>
      <c r="H47" s="89"/>
      <c r="J47" s="89"/>
      <c r="L47" s="89"/>
    </row>
  </sheetData>
  <sheetProtection/>
  <mergeCells count="25">
    <mergeCell ref="I26:J26"/>
    <mergeCell ref="K26:L26"/>
    <mergeCell ref="M26:N26"/>
    <mergeCell ref="A36:D37"/>
    <mergeCell ref="E36:F36"/>
    <mergeCell ref="G36:H36"/>
    <mergeCell ref="I36:J36"/>
    <mergeCell ref="K36:L36"/>
    <mergeCell ref="M36:N36"/>
    <mergeCell ref="A3:D4"/>
    <mergeCell ref="E3:F3"/>
    <mergeCell ref="G3:H3"/>
    <mergeCell ref="A26:D27"/>
    <mergeCell ref="E26:F26"/>
    <mergeCell ref="G26:H26"/>
    <mergeCell ref="I3:J3"/>
    <mergeCell ref="K3:L3"/>
    <mergeCell ref="A1:N1"/>
    <mergeCell ref="M3:N3"/>
    <mergeCell ref="A17:D18"/>
    <mergeCell ref="E17:F17"/>
    <mergeCell ref="G17:H17"/>
    <mergeCell ref="I17:J17"/>
    <mergeCell ref="K17:L17"/>
    <mergeCell ref="M17:N17"/>
  </mergeCells>
  <printOptions/>
  <pageMargins left="0.75" right="0.75" top="1" bottom="1" header="0.512" footer="0.512"/>
  <pageSetup fitToHeight="1" fitToWidth="1" horizontalDpi="300" verticalDpi="3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I33" sqref="I33"/>
    </sheetView>
  </sheetViews>
  <sheetFormatPr defaultColWidth="9.00390625" defaultRowHeight="13.5"/>
  <cols>
    <col min="1" max="1" width="4.625" style="5" customWidth="1"/>
    <col min="2" max="2" width="3.00390625" style="5" customWidth="1"/>
    <col min="3" max="3" width="4.625" style="5" customWidth="1"/>
    <col min="4" max="4" width="15.625" style="5" customWidth="1"/>
    <col min="5" max="5" width="17.375" style="5" bestFit="1" customWidth="1"/>
    <col min="6" max="6" width="15.625" style="5" customWidth="1"/>
    <col min="7" max="7" width="10.00390625" style="5" customWidth="1"/>
    <col min="8" max="16384" width="9.00390625" style="5" customWidth="1"/>
  </cols>
  <sheetData>
    <row r="1" spans="1:6" ht="15.75" customHeight="1">
      <c r="A1" s="367" t="s">
        <v>208</v>
      </c>
      <c r="B1" s="367"/>
      <c r="C1" s="367"/>
      <c r="D1" s="367"/>
      <c r="E1" s="367"/>
      <c r="F1" s="367"/>
    </row>
    <row r="2" spans="1:6" ht="15.75" customHeight="1" thickBot="1">
      <c r="A2" s="6"/>
      <c r="B2" s="6"/>
      <c r="C2" s="6"/>
      <c r="D2" s="6"/>
      <c r="E2" s="6"/>
      <c r="F2" s="6"/>
    </row>
    <row r="3" spans="1:6" ht="15.75" customHeight="1">
      <c r="A3" s="91" t="s">
        <v>173</v>
      </c>
      <c r="B3" s="91"/>
      <c r="C3" s="182"/>
      <c r="D3" s="95" t="s">
        <v>54</v>
      </c>
      <c r="E3" s="94" t="s">
        <v>55</v>
      </c>
      <c r="F3" s="95" t="s">
        <v>56</v>
      </c>
    </row>
    <row r="4" spans="1:6" ht="16.5" customHeight="1">
      <c r="A4" s="3" t="s">
        <v>25</v>
      </c>
      <c r="B4" s="3">
        <v>30</v>
      </c>
      <c r="C4" s="7" t="s">
        <v>221</v>
      </c>
      <c r="D4" s="3">
        <v>289</v>
      </c>
      <c r="E4" s="3">
        <v>599</v>
      </c>
      <c r="F4" s="8">
        <v>173142</v>
      </c>
    </row>
    <row r="5" spans="1:6" ht="16.5" customHeight="1">
      <c r="A5" s="3" t="s">
        <v>219</v>
      </c>
      <c r="B5" s="31" t="s">
        <v>220</v>
      </c>
      <c r="C5" s="7" t="s">
        <v>221</v>
      </c>
      <c r="D5" s="226">
        <v>262</v>
      </c>
      <c r="E5" s="3">
        <v>592</v>
      </c>
      <c r="F5" s="8">
        <v>155097</v>
      </c>
    </row>
    <row r="6" spans="1:6" ht="16.5" customHeight="1">
      <c r="A6" s="3"/>
      <c r="B6" s="31">
        <v>2</v>
      </c>
      <c r="C6" s="7"/>
      <c r="D6" s="3">
        <v>180</v>
      </c>
      <c r="E6" s="3">
        <v>219</v>
      </c>
      <c r="F6" s="8">
        <v>39389</v>
      </c>
    </row>
    <row r="7" spans="1:6" ht="16.5" customHeight="1">
      <c r="A7" s="3"/>
      <c r="B7" s="31">
        <v>3</v>
      </c>
      <c r="C7" s="7"/>
      <c r="D7" s="3">
        <v>281</v>
      </c>
      <c r="E7" s="3">
        <v>237</v>
      </c>
      <c r="F7" s="8">
        <v>66622</v>
      </c>
    </row>
    <row r="8" spans="1:6" ht="16.5" customHeight="1" thickBot="1">
      <c r="A8" s="6"/>
      <c r="B8" s="135">
        <v>4</v>
      </c>
      <c r="C8" s="11"/>
      <c r="D8" s="6">
        <v>292</v>
      </c>
      <c r="E8" s="6">
        <v>401</v>
      </c>
      <c r="F8" s="281">
        <v>117129</v>
      </c>
    </row>
    <row r="9" spans="1:6" ht="15.75" customHeight="1">
      <c r="A9" s="14"/>
      <c r="B9" s="14"/>
      <c r="C9" s="14"/>
      <c r="D9" s="14"/>
      <c r="E9" s="14"/>
      <c r="F9" s="15" t="s">
        <v>261</v>
      </c>
    </row>
    <row r="10" spans="1:6" ht="13.5">
      <c r="A10" s="366"/>
      <c r="B10" s="366"/>
      <c r="C10" s="366"/>
      <c r="D10" s="366"/>
      <c r="E10" s="366"/>
      <c r="F10" s="366"/>
    </row>
    <row r="11" spans="1:6" ht="13.5">
      <c r="A11" s="365"/>
      <c r="B11" s="365"/>
      <c r="C11" s="365"/>
      <c r="D11" s="365"/>
      <c r="E11" s="365"/>
      <c r="F11" s="365"/>
    </row>
  </sheetData>
  <sheetProtection/>
  <mergeCells count="3">
    <mergeCell ref="A11:F11"/>
    <mergeCell ref="A10:F10"/>
    <mergeCell ref="A1:F1"/>
  </mergeCells>
  <printOptions/>
  <pageMargins left="0.7480314960629921" right="0.7480314960629921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井上はな</cp:lastModifiedBy>
  <cp:lastPrinted>2017-02-06T06:02:14Z</cp:lastPrinted>
  <dcterms:created xsi:type="dcterms:W3CDTF">2001-12-06T07:14:48Z</dcterms:created>
  <dcterms:modified xsi:type="dcterms:W3CDTF">2024-04-10T06:47:13Z</dcterms:modified>
  <cp:category/>
  <cp:version/>
  <cp:contentType/>
  <cp:contentStatus/>
</cp:coreProperties>
</file>