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225" windowWidth="5205" windowHeight="7740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 " sheetId="7" r:id="rId7"/>
    <sheet name="2-8" sheetId="8" r:id="rId8"/>
  </sheets>
  <definedNames>
    <definedName name="_xlnm.Print_Area" localSheetId="0">'2-1'!$A$1:$K$55</definedName>
    <definedName name="_xlnm.Print_Area" localSheetId="4">'2-5'!$A$1:$O$51</definedName>
  </definedNames>
  <calcPr fullCalcOnLoad="1"/>
</workbook>
</file>

<file path=xl/sharedStrings.xml><?xml version="1.0" encoding="utf-8"?>
<sst xmlns="http://schemas.openxmlformats.org/spreadsheetml/2006/main" count="474" uniqueCount="296">
  <si>
    <t>区　分</t>
  </si>
  <si>
    <t>自　　　　然　　　　動　　　　態</t>
  </si>
  <si>
    <t>社　　　　会　　　　動　　　　態</t>
  </si>
  <si>
    <t>人口増加数</t>
  </si>
  <si>
    <t>（Ａ）　　出　　生</t>
  </si>
  <si>
    <t>（Ｂ）　　死　　亡</t>
  </si>
  <si>
    <t>(1)自然増加</t>
  </si>
  <si>
    <t>（Ｃ）　　転　　入</t>
  </si>
  <si>
    <t>（Ｄ）　　転　　出</t>
  </si>
  <si>
    <t>(2)社会増加</t>
  </si>
  <si>
    <t>婚姻</t>
  </si>
  <si>
    <t>離婚</t>
  </si>
  <si>
    <t>年　月</t>
  </si>
  <si>
    <t>総数</t>
  </si>
  <si>
    <t>男</t>
  </si>
  <si>
    <t>女</t>
  </si>
  <si>
    <t>(A)-(B)</t>
  </si>
  <si>
    <t>(C)-(D)</t>
  </si>
  <si>
    <t>(1)+(2)</t>
  </si>
  <si>
    <t>平成</t>
  </si>
  <si>
    <t>年</t>
  </si>
  <si>
    <t>月</t>
  </si>
  <si>
    <t>その他</t>
  </si>
  <si>
    <t>　　　資料　市民課</t>
  </si>
  <si>
    <t>２－１　人口及び世帯数の推移</t>
  </si>
  <si>
    <t>区分</t>
  </si>
  <si>
    <t>男女比
(女=100)</t>
  </si>
  <si>
    <t>一世帯</t>
  </si>
  <si>
    <t>世帯数</t>
  </si>
  <si>
    <t>総　数</t>
  </si>
  <si>
    <t>当たり</t>
  </si>
  <si>
    <t>の人員</t>
  </si>
  <si>
    <t>元</t>
  </si>
  <si>
    <t>年　齢</t>
  </si>
  <si>
    <t>０～４歳</t>
  </si>
  <si>
    <t>50～54歳</t>
  </si>
  <si>
    <t>５～９歳</t>
  </si>
  <si>
    <t>55～59歳</t>
  </si>
  <si>
    <t>10～14歳</t>
  </si>
  <si>
    <t>60～64歳</t>
  </si>
  <si>
    <t>15～19歳</t>
  </si>
  <si>
    <t>65～69歳</t>
  </si>
  <si>
    <t>20～24歳</t>
  </si>
  <si>
    <t>70～74歳</t>
  </si>
  <si>
    <t>25～29歳</t>
  </si>
  <si>
    <t>75～79歳</t>
  </si>
  <si>
    <t>30～34歳</t>
  </si>
  <si>
    <t>80～84歳</t>
  </si>
  <si>
    <t>35～39歳</t>
  </si>
  <si>
    <t>85～89歳</t>
  </si>
  <si>
    <t>40～44歳</t>
  </si>
  <si>
    <t>90～94歳</t>
  </si>
  <si>
    <t>45～49歳</t>
  </si>
  <si>
    <t>95～99歳</t>
  </si>
  <si>
    <t>　　　　　　　            　資料　総務課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</si>
  <si>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</si>
  <si>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</si>
  <si>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</si>
  <si>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</si>
  <si>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</si>
  <si>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</si>
  <si>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</si>
  <si>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</si>
  <si>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</si>
  <si>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</si>
  <si>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</si>
  <si>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</si>
  <si>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世　帯　数</t>
  </si>
  <si>
    <t>　人口</t>
  </si>
  <si>
    <t xml:space="preserve"> 男</t>
  </si>
  <si>
    <t xml:space="preserve"> 女 </t>
  </si>
  <si>
    <t>猫　　　実</t>
  </si>
  <si>
    <t>弁　　　天</t>
  </si>
  <si>
    <t>当  代  島</t>
  </si>
  <si>
    <t>海　　　楽</t>
  </si>
  <si>
    <t>北　　　栄</t>
  </si>
  <si>
    <t>入　　　船</t>
  </si>
  <si>
    <t>堀　　　江</t>
  </si>
  <si>
    <t>美　　　浜</t>
  </si>
  <si>
    <t>富　士　見</t>
  </si>
  <si>
    <t>舞　　　浜</t>
  </si>
  <si>
    <t>東　　　野</t>
  </si>
  <si>
    <t xml:space="preserve">鉄鋼通り </t>
  </si>
  <si>
    <t>富　　　岡</t>
  </si>
  <si>
    <t>（新町地域計）</t>
  </si>
  <si>
    <t>２－７　県　内　各　市　の　人　口　</t>
  </si>
  <si>
    <t>　　　　　区分</t>
  </si>
  <si>
    <t>人　　　口</t>
  </si>
  <si>
    <t>面　　　積</t>
  </si>
  <si>
    <t>人  口  密  度</t>
  </si>
  <si>
    <t>市名</t>
  </si>
  <si>
    <t>順位</t>
  </si>
  <si>
    <t>（人）</t>
  </si>
  <si>
    <t>（k㎡）</t>
  </si>
  <si>
    <t>＊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</si>
  <si>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</si>
  <si>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</si>
  <si>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</si>
  <si>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</si>
  <si>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</si>
  <si>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</si>
  <si>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</si>
  <si>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</si>
  <si>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</si>
  <si>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</si>
  <si>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</si>
  <si>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</si>
  <si>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</si>
  <si>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</si>
  <si>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</si>
  <si>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</si>
  <si>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</si>
  <si>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</si>
  <si>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</si>
  <si>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</si>
  <si>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</si>
  <si>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</si>
  <si>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</si>
  <si>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</si>
  <si>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</si>
  <si>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</si>
  <si>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</si>
  <si>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</si>
  <si>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</si>
  <si>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都道府県</t>
  </si>
  <si>
    <t>転 入</t>
  </si>
  <si>
    <t>転 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</si>
  <si>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</si>
  <si>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</si>
  <si>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</si>
  <si>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</si>
  <si>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</si>
  <si>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</si>
  <si>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</si>
  <si>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</si>
  <si>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</si>
  <si>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</si>
  <si>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</si>
  <si>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</si>
  <si>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</si>
  <si>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</si>
  <si>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</si>
  <si>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</si>
  <si>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</si>
  <si>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</si>
  <si>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</si>
  <si>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</si>
  <si>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</si>
  <si>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</si>
  <si>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</si>
  <si>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</si>
  <si>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</si>
  <si>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</si>
  <si>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</si>
  <si>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</si>
  <si>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</si>
  <si>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</si>
  <si>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</si>
  <si>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</si>
  <si>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</si>
  <si>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</si>
  <si>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</si>
  <si>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</si>
  <si>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</si>
  <si>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</si>
  <si>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</si>
  <si>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</si>
  <si>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</si>
  <si>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</si>
  <si>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</si>
  <si>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</si>
  <si>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</si>
  <si>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</si>
  <si>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</si>
  <si>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</si>
  <si>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外国人</t>
  </si>
  <si>
    <t>注　毎月常住人口調査結果</t>
  </si>
  <si>
    <t>　　　資料　総務課</t>
  </si>
  <si>
    <t>年　　　　次</t>
  </si>
  <si>
    <t>字　名　称</t>
  </si>
  <si>
    <t>世帯数</t>
  </si>
  <si>
    <t>男</t>
  </si>
  <si>
    <t>女</t>
  </si>
  <si>
    <t>計</t>
  </si>
  <si>
    <t>（1k㎡当たり/人）</t>
  </si>
  <si>
    <t>千葉県計</t>
  </si>
  <si>
    <t xml:space="preserve">   郡  部  計</t>
  </si>
  <si>
    <t>白井市</t>
  </si>
  <si>
    <t>資料　総務課</t>
  </si>
  <si>
    <t>富里市</t>
  </si>
  <si>
    <t>南房総市</t>
  </si>
  <si>
    <t>匝瑳市</t>
  </si>
  <si>
    <t>香取市</t>
  </si>
  <si>
    <t>山武市</t>
  </si>
  <si>
    <t>いすみ市</t>
  </si>
  <si>
    <t>注　住民基本台帳人口結果</t>
  </si>
  <si>
    <t>100歳以上</t>
  </si>
  <si>
    <t>２－８　浦安市における転入転出人口（都道府県別）</t>
  </si>
  <si>
    <t>注　昭和60年までは、住民基本台帳人口による。</t>
  </si>
  <si>
    <t>　　昭和61年からは、住民基本台帳人口及び外国人登録者数による。</t>
  </si>
  <si>
    <t>　合　　計</t>
  </si>
  <si>
    <t>注　毎月常住人口調査による。ただし、婚姻、離婚は受理件数。</t>
  </si>
  <si>
    <t>１丁目</t>
  </si>
  <si>
    <t>２丁目</t>
  </si>
  <si>
    <t>３丁目</t>
  </si>
  <si>
    <t>４丁目</t>
  </si>
  <si>
    <t>５丁目</t>
  </si>
  <si>
    <t>６丁目</t>
  </si>
  <si>
    <t>港</t>
  </si>
  <si>
    <t>千鳥</t>
  </si>
  <si>
    <t>（中町地域計）</t>
  </si>
  <si>
    <t>明　　　海</t>
  </si>
  <si>
    <t>（元町地域計）</t>
  </si>
  <si>
    <t>７丁目</t>
  </si>
  <si>
    <t>日　の　出</t>
  </si>
  <si>
    <t>８丁目</t>
  </si>
  <si>
    <t>高　　　洲</t>
  </si>
  <si>
    <t>今　　　川</t>
  </si>
  <si>
    <t>９丁目</t>
  </si>
  <si>
    <t>２－３　　人　　口　　動　　態　　の　　推　　移</t>
  </si>
  <si>
    <t>２－５　月　別　世　帯　数　及　び　人　口　の　推　移</t>
  </si>
  <si>
    <t>　　平成24年7月9日に住民基本台帳法が一部改正され、外国籍の方（一部を除く）も住民基
    本台帳法の適用対象となったため、平成25年からは住民基本台帳人口（日本人人口＋外
    国人人口）による。</t>
  </si>
  <si>
    <t xml:space="preserve">    人口指数は昭和56年（市制施行年）を「100」として算出した。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</si>
  <si>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</t>
  </si>
  <si>
    <t>2015年</t>
  </si>
  <si>
    <t>舞　浜</t>
  </si>
  <si>
    <t>資料　総務課</t>
  </si>
  <si>
    <t>年</t>
  </si>
  <si>
    <t>平成</t>
  </si>
  <si>
    <t>△1970</t>
  </si>
  <si>
    <t>△1340</t>
  </si>
  <si>
    <t>2016年</t>
  </si>
  <si>
    <t>平成27年</t>
  </si>
  <si>
    <t>平成28年</t>
  </si>
  <si>
    <t>　「＊」の面積は、一部境界未定地のため、参考値。</t>
  </si>
  <si>
    <t>　　県計及び市計の面積は、市川市東浜一丁目及び船橋市潮見町両地先の土地0.10㎢を含む</t>
  </si>
  <si>
    <t>資料　総務課</t>
  </si>
  <si>
    <t>市民課</t>
  </si>
  <si>
    <t>　　　資料　総務課</t>
  </si>
  <si>
    <t>平成29年</t>
  </si>
  <si>
    <t>2017年</t>
  </si>
  <si>
    <t>注　住民基本台帳法が一部改正され、外国籍の方（一部を除く）も住民基本台帳法の適用対象となった。これにより、平成24年6月末までは住民基本台帳人口と</t>
  </si>
  <si>
    <t>　　外国人登録人口で公表していたが、平成24年7月末から、住民基本台帳人口は、日本人の人口と外国人の人口の合計。　　　　　　　　　　　　　　　　　　　　</t>
  </si>
  <si>
    <t>昭和</t>
  </si>
  <si>
    <t>平成30年</t>
  </si>
  <si>
    <t>2018年</t>
  </si>
  <si>
    <t>（各年３月31日現在）</t>
  </si>
  <si>
    <t>２－２　年齢階級(各歳、５歳)別人口</t>
  </si>
  <si>
    <t>月</t>
  </si>
  <si>
    <t>令和元年</t>
  </si>
  <si>
    <t>2019年</t>
  </si>
  <si>
    <t>２－６　字 別 丁 目 別 世 帯 数 及 び 男 女 別 人 口</t>
  </si>
  <si>
    <t>人　　　　　口</t>
  </si>
  <si>
    <t>注　工業ゾーン、アーバンリゾートゾーンは、中町地域に含める。</t>
  </si>
  <si>
    <t xml:space="preserve">   市  部  計</t>
  </si>
  <si>
    <t>大網白里市</t>
  </si>
  <si>
    <t>注　人口は、毎月常住人口調査による。</t>
  </si>
  <si>
    <t>　　による。</t>
  </si>
  <si>
    <t>（各年12月31日現在）</t>
  </si>
  <si>
    <t>年　　次</t>
  </si>
  <si>
    <t>令和</t>
  </si>
  <si>
    <t>令和</t>
  </si>
  <si>
    <t>元</t>
  </si>
  <si>
    <t>令和２年</t>
  </si>
  <si>
    <t>2020年</t>
  </si>
  <si>
    <t>２－４  　 外　国　人　人　口</t>
  </si>
  <si>
    <t>年</t>
  </si>
  <si>
    <t>人口指数</t>
  </si>
  <si>
    <t>2021年</t>
  </si>
  <si>
    <t>令和３年</t>
  </si>
  <si>
    <t>令和２年</t>
  </si>
  <si>
    <t>令和４年</t>
  </si>
  <si>
    <t>2022年</t>
  </si>
  <si>
    <t>令和３年</t>
  </si>
  <si>
    <t xml:space="preserve">
各月末日現在の住民基本台帳人口</t>
  </si>
  <si>
    <t>　　　(令和５年４月１日現在)</t>
  </si>
  <si>
    <t>令和５年</t>
  </si>
  <si>
    <t>2023年</t>
  </si>
  <si>
    <t>　　　(令和５年３月末日現在)</t>
  </si>
  <si>
    <t>（令和５年10月１日現在）</t>
  </si>
  <si>
    <t>令和４年</t>
  </si>
  <si>
    <t>令和元年</t>
  </si>
  <si>
    <t>スリランカ</t>
  </si>
  <si>
    <t>ミャンマー</t>
  </si>
  <si>
    <t>タイ</t>
  </si>
  <si>
    <t>中国</t>
  </si>
  <si>
    <t>韓国</t>
  </si>
  <si>
    <t>ベトナム</t>
  </si>
  <si>
    <t>フィリピン</t>
  </si>
  <si>
    <t>ネパール</t>
  </si>
  <si>
    <t>米国</t>
  </si>
  <si>
    <t>台湾</t>
  </si>
  <si>
    <t>インド</t>
  </si>
  <si>
    <t>インドネシア</t>
  </si>
  <si>
    <t>　　面積は、令和５年10月１日現在の国土交通省国土地理院「全国都道府県市区町村別面積調」
　　　</t>
  </si>
  <si>
    <t>注　住民基本台帳に登録された外国人のうち、令和５年12月31日時点の上位12か国を記載。（同数あり）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</si>
</sst>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[Red]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_ ;[Red]\-#,##0\ "/>
    <numFmt numFmtId="186" formatCode="#,##0.0;\-#,##0.0"/>
    <numFmt numFmtId="187" formatCode="#,##0_);[Red]\(#,##0\)"/>
    <numFmt numFmtId="188" formatCode="0_ ;[Red]\-0\ "/>
    <numFmt numFmtId="189" formatCode="0_);[Red]\(0\)"/>
    <numFmt numFmtId="190" formatCode="#,###"/>
    <numFmt numFmtId="191" formatCode="#,##0.00_ ;[Red]\-#,##0.00\ "/>
    <numFmt numFmtId="192" formatCode="#,##0_ "/>
    <numFmt numFmtId="193" formatCode="#,###,##0;&quot; -&quot;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b/>
      <sz val="12"/>
      <name val="ＭＳ 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8" fillId="0" borderId="10" xfId="62" applyFont="1" applyBorder="1">
      <alignment/>
      <protection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0" xfId="63" applyFont="1" applyAlignment="1">
      <alignment horizontal="right"/>
      <protection/>
    </xf>
    <xf numFmtId="0" fontId="8" fillId="0" borderId="0" xfId="63" applyFont="1">
      <alignment/>
      <protection/>
    </xf>
    <xf numFmtId="37" fontId="5" fillId="0" borderId="0" xfId="66" applyFont="1" applyFill="1" applyBorder="1" applyAlignment="1">
      <alignment horizontal="centerContinuous"/>
      <protection/>
    </xf>
    <xf numFmtId="0" fontId="8" fillId="0" borderId="0" xfId="64" applyFont="1" applyBorder="1">
      <alignment/>
      <protection/>
    </xf>
    <xf numFmtId="0" fontId="8" fillId="0" borderId="12" xfId="64" applyFont="1" applyBorder="1">
      <alignment/>
      <protection/>
    </xf>
    <xf numFmtId="0" fontId="8" fillId="0" borderId="13" xfId="64" applyFont="1" applyBorder="1">
      <alignment/>
      <protection/>
    </xf>
    <xf numFmtId="0" fontId="8" fillId="0" borderId="10" xfId="64" applyFont="1" applyBorder="1" applyAlignment="1">
      <alignment horizontal="distributed"/>
      <protection/>
    </xf>
    <xf numFmtId="0" fontId="8" fillId="0" borderId="10" xfId="64" applyFont="1" applyBorder="1" applyAlignment="1">
      <alignment/>
      <protection/>
    </xf>
    <xf numFmtId="0" fontId="8" fillId="0" borderId="11" xfId="64" applyFont="1" applyBorder="1" applyAlignment="1">
      <alignment horizontal="distributed"/>
      <protection/>
    </xf>
    <xf numFmtId="0" fontId="8" fillId="0" borderId="0" xfId="64" applyFont="1" applyBorder="1" applyAlignment="1">
      <alignment horizontal="left"/>
      <protection/>
    </xf>
    <xf numFmtId="0" fontId="5" fillId="0" borderId="0" xfId="65" applyFont="1" applyAlignment="1">
      <alignment horizontal="centerContinuous"/>
      <protection/>
    </xf>
    <xf numFmtId="0" fontId="8" fillId="0" borderId="0" xfId="65" applyFont="1">
      <alignment/>
      <protection/>
    </xf>
    <xf numFmtId="0" fontId="8" fillId="0" borderId="11" xfId="65" applyFont="1" applyBorder="1">
      <alignment/>
      <protection/>
    </xf>
    <xf numFmtId="0" fontId="8" fillId="0" borderId="10" xfId="65" applyFont="1" applyBorder="1">
      <alignment/>
      <protection/>
    </xf>
    <xf numFmtId="0" fontId="8" fillId="0" borderId="14" xfId="65" applyFont="1" applyBorder="1" applyAlignment="1">
      <alignment vertical="center"/>
      <protection/>
    </xf>
    <xf numFmtId="0" fontId="8" fillId="0" borderId="10" xfId="65" applyFont="1" applyBorder="1" applyAlignment="1">
      <alignment horizontal="distributed"/>
      <protection/>
    </xf>
    <xf numFmtId="0" fontId="8" fillId="0" borderId="0" xfId="64" applyFont="1" applyBorder="1" applyAlignment="1">
      <alignment horizontal="distributed"/>
      <protection/>
    </xf>
    <xf numFmtId="0" fontId="8" fillId="0" borderId="0" xfId="65" applyFont="1" applyFill="1">
      <alignment/>
      <protection/>
    </xf>
    <xf numFmtId="0" fontId="8" fillId="0" borderId="15" xfId="65" applyFont="1" applyFill="1" applyBorder="1">
      <alignment/>
      <protection/>
    </xf>
    <xf numFmtId="0" fontId="8" fillId="0" borderId="15" xfId="65" applyFont="1" applyFill="1" applyBorder="1" applyAlignment="1">
      <alignment horizontal="center"/>
      <protection/>
    </xf>
    <xf numFmtId="187" fontId="8" fillId="0" borderId="0" xfId="65" applyNumberFormat="1" applyFont="1" applyFill="1">
      <alignment/>
      <protection/>
    </xf>
    <xf numFmtId="0" fontId="8" fillId="0" borderId="15" xfId="65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Continuous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6" xfId="64" applyFont="1" applyFill="1" applyBorder="1">
      <alignment/>
      <protection/>
    </xf>
    <xf numFmtId="0" fontId="8" fillId="0" borderId="13" xfId="64" applyFont="1" applyFill="1" applyBorder="1" applyAlignment="1">
      <alignment horizontal="right"/>
      <protection/>
    </xf>
    <xf numFmtId="0" fontId="8" fillId="0" borderId="13" xfId="64" applyFont="1" applyFill="1" applyBorder="1">
      <alignment/>
      <protection/>
    </xf>
    <xf numFmtId="0" fontId="8" fillId="0" borderId="10" xfId="64" applyFont="1" applyFill="1" applyBorder="1">
      <alignment/>
      <protection/>
    </xf>
    <xf numFmtId="0" fontId="8" fillId="0" borderId="17" xfId="64" applyFont="1" applyFill="1" applyBorder="1">
      <alignment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9" fillId="0" borderId="11" xfId="63" applyFont="1" applyFill="1" applyBorder="1" applyAlignment="1">
      <alignment horizontal="right"/>
      <protection/>
    </xf>
    <xf numFmtId="0" fontId="8" fillId="0" borderId="10" xfId="62" applyFont="1" applyFill="1" applyBorder="1">
      <alignment/>
      <protection/>
    </xf>
    <xf numFmtId="186" fontId="8" fillId="0" borderId="0" xfId="0" applyNumberFormat="1" applyFont="1" applyFill="1" applyAlignment="1">
      <alignment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18" xfId="65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/>
    </xf>
    <xf numFmtId="38" fontId="5" fillId="0" borderId="0" xfId="51" applyFont="1" applyAlignment="1">
      <alignment horizontal="centerContinuous"/>
    </xf>
    <xf numFmtId="38" fontId="8" fillId="0" borderId="0" xfId="51" applyFont="1" applyAlignment="1">
      <alignment/>
    </xf>
    <xf numFmtId="38" fontId="8" fillId="0" borderId="11" xfId="51" applyFont="1" applyBorder="1" applyAlignment="1">
      <alignment/>
    </xf>
    <xf numFmtId="38" fontId="8" fillId="0" borderId="13" xfId="51" applyFont="1" applyBorder="1" applyAlignment="1">
      <alignment horizontal="centerContinuous"/>
    </xf>
    <xf numFmtId="38" fontId="8" fillId="0" borderId="19" xfId="51" applyFont="1" applyBorder="1" applyAlignment="1">
      <alignment horizontal="center"/>
    </xf>
    <xf numFmtId="38" fontId="8" fillId="0" borderId="13" xfId="51" applyFont="1" applyBorder="1" applyAlignment="1">
      <alignment horizontal="center"/>
    </xf>
    <xf numFmtId="38" fontId="8" fillId="0" borderId="0" xfId="51" applyFont="1" applyBorder="1" applyAlignment="1">
      <alignment/>
    </xf>
    <xf numFmtId="38" fontId="8" fillId="0" borderId="0" xfId="51" applyFont="1" applyFill="1" applyBorder="1" applyAlignment="1">
      <alignment/>
    </xf>
    <xf numFmtId="38" fontId="8" fillId="0" borderId="0" xfId="51" applyFont="1" applyFill="1" applyAlignment="1">
      <alignment/>
    </xf>
    <xf numFmtId="186" fontId="8" fillId="33" borderId="0" xfId="0" applyNumberFormat="1" applyFont="1" applyFill="1" applyAlignment="1">
      <alignment/>
    </xf>
    <xf numFmtId="0" fontId="8" fillId="0" borderId="0" xfId="64" applyFont="1" applyAlignment="1">
      <alignment/>
      <protection/>
    </xf>
    <xf numFmtId="0" fontId="8" fillId="0" borderId="0" xfId="64" applyFont="1">
      <alignment/>
      <protection/>
    </xf>
    <xf numFmtId="0" fontId="8" fillId="0" borderId="0" xfId="0" applyFont="1" applyAlignment="1">
      <alignment/>
    </xf>
    <xf numFmtId="0" fontId="8" fillId="0" borderId="15" xfId="64" applyFont="1" applyBorder="1">
      <alignment/>
      <protection/>
    </xf>
    <xf numFmtId="0" fontId="8" fillId="0" borderId="14" xfId="64" applyFont="1" applyBorder="1">
      <alignment/>
      <protection/>
    </xf>
    <xf numFmtId="0" fontId="8" fillId="0" borderId="11" xfId="64" applyFont="1" applyBorder="1">
      <alignment/>
      <protection/>
    </xf>
    <xf numFmtId="0" fontId="8" fillId="33" borderId="0" xfId="0" applyFont="1" applyFill="1" applyBorder="1" applyAlignment="1">
      <alignment/>
    </xf>
    <xf numFmtId="38" fontId="8" fillId="33" borderId="11" xfId="51" applyFont="1" applyFill="1" applyBorder="1" applyAlignment="1">
      <alignment/>
    </xf>
    <xf numFmtId="0" fontId="8" fillId="33" borderId="10" xfId="62" applyFont="1" applyFill="1" applyBorder="1">
      <alignment/>
      <protection/>
    </xf>
    <xf numFmtId="38" fontId="8" fillId="33" borderId="0" xfId="51" applyFont="1" applyFill="1" applyBorder="1" applyAlignment="1">
      <alignment/>
    </xf>
    <xf numFmtId="38" fontId="12" fillId="0" borderId="0" xfId="51" applyFont="1" applyFill="1" applyBorder="1" applyAlignment="1">
      <alignment horizontal="centerContinuous"/>
    </xf>
    <xf numFmtId="0" fontId="14" fillId="0" borderId="10" xfId="65" applyFont="1" applyBorder="1" applyAlignment="1">
      <alignment horizontal="distributed"/>
      <protection/>
    </xf>
    <xf numFmtId="0" fontId="8" fillId="0" borderId="0" xfId="0" applyFont="1" applyAlignment="1">
      <alignment vertical="center"/>
    </xf>
    <xf numFmtId="56" fontId="9" fillId="0" borderId="11" xfId="63" applyNumberFormat="1" applyFont="1" applyFill="1" applyBorder="1" applyAlignment="1">
      <alignment horizontal="centerContinuous"/>
      <protection/>
    </xf>
    <xf numFmtId="0" fontId="9" fillId="0" borderId="11" xfId="63" applyFont="1" applyFill="1" applyBorder="1" applyAlignment="1">
      <alignment horizontal="centerContinuous"/>
      <protection/>
    </xf>
    <xf numFmtId="0" fontId="9" fillId="0" borderId="20" xfId="63" applyFont="1" applyFill="1" applyBorder="1" applyAlignment="1">
      <alignment horizontal="center" vertical="center"/>
      <protection/>
    </xf>
    <xf numFmtId="38" fontId="7" fillId="0" borderId="0" xfId="51" applyFont="1" applyAlignment="1">
      <alignment horizontal="centerContinuous"/>
    </xf>
    <xf numFmtId="3" fontId="7" fillId="0" borderId="0" xfId="51" applyNumberFormat="1" applyFont="1" applyAlignment="1">
      <alignment horizontal="centerContinuous"/>
    </xf>
    <xf numFmtId="38" fontId="0" fillId="0" borderId="0" xfId="51" applyFont="1" applyAlignment="1">
      <alignment/>
    </xf>
    <xf numFmtId="3" fontId="8" fillId="0" borderId="11" xfId="51" applyNumberFormat="1" applyFont="1" applyBorder="1" applyAlignment="1">
      <alignment/>
    </xf>
    <xf numFmtId="38" fontId="8" fillId="0" borderId="10" xfId="51" applyFont="1" applyBorder="1" applyAlignment="1">
      <alignment/>
    </xf>
    <xf numFmtId="38" fontId="8" fillId="0" borderId="21" xfId="51" applyFont="1" applyBorder="1" applyAlignment="1">
      <alignment horizontal="centerContinuous"/>
    </xf>
    <xf numFmtId="38" fontId="8" fillId="0" borderId="22" xfId="51" applyFont="1" applyBorder="1" applyAlignment="1">
      <alignment horizontal="centerContinuous"/>
    </xf>
    <xf numFmtId="38" fontId="8" fillId="0" borderId="17" xfId="51" applyFont="1" applyBorder="1" applyAlignment="1">
      <alignment/>
    </xf>
    <xf numFmtId="38" fontId="8" fillId="0" borderId="16" xfId="51" applyFont="1" applyBorder="1" applyAlignment="1">
      <alignment horizontal="centerContinuous"/>
    </xf>
    <xf numFmtId="38" fontId="10" fillId="0" borderId="17" xfId="51" applyFont="1" applyBorder="1" applyAlignment="1">
      <alignment/>
    </xf>
    <xf numFmtId="38" fontId="9" fillId="0" borderId="0" xfId="51" applyFont="1" applyAlignment="1">
      <alignment/>
    </xf>
    <xf numFmtId="38" fontId="8" fillId="0" borderId="23" xfId="51" applyFont="1" applyBorder="1" applyAlignment="1">
      <alignment horizontal="center"/>
    </xf>
    <xf numFmtId="38" fontId="8" fillId="0" borderId="0" xfId="51" applyFont="1" applyAlignment="1">
      <alignment horizontal="center"/>
    </xf>
    <xf numFmtId="38" fontId="8" fillId="0" borderId="13" xfId="51" applyFont="1" applyBorder="1" applyAlignment="1">
      <alignment/>
    </xf>
    <xf numFmtId="38" fontId="8" fillId="0" borderId="14" xfId="51" applyFont="1" applyBorder="1" applyAlignment="1">
      <alignment/>
    </xf>
    <xf numFmtId="38" fontId="8" fillId="0" borderId="16" xfId="51" applyFont="1" applyBorder="1" applyAlignment="1">
      <alignment horizontal="center"/>
    </xf>
    <xf numFmtId="38" fontId="8" fillId="0" borderId="19" xfId="51" applyFont="1" applyBorder="1" applyAlignment="1">
      <alignment/>
    </xf>
    <xf numFmtId="3" fontId="8" fillId="0" borderId="0" xfId="51" applyNumberFormat="1" applyFont="1" applyFill="1" applyBorder="1" applyAlignment="1">
      <alignment horizontal="right"/>
    </xf>
    <xf numFmtId="3" fontId="8" fillId="33" borderId="0" xfId="51" applyNumberFormat="1" applyFont="1" applyFill="1" applyBorder="1" applyAlignment="1">
      <alignment horizontal="right"/>
    </xf>
    <xf numFmtId="38" fontId="8" fillId="33" borderId="0" xfId="51" applyFont="1" applyFill="1" applyAlignment="1">
      <alignment/>
    </xf>
    <xf numFmtId="38" fontId="8" fillId="0" borderId="11" xfId="51" applyFont="1" applyFill="1" applyBorder="1" applyAlignment="1">
      <alignment/>
    </xf>
    <xf numFmtId="3" fontId="0" fillId="0" borderId="0" xfId="51" applyNumberFormat="1" applyFont="1" applyAlignment="1">
      <alignment/>
    </xf>
    <xf numFmtId="38" fontId="8" fillId="0" borderId="0" xfId="51" applyFont="1" applyAlignment="1">
      <alignment horizontal="right"/>
    </xf>
    <xf numFmtId="3" fontId="8" fillId="0" borderId="0" xfId="51" applyNumberFormat="1" applyFont="1" applyAlignment="1">
      <alignment/>
    </xf>
    <xf numFmtId="38" fontId="11" fillId="0" borderId="11" xfId="51" applyFont="1" applyBorder="1" applyAlignment="1">
      <alignment/>
    </xf>
    <xf numFmtId="38" fontId="11" fillId="0" borderId="11" xfId="51" applyFont="1" applyBorder="1" applyAlignment="1">
      <alignment horizontal="left" vertical="top" wrapText="1"/>
    </xf>
    <xf numFmtId="0" fontId="8" fillId="0" borderId="24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38" fontId="8" fillId="0" borderId="14" xfId="51" applyFont="1" applyBorder="1" applyAlignment="1">
      <alignment horizontal="center"/>
    </xf>
    <xf numFmtId="38" fontId="8" fillId="0" borderId="20" xfId="51" applyFont="1" applyBorder="1" applyAlignment="1">
      <alignment horizontal="center"/>
    </xf>
    <xf numFmtId="38" fontId="15" fillId="0" borderId="0" xfId="51" applyFont="1" applyFill="1" applyAlignment="1">
      <alignment horizontal="centerContinuous"/>
    </xf>
    <xf numFmtId="38" fontId="15" fillId="0" borderId="0" xfId="51" applyFont="1" applyFill="1" applyAlignment="1">
      <alignment/>
    </xf>
    <xf numFmtId="38" fontId="8" fillId="0" borderId="10" xfId="51" applyFont="1" applyFill="1" applyBorder="1" applyAlignment="1">
      <alignment/>
    </xf>
    <xf numFmtId="38" fontId="8" fillId="0" borderId="23" xfId="51" applyFont="1" applyFill="1" applyBorder="1" applyAlignment="1">
      <alignment/>
    </xf>
    <xf numFmtId="38" fontId="8" fillId="0" borderId="25" xfId="51" applyFont="1" applyFill="1" applyBorder="1" applyAlignment="1">
      <alignment/>
    </xf>
    <xf numFmtId="0" fontId="3" fillId="0" borderId="0" xfId="65" applyFont="1" applyAlignment="1">
      <alignment horizontal="centerContinuous"/>
      <protection/>
    </xf>
    <xf numFmtId="0" fontId="8" fillId="0" borderId="0" xfId="65" applyFont="1" applyAlignment="1">
      <alignment horizontal="centerContinuous"/>
      <protection/>
    </xf>
    <xf numFmtId="0" fontId="8" fillId="0" borderId="0" xfId="65" applyFont="1" applyFill="1" applyAlignment="1">
      <alignment horizontal="centerContinuous"/>
      <protection/>
    </xf>
    <xf numFmtId="0" fontId="0" fillId="0" borderId="0" xfId="65">
      <alignment/>
      <protection/>
    </xf>
    <xf numFmtId="0" fontId="8" fillId="0" borderId="15" xfId="65" applyFont="1" applyBorder="1">
      <alignment/>
      <protection/>
    </xf>
    <xf numFmtId="0" fontId="0" fillId="0" borderId="0" xfId="65" applyFill="1">
      <alignment/>
      <protection/>
    </xf>
    <xf numFmtId="187" fontId="0" fillId="0" borderId="0" xfId="65" applyNumberFormat="1" applyFont="1" applyFill="1">
      <alignment/>
      <protection/>
    </xf>
    <xf numFmtId="187" fontId="0" fillId="0" borderId="0" xfId="65" applyNumberFormat="1" applyFont="1">
      <alignment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38" fontId="7" fillId="0" borderId="0" xfId="51" applyFont="1" applyFill="1" applyBorder="1" applyAlignment="1">
      <alignment horizontal="centerContinuous"/>
    </xf>
    <xf numFmtId="38" fontId="0" fillId="0" borderId="0" xfId="51" applyFill="1" applyAlignment="1">
      <alignment/>
    </xf>
    <xf numFmtId="0" fontId="8" fillId="0" borderId="0" xfId="51" applyNumberFormat="1" applyFont="1" applyFill="1" applyAlignment="1">
      <alignment/>
    </xf>
    <xf numFmtId="0" fontId="0" fillId="0" borderId="0" xfId="51" applyNumberFormat="1" applyFill="1" applyAlignment="1">
      <alignment/>
    </xf>
    <xf numFmtId="38" fontId="8" fillId="0" borderId="10" xfId="51" applyFont="1" applyBorder="1" applyAlignment="1">
      <alignment horizontal="center"/>
    </xf>
    <xf numFmtId="38" fontId="8" fillId="33" borderId="26" xfId="5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38" fontId="8" fillId="0" borderId="15" xfId="51" applyFont="1" applyBorder="1" applyAlignment="1">
      <alignment/>
    </xf>
    <xf numFmtId="38" fontId="8" fillId="0" borderId="0" xfId="51" applyFont="1" applyAlignment="1">
      <alignment vertical="center"/>
    </xf>
    <xf numFmtId="0" fontId="13" fillId="0" borderId="0" xfId="0" applyFont="1" applyAlignment="1">
      <alignment/>
    </xf>
    <xf numFmtId="38" fontId="8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Border="1">
      <alignment/>
      <protection/>
    </xf>
    <xf numFmtId="0" fontId="3" fillId="0" borderId="0" xfId="63" applyFont="1" applyAlignment="1">
      <alignment horizontal="right"/>
      <protection/>
    </xf>
    <xf numFmtId="38" fontId="13" fillId="0" borderId="0" xfId="51" applyFont="1" applyAlignment="1">
      <alignment/>
    </xf>
    <xf numFmtId="38" fontId="13" fillId="0" borderId="0" xfId="51" applyFont="1" applyFill="1" applyBorder="1" applyAlignment="1">
      <alignment horizontal="centerContinuous"/>
    </xf>
    <xf numFmtId="0" fontId="13" fillId="0" borderId="0" xfId="51" applyNumberFormat="1" applyFont="1" applyFill="1" applyBorder="1" applyAlignment="1">
      <alignment horizontal="centerContinuous"/>
    </xf>
    <xf numFmtId="38" fontId="13" fillId="0" borderId="0" xfId="51" applyFont="1" applyFill="1" applyAlignment="1">
      <alignment horizontal="centerContinuous"/>
    </xf>
    <xf numFmtId="38" fontId="13" fillId="0" borderId="0" xfId="51" applyFont="1" applyFill="1" applyAlignment="1">
      <alignment/>
    </xf>
    <xf numFmtId="38" fontId="13" fillId="0" borderId="11" xfId="51" applyFont="1" applyFill="1" applyBorder="1" applyAlignment="1">
      <alignment/>
    </xf>
    <xf numFmtId="0" fontId="13" fillId="0" borderId="11" xfId="51" applyNumberFormat="1" applyFont="1" applyFill="1" applyBorder="1" applyAlignment="1">
      <alignment/>
    </xf>
    <xf numFmtId="38" fontId="13" fillId="0" borderId="0" xfId="51" applyFont="1" applyFill="1" applyBorder="1" applyAlignment="1">
      <alignment/>
    </xf>
    <xf numFmtId="0" fontId="13" fillId="0" borderId="0" xfId="51" applyNumberFormat="1" applyFont="1" applyFill="1" applyAlignment="1">
      <alignment/>
    </xf>
    <xf numFmtId="38" fontId="8" fillId="0" borderId="26" xfId="51" applyFont="1" applyFill="1" applyBorder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10" xfId="51" applyNumberFormat="1" applyFont="1" applyFill="1" applyBorder="1" applyAlignment="1">
      <alignment horizontal="center"/>
    </xf>
    <xf numFmtId="38" fontId="8" fillId="0" borderId="15" xfId="51" applyFont="1" applyFill="1" applyBorder="1" applyAlignment="1">
      <alignment/>
    </xf>
    <xf numFmtId="38" fontId="8" fillId="0" borderId="15" xfId="51" applyFont="1" applyFill="1" applyBorder="1" applyAlignment="1">
      <alignment horizontal="right"/>
    </xf>
    <xf numFmtId="0" fontId="8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4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8" fillId="0" borderId="11" xfId="64" applyFont="1" applyFill="1" applyBorder="1">
      <alignment/>
      <protection/>
    </xf>
    <xf numFmtId="0" fontId="0" fillId="0" borderId="11" xfId="65" applyBorder="1">
      <alignment/>
      <protection/>
    </xf>
    <xf numFmtId="187" fontId="8" fillId="0" borderId="0" xfId="51" applyNumberFormat="1" applyFont="1" applyFill="1" applyAlignment="1">
      <alignment/>
    </xf>
    <xf numFmtId="38" fontId="0" fillId="0" borderId="0" xfId="51" applyFont="1" applyFill="1" applyAlignment="1">
      <alignment/>
    </xf>
    <xf numFmtId="38" fontId="0" fillId="33" borderId="0" xfId="51" applyFont="1" applyFill="1" applyAlignment="1">
      <alignment/>
    </xf>
    <xf numFmtId="0" fontId="0" fillId="33" borderId="0" xfId="0" applyFill="1" applyAlignment="1">
      <alignment/>
    </xf>
    <xf numFmtId="38" fontId="15" fillId="0" borderId="0" xfId="51" applyFont="1" applyFill="1" applyAlignment="1">
      <alignment vertical="center"/>
    </xf>
    <xf numFmtId="0" fontId="0" fillId="0" borderId="0" xfId="65" applyAlignment="1">
      <alignment vertical="center"/>
      <protection/>
    </xf>
    <xf numFmtId="0" fontId="8" fillId="0" borderId="27" xfId="51" applyNumberFormat="1" applyFont="1" applyFill="1" applyBorder="1" applyAlignment="1">
      <alignment horizontal="center"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23" xfId="67" applyFont="1" applyFill="1" applyBorder="1" applyAlignment="1">
      <alignment horizontal="center" vertical="center"/>
      <protection/>
    </xf>
    <xf numFmtId="0" fontId="9" fillId="0" borderId="25" xfId="67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38" fontId="8" fillId="0" borderId="26" xfId="51" applyFont="1" applyBorder="1" applyAlignment="1">
      <alignment/>
    </xf>
    <xf numFmtId="187" fontId="8" fillId="0" borderId="0" xfId="51" applyNumberFormat="1" applyFont="1" applyFill="1" applyAlignment="1">
      <alignment shrinkToFit="1"/>
    </xf>
    <xf numFmtId="177" fontId="8" fillId="0" borderId="0" xfId="51" applyNumberFormat="1" applyFont="1" applyFill="1" applyBorder="1" applyAlignment="1">
      <alignment horizontal="right"/>
    </xf>
    <xf numFmtId="38" fontId="5" fillId="0" borderId="0" xfId="51" applyFont="1" applyFill="1" applyAlignment="1">
      <alignment horizontal="centerContinuous"/>
    </xf>
    <xf numFmtId="40" fontId="8" fillId="0" borderId="0" xfId="51" applyNumberFormat="1" applyFont="1" applyFill="1" applyAlignment="1">
      <alignment/>
    </xf>
    <xf numFmtId="187" fontId="8" fillId="0" borderId="0" xfId="51" applyNumberFormat="1" applyFont="1" applyFill="1" applyBorder="1" applyAlignment="1">
      <alignment/>
    </xf>
    <xf numFmtId="187" fontId="14" fillId="0" borderId="0" xfId="51" applyNumberFormat="1" applyFont="1" applyFill="1" applyBorder="1" applyAlignment="1">
      <alignment/>
    </xf>
    <xf numFmtId="187" fontId="14" fillId="0" borderId="0" xfId="51" applyNumberFormat="1" applyFont="1" applyFill="1" applyAlignment="1">
      <alignment/>
    </xf>
    <xf numFmtId="187" fontId="8" fillId="0" borderId="11" xfId="51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56" fontId="9" fillId="0" borderId="21" xfId="63" applyNumberFormat="1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left"/>
      <protection/>
    </xf>
    <xf numFmtId="0" fontId="9" fillId="0" borderId="0" xfId="63" applyFont="1" applyBorder="1" applyAlignment="1">
      <alignment horizontal="right"/>
      <protection/>
    </xf>
    <xf numFmtId="0" fontId="9" fillId="33" borderId="0" xfId="63" applyFont="1" applyFill="1" applyBorder="1" applyAlignment="1">
      <alignment horizontal="right"/>
      <protection/>
    </xf>
    <xf numFmtId="0" fontId="9" fillId="33" borderId="0" xfId="63" applyFont="1" applyFill="1" applyBorder="1" applyAlignment="1">
      <alignment horizontal="center"/>
      <protection/>
    </xf>
    <xf numFmtId="177" fontId="8" fillId="33" borderId="10" xfId="51" applyNumberFormat="1" applyFont="1" applyFill="1" applyBorder="1" applyAlignment="1">
      <alignment/>
    </xf>
    <xf numFmtId="177" fontId="8" fillId="33" borderId="27" xfId="51" applyNumberFormat="1" applyFont="1" applyFill="1" applyBorder="1" applyAlignment="1">
      <alignment/>
    </xf>
    <xf numFmtId="38" fontId="8" fillId="33" borderId="28" xfId="51" applyFont="1" applyFill="1" applyBorder="1" applyAlignment="1" applyProtection="1">
      <alignment horizontal="center"/>
      <protection/>
    </xf>
    <xf numFmtId="38" fontId="8" fillId="33" borderId="0" xfId="51" applyFont="1" applyFill="1" applyBorder="1" applyAlignment="1" applyProtection="1">
      <alignment horizontal="center"/>
      <protection/>
    </xf>
    <xf numFmtId="38" fontId="12" fillId="33" borderId="0" xfId="51" applyFont="1" applyFill="1" applyBorder="1" applyAlignment="1">
      <alignment horizontal="center"/>
    </xf>
    <xf numFmtId="38" fontId="14" fillId="33" borderId="0" xfId="51" applyFont="1" applyFill="1" applyBorder="1" applyAlignment="1" applyProtection="1">
      <alignment horizontal="center"/>
      <protection/>
    </xf>
    <xf numFmtId="38" fontId="12" fillId="33" borderId="13" xfId="5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8" fontId="8" fillId="0" borderId="0" xfId="51" applyFont="1" applyFill="1" applyBorder="1" applyAlignment="1" applyProtection="1">
      <alignment horizontal="center"/>
      <protection/>
    </xf>
    <xf numFmtId="38" fontId="8" fillId="0" borderId="23" xfId="51" applyFont="1" applyFill="1" applyBorder="1" applyAlignment="1" applyProtection="1">
      <alignment horizontal="center"/>
      <protection/>
    </xf>
    <xf numFmtId="38" fontId="8" fillId="0" borderId="0" xfId="51" applyFont="1" applyFill="1" applyBorder="1" applyAlignment="1">
      <alignment horizontal="right"/>
    </xf>
    <xf numFmtId="56" fontId="18" fillId="0" borderId="0" xfId="63" applyNumberFormat="1" applyFont="1" applyFill="1" applyBorder="1" applyAlignment="1">
      <alignment horizontal="centerContinuous"/>
      <protection/>
    </xf>
    <xf numFmtId="0" fontId="3" fillId="0" borderId="0" xfId="63" applyFont="1" applyFill="1" applyAlignment="1">
      <alignment horizontal="centerContinuous"/>
      <protection/>
    </xf>
    <xf numFmtId="0" fontId="18" fillId="0" borderId="0" xfId="64" applyFont="1" applyAlignment="1">
      <alignment horizontal="centerContinuous"/>
      <protection/>
    </xf>
    <xf numFmtId="0" fontId="14" fillId="0" borderId="10" xfId="64" applyFont="1" applyBorder="1" applyAlignment="1">
      <alignment horizontal="distributed"/>
      <protection/>
    </xf>
    <xf numFmtId="38" fontId="14" fillId="0" borderId="23" xfId="51" applyFont="1" applyFill="1" applyBorder="1" applyAlignment="1">
      <alignment/>
    </xf>
    <xf numFmtId="38" fontId="14" fillId="0" borderId="0" xfId="51" applyFont="1" applyFill="1" applyAlignment="1">
      <alignment/>
    </xf>
    <xf numFmtId="38" fontId="15" fillId="0" borderId="0" xfId="51" applyFont="1" applyFill="1" applyBorder="1" applyAlignment="1">
      <alignment vertical="center"/>
    </xf>
    <xf numFmtId="38" fontId="15" fillId="0" borderId="0" xfId="51" applyFont="1" applyFill="1" applyBorder="1" applyAlignment="1">
      <alignment horizontal="centerContinuous"/>
    </xf>
    <xf numFmtId="38" fontId="15" fillId="0" borderId="0" xfId="51" applyFont="1" applyFill="1" applyBorder="1" applyAlignment="1">
      <alignment/>
    </xf>
    <xf numFmtId="38" fontId="12" fillId="0" borderId="0" xfId="51" applyFont="1" applyFill="1" applyAlignment="1">
      <alignment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/>
    </xf>
    <xf numFmtId="38" fontId="13" fillId="0" borderId="11" xfId="51" applyFont="1" applyFill="1" applyBorder="1" applyAlignment="1">
      <alignment horizontal="right"/>
    </xf>
    <xf numFmtId="177" fontId="8" fillId="0" borderId="0" xfId="51" applyNumberFormat="1" applyFont="1" applyFill="1" applyBorder="1" applyAlignment="1">
      <alignment/>
    </xf>
    <xf numFmtId="0" fontId="55" fillId="0" borderId="0" xfId="65" applyFont="1" applyFill="1" applyAlignment="1">
      <alignment horizontal="centerContinuous"/>
      <protection/>
    </xf>
    <xf numFmtId="0" fontId="55" fillId="0" borderId="0" xfId="65" applyFont="1" applyFill="1">
      <alignment/>
      <protection/>
    </xf>
    <xf numFmtId="0" fontId="56" fillId="0" borderId="0" xfId="65" applyFont="1" applyFill="1">
      <alignment/>
      <protection/>
    </xf>
    <xf numFmtId="0" fontId="55" fillId="0" borderId="0" xfId="0" applyFont="1" applyAlignment="1">
      <alignment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0" xfId="67" applyFont="1" applyFill="1" applyBorder="1" applyAlignment="1">
      <alignment horizontal="center" vertical="center"/>
      <protection/>
    </xf>
    <xf numFmtId="38" fontId="9" fillId="0" borderId="21" xfId="63" applyNumberFormat="1" applyFont="1" applyFill="1" applyBorder="1" applyAlignment="1">
      <alignment horizontal="center" vertical="center"/>
      <protection/>
    </xf>
    <xf numFmtId="0" fontId="9" fillId="0" borderId="29" xfId="63" applyFont="1" applyFill="1" applyBorder="1" applyAlignment="1">
      <alignment horizontal="center" vertical="center"/>
      <protection/>
    </xf>
    <xf numFmtId="0" fontId="54" fillId="0" borderId="0" xfId="63" applyFont="1" applyBorder="1">
      <alignment/>
      <protection/>
    </xf>
    <xf numFmtId="0" fontId="54" fillId="0" borderId="0" xfId="63" applyFont="1">
      <alignment/>
      <protection/>
    </xf>
    <xf numFmtId="177" fontId="8" fillId="0" borderId="0" xfId="51" applyNumberFormat="1" applyFont="1" applyFill="1" applyAlignment="1">
      <alignment horizontal="right"/>
    </xf>
    <xf numFmtId="38" fontId="8" fillId="0" borderId="16" xfId="51" applyFont="1" applyFill="1" applyBorder="1" applyAlignment="1">
      <alignment horizontal="centerContinuous" vertical="center"/>
    </xf>
    <xf numFmtId="38" fontId="8" fillId="0" borderId="30" xfId="51" applyFont="1" applyFill="1" applyBorder="1" applyAlignment="1">
      <alignment horizontal="centerContinuous" vertical="center"/>
    </xf>
    <xf numFmtId="38" fontId="8" fillId="0" borderId="17" xfId="51" applyFont="1" applyFill="1" applyBorder="1" applyAlignment="1">
      <alignment horizontal="center" vertical="center"/>
    </xf>
    <xf numFmtId="38" fontId="8" fillId="0" borderId="31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/>
    </xf>
    <xf numFmtId="38" fontId="14" fillId="0" borderId="0" xfId="51" applyFont="1" applyFill="1" applyBorder="1" applyAlignment="1">
      <alignment horizontal="center"/>
    </xf>
    <xf numFmtId="38" fontId="8" fillId="0" borderId="23" xfId="51" applyFont="1" applyFill="1" applyBorder="1" applyAlignment="1">
      <alignment horizontal="center"/>
    </xf>
    <xf numFmtId="38" fontId="14" fillId="0" borderId="13" xfId="51" applyFont="1" applyFill="1" applyBorder="1" applyAlignment="1">
      <alignment horizontal="center"/>
    </xf>
    <xf numFmtId="187" fontId="8" fillId="0" borderId="0" xfId="64" applyNumberFormat="1" applyFont="1" applyFill="1">
      <alignment/>
      <protection/>
    </xf>
    <xf numFmtId="0" fontId="3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distributed"/>
      <protection/>
    </xf>
    <xf numFmtId="0" fontId="0" fillId="0" borderId="0" xfId="0" applyFont="1" applyAlignment="1">
      <alignment/>
    </xf>
    <xf numFmtId="0" fontId="8" fillId="0" borderId="11" xfId="64" applyFont="1" applyFill="1" applyBorder="1" applyAlignment="1">
      <alignment horizontal="right"/>
      <protection/>
    </xf>
    <xf numFmtId="187" fontId="8" fillId="0" borderId="0" xfId="51" applyNumberFormat="1" applyFont="1" applyFill="1" applyAlignment="1">
      <alignment/>
    </xf>
    <xf numFmtId="38" fontId="8" fillId="0" borderId="13" xfId="51" applyFont="1" applyFill="1" applyBorder="1" applyAlignment="1">
      <alignment horizontal="centerContinuous"/>
    </xf>
    <xf numFmtId="0" fontId="8" fillId="0" borderId="13" xfId="51" applyNumberFormat="1" applyFont="1" applyFill="1" applyBorder="1" applyAlignment="1">
      <alignment horizontal="centerContinuous"/>
    </xf>
    <xf numFmtId="38" fontId="8" fillId="0" borderId="20" xfId="51" applyFont="1" applyFill="1" applyBorder="1" applyAlignment="1">
      <alignment horizontal="center" shrinkToFit="1"/>
    </xf>
    <xf numFmtId="177" fontId="8" fillId="0" borderId="11" xfId="51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27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38" fontId="9" fillId="0" borderId="0" xfId="63" applyNumberFormat="1" applyFont="1" applyFill="1" applyBorder="1" applyAlignment="1">
      <alignment horizontal="right" vertical="center"/>
      <protection/>
    </xf>
    <xf numFmtId="38" fontId="9" fillId="0" borderId="29" xfId="63" applyNumberFormat="1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10" xfId="63" applyFont="1" applyFill="1" applyBorder="1" applyAlignment="1">
      <alignment horizontal="right" vertical="center"/>
      <protection/>
    </xf>
    <xf numFmtId="38" fontId="9" fillId="0" borderId="0" xfId="51" applyFont="1" applyFill="1" applyBorder="1" applyAlignment="1">
      <alignment/>
    </xf>
    <xf numFmtId="38" fontId="9" fillId="0" borderId="10" xfId="51" applyFont="1" applyFill="1" applyBorder="1" applyAlignment="1">
      <alignment/>
    </xf>
    <xf numFmtId="38" fontId="9" fillId="0" borderId="0" xfId="51" applyFont="1" applyFill="1" applyBorder="1" applyAlignment="1">
      <alignment horizontal="right" vertical="center"/>
    </xf>
    <xf numFmtId="38" fontId="9" fillId="0" borderId="10" xfId="51" applyFont="1" applyFill="1" applyBorder="1" applyAlignment="1">
      <alignment horizontal="right" vertical="center"/>
    </xf>
    <xf numFmtId="38" fontId="9" fillId="0" borderId="26" xfId="51" applyFont="1" applyFill="1" applyBorder="1" applyAlignment="1">
      <alignment horizontal="right" vertical="center"/>
    </xf>
    <xf numFmtId="38" fontId="9" fillId="0" borderId="26" xfId="51" applyFont="1" applyFill="1" applyBorder="1" applyAlignment="1">
      <alignment/>
    </xf>
    <xf numFmtId="0" fontId="9" fillId="0" borderId="26" xfId="63" applyFont="1" applyFill="1" applyBorder="1" applyAlignment="1">
      <alignment horizontal="right" vertical="center"/>
      <protection/>
    </xf>
    <xf numFmtId="0" fontId="9" fillId="0" borderId="32" xfId="63" applyFont="1" applyFill="1" applyBorder="1" applyAlignment="1">
      <alignment horizontal="right" vertical="center"/>
      <protection/>
    </xf>
    <xf numFmtId="0" fontId="9" fillId="0" borderId="11" xfId="63" applyFont="1" applyFill="1" applyBorder="1" applyAlignment="1">
      <alignment horizontal="right" vertical="center"/>
      <protection/>
    </xf>
    <xf numFmtId="38" fontId="9" fillId="0" borderId="10" xfId="5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38" fontId="9" fillId="0" borderId="26" xfId="51" applyFont="1" applyFill="1" applyBorder="1" applyAlignment="1">
      <alignment vertical="center"/>
    </xf>
    <xf numFmtId="38" fontId="9" fillId="0" borderId="26" xfId="63" applyNumberFormat="1" applyFont="1" applyFill="1" applyBorder="1" applyAlignment="1">
      <alignment horizontal="right" vertical="center"/>
      <protection/>
    </xf>
    <xf numFmtId="38" fontId="9" fillId="0" borderId="32" xfId="51" applyFont="1" applyFill="1" applyBorder="1" applyAlignment="1">
      <alignment horizontal="right" vertical="center"/>
    </xf>
    <xf numFmtId="38" fontId="9" fillId="0" borderId="11" xfId="51" applyFont="1" applyFill="1" applyBorder="1" applyAlignment="1">
      <alignment horizontal="right" vertical="center"/>
    </xf>
    <xf numFmtId="38" fontId="16" fillId="0" borderId="20" xfId="51" applyFont="1" applyFill="1" applyBorder="1" applyAlignment="1">
      <alignment horizontal="center" shrinkToFit="1"/>
    </xf>
    <xf numFmtId="38" fontId="9" fillId="0" borderId="20" xfId="51" applyFont="1" applyFill="1" applyBorder="1" applyAlignment="1">
      <alignment horizontal="center" shrinkToFit="1"/>
    </xf>
    <xf numFmtId="38" fontId="8" fillId="0" borderId="31" xfId="51" applyFont="1" applyFill="1" applyBorder="1" applyAlignment="1" applyProtection="1">
      <alignment/>
      <protection/>
    </xf>
    <xf numFmtId="38" fontId="8" fillId="0" borderId="28" xfId="51" applyFont="1" applyFill="1" applyBorder="1" applyAlignment="1" applyProtection="1">
      <alignment/>
      <protection/>
    </xf>
    <xf numFmtId="38" fontId="8" fillId="0" borderId="29" xfId="51" applyFont="1" applyFill="1" applyBorder="1" applyAlignment="1" applyProtection="1">
      <alignment/>
      <protection/>
    </xf>
    <xf numFmtId="38" fontId="8" fillId="0" borderId="10" xfId="51" applyFont="1" applyFill="1" applyBorder="1" applyAlignment="1" applyProtection="1">
      <alignment/>
      <protection/>
    </xf>
    <xf numFmtId="38" fontId="8" fillId="0" borderId="26" xfId="51" applyFont="1" applyFill="1" applyBorder="1" applyAlignment="1" applyProtection="1">
      <alignment/>
      <protection/>
    </xf>
    <xf numFmtId="38" fontId="8" fillId="0" borderId="0" xfId="51" applyFont="1" applyFill="1" applyBorder="1" applyAlignment="1" applyProtection="1">
      <alignment/>
      <protection/>
    </xf>
    <xf numFmtId="38" fontId="14" fillId="0" borderId="26" xfId="51" applyNumberFormat="1" applyFont="1" applyFill="1" applyBorder="1" applyAlignment="1" applyProtection="1">
      <alignment/>
      <protection/>
    </xf>
    <xf numFmtId="38" fontId="14" fillId="0" borderId="0" xfId="51" applyFont="1" applyFill="1" applyBorder="1" applyAlignment="1" applyProtection="1">
      <alignment/>
      <protection/>
    </xf>
    <xf numFmtId="38" fontId="14" fillId="0" borderId="10" xfId="51" applyFont="1" applyFill="1" applyBorder="1" applyAlignment="1" applyProtection="1">
      <alignment/>
      <protection/>
    </xf>
    <xf numFmtId="38" fontId="8" fillId="0" borderId="33" xfId="51" applyFont="1" applyFill="1" applyBorder="1" applyAlignment="1">
      <alignment/>
    </xf>
    <xf numFmtId="38" fontId="8" fillId="0" borderId="13" xfId="51" applyFont="1" applyFill="1" applyBorder="1" applyAlignment="1">
      <alignment/>
    </xf>
    <xf numFmtId="38" fontId="8" fillId="0" borderId="14" xfId="51" applyFont="1" applyFill="1" applyBorder="1" applyAlignment="1" applyProtection="1">
      <alignment/>
      <protection/>
    </xf>
    <xf numFmtId="38" fontId="8" fillId="0" borderId="31" xfId="51" applyFont="1" applyFill="1" applyBorder="1" applyAlignment="1">
      <alignment/>
    </xf>
    <xf numFmtId="38" fontId="8" fillId="0" borderId="28" xfId="51" applyFont="1" applyFill="1" applyBorder="1" applyAlignment="1">
      <alignment/>
    </xf>
    <xf numFmtId="38" fontId="14" fillId="0" borderId="26" xfId="51" applyFont="1" applyFill="1" applyBorder="1" applyAlignment="1">
      <alignment/>
    </xf>
    <xf numFmtId="38" fontId="14" fillId="0" borderId="0" xfId="51" applyFont="1" applyFill="1" applyBorder="1" applyAlignment="1">
      <alignment/>
    </xf>
    <xf numFmtId="38" fontId="14" fillId="0" borderId="33" xfId="51" applyFont="1" applyFill="1" applyBorder="1" applyAlignment="1">
      <alignment/>
    </xf>
    <xf numFmtId="38" fontId="14" fillId="0" borderId="13" xfId="51" applyFont="1" applyFill="1" applyBorder="1" applyAlignment="1">
      <alignment/>
    </xf>
    <xf numFmtId="187" fontId="8" fillId="0" borderId="0" xfId="64" applyNumberFormat="1" applyFont="1" applyFill="1" applyBorder="1" applyAlignment="1">
      <alignment/>
      <protection/>
    </xf>
    <xf numFmtId="40" fontId="8" fillId="0" borderId="0" xfId="51" applyNumberFormat="1" applyFont="1" applyFill="1" applyBorder="1" applyAlignment="1">
      <alignment/>
    </xf>
    <xf numFmtId="179" fontId="8" fillId="0" borderId="0" xfId="51" applyNumberFormat="1" applyFont="1" applyFill="1" applyBorder="1" applyAlignment="1">
      <alignment/>
    </xf>
    <xf numFmtId="187" fontId="8" fillId="0" borderId="0" xfId="51" applyNumberFormat="1" applyFont="1" applyFill="1" applyBorder="1" applyAlignment="1">
      <alignment/>
    </xf>
    <xf numFmtId="187" fontId="8" fillId="0" borderId="23" xfId="0" applyNumberFormat="1" applyFont="1" applyFill="1" applyBorder="1" applyAlignment="1">
      <alignment/>
    </xf>
    <xf numFmtId="187" fontId="14" fillId="0" borderId="23" xfId="0" applyNumberFormat="1" applyFont="1" applyFill="1" applyBorder="1" applyAlignment="1">
      <alignment/>
    </xf>
    <xf numFmtId="40" fontId="14" fillId="0" borderId="0" xfId="51" applyNumberFormat="1" applyFont="1" applyFill="1" applyBorder="1" applyAlignment="1">
      <alignment/>
    </xf>
    <xf numFmtId="179" fontId="14" fillId="0" borderId="0" xfId="51" applyNumberFormat="1" applyFont="1" applyFill="1" applyBorder="1" applyAlignment="1">
      <alignment/>
    </xf>
    <xf numFmtId="187" fontId="8" fillId="0" borderId="25" xfId="0" applyNumberFormat="1" applyFont="1" applyFill="1" applyBorder="1" applyAlignment="1">
      <alignment/>
    </xf>
    <xf numFmtId="40" fontId="8" fillId="0" borderId="11" xfId="51" applyNumberFormat="1" applyFont="1" applyFill="1" applyBorder="1" applyAlignment="1">
      <alignment/>
    </xf>
    <xf numFmtId="179" fontId="8" fillId="0" borderId="11" xfId="51" applyNumberFormat="1" applyFont="1" applyFill="1" applyBorder="1" applyAlignment="1">
      <alignment/>
    </xf>
    <xf numFmtId="3" fontId="8" fillId="0" borderId="0" xfId="65" applyNumberFormat="1" applyFont="1" applyFill="1">
      <alignment/>
      <protection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38" fontId="9" fillId="0" borderId="34" xfId="51" applyFont="1" applyBorder="1" applyAlignment="1">
      <alignment horizontal="center" vertical="center"/>
    </xf>
    <xf numFmtId="38" fontId="9" fillId="0" borderId="23" xfId="5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 wrapText="1"/>
    </xf>
    <xf numFmtId="58" fontId="8" fillId="0" borderId="0" xfId="51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38" fontId="12" fillId="0" borderId="35" xfId="51" applyFont="1" applyFill="1" applyBorder="1" applyAlignment="1">
      <alignment horizontal="center" vertical="center" wrapText="1"/>
    </xf>
    <xf numFmtId="38" fontId="8" fillId="0" borderId="16" xfId="51" applyFont="1" applyFill="1" applyBorder="1" applyAlignment="1">
      <alignment horizontal="center" vertical="center"/>
    </xf>
    <xf numFmtId="38" fontId="8" fillId="0" borderId="17" xfId="51" applyFont="1" applyFill="1" applyBorder="1" applyAlignment="1">
      <alignment horizontal="center" vertical="center"/>
    </xf>
    <xf numFmtId="38" fontId="8" fillId="0" borderId="16" xfId="51" applyFont="1" applyFill="1" applyBorder="1" applyAlignment="1">
      <alignment horizontal="center" vertical="center" wrapText="1"/>
    </xf>
    <xf numFmtId="0" fontId="8" fillId="0" borderId="0" xfId="64" applyFont="1" applyAlignment="1">
      <alignment horizontal="left" wrapText="1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36" xfId="65" applyFont="1" applyFill="1" applyBorder="1" applyAlignment="1">
      <alignment horizontal="center"/>
      <protection/>
    </xf>
    <xf numFmtId="0" fontId="8" fillId="0" borderId="12" xfId="65" applyFont="1" applyFill="1" applyBorder="1" applyAlignment="1">
      <alignment horizontal="center"/>
      <protection/>
    </xf>
    <xf numFmtId="0" fontId="8" fillId="0" borderId="33" xfId="65" applyFont="1" applyFill="1" applyBorder="1" applyAlignment="1">
      <alignment horizontal="center"/>
      <protection/>
    </xf>
    <xf numFmtId="0" fontId="8" fillId="0" borderId="14" xfId="65" applyFont="1" applyFill="1" applyBorder="1" applyAlignment="1">
      <alignment horizontal="center"/>
      <protection/>
    </xf>
    <xf numFmtId="0" fontId="8" fillId="0" borderId="15" xfId="65" applyFont="1" applyFill="1" applyBorder="1" applyAlignment="1">
      <alignment horizontal="center"/>
      <protection/>
    </xf>
    <xf numFmtId="0" fontId="8" fillId="0" borderId="13" xfId="65" applyFont="1" applyFill="1" applyBorder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２－２、３" xfId="62"/>
    <cellStyle name="標準_２－６" xfId="63"/>
    <cellStyle name="標準_２－７" xfId="64"/>
    <cellStyle name="標準_２－８" xfId="65"/>
    <cellStyle name="標準_３月_1" xfId="66"/>
    <cellStyle name="標準_Sheet1 (2)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18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09575"/>
          <a:ext cx="118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409575"/>
          <a:ext cx="118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409575"/>
          <a:ext cx="118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19050" y="409575"/>
          <a:ext cx="118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19050" y="409575"/>
          <a:ext cx="1181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361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11"/>
        <xdr:cNvSpPr>
          <a:spLocks/>
        </xdr:cNvSpPr>
      </xdr:nvSpPr>
      <xdr:spPr>
        <a:xfrm>
          <a:off x="9525" y="409575"/>
          <a:ext cx="1171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9525" y="409575"/>
          <a:ext cx="1171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11"/>
        <xdr:cNvSpPr>
          <a:spLocks/>
        </xdr:cNvSpPr>
      </xdr:nvSpPr>
      <xdr:spPr>
        <a:xfrm>
          <a:off x="9525" y="409575"/>
          <a:ext cx="1171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5" name="Line 12"/>
        <xdr:cNvSpPr>
          <a:spLocks/>
        </xdr:cNvSpPr>
      </xdr:nvSpPr>
      <xdr:spPr>
        <a:xfrm>
          <a:off x="9525" y="409575"/>
          <a:ext cx="1171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15</xdr:row>
      <xdr:rowOff>114300</xdr:rowOff>
    </xdr:from>
    <xdr:to>
      <xdr:col>1</xdr:col>
      <xdr:colOff>923925</xdr:colOff>
      <xdr:row>17</xdr:row>
      <xdr:rowOff>171450</xdr:rowOff>
    </xdr:to>
    <xdr:sp>
      <xdr:nvSpPr>
        <xdr:cNvPr id="1" name="AutoShape 121"/>
        <xdr:cNvSpPr>
          <a:spLocks/>
        </xdr:cNvSpPr>
      </xdr:nvSpPr>
      <xdr:spPr>
        <a:xfrm>
          <a:off x="1533525" y="2990850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20</xdr:row>
      <xdr:rowOff>114300</xdr:rowOff>
    </xdr:from>
    <xdr:to>
      <xdr:col>1</xdr:col>
      <xdr:colOff>923925</xdr:colOff>
      <xdr:row>22</xdr:row>
      <xdr:rowOff>171450</xdr:rowOff>
    </xdr:to>
    <xdr:sp>
      <xdr:nvSpPr>
        <xdr:cNvPr id="2" name="AutoShape 129"/>
        <xdr:cNvSpPr>
          <a:spLocks/>
        </xdr:cNvSpPr>
      </xdr:nvSpPr>
      <xdr:spPr>
        <a:xfrm>
          <a:off x="1533525" y="39052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104775</xdr:rowOff>
    </xdr:from>
    <xdr:to>
      <xdr:col>1</xdr:col>
      <xdr:colOff>104775</xdr:colOff>
      <xdr:row>17</xdr:row>
      <xdr:rowOff>123825</xdr:rowOff>
    </xdr:to>
    <xdr:sp>
      <xdr:nvSpPr>
        <xdr:cNvPr id="3" name="AutoShape 120"/>
        <xdr:cNvSpPr>
          <a:spLocks/>
        </xdr:cNvSpPr>
      </xdr:nvSpPr>
      <xdr:spPr>
        <a:xfrm>
          <a:off x="714375" y="2809875"/>
          <a:ext cx="76200" cy="533400"/>
        </a:xfrm>
        <a:prstGeom prst="leftBrace">
          <a:avLst>
            <a:gd name="adj" fmla="val -41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44</xdr:row>
      <xdr:rowOff>104775</xdr:rowOff>
    </xdr:from>
    <xdr:to>
      <xdr:col>1</xdr:col>
      <xdr:colOff>104775</xdr:colOff>
      <xdr:row>47</xdr:row>
      <xdr:rowOff>123825</xdr:rowOff>
    </xdr:to>
    <xdr:sp>
      <xdr:nvSpPr>
        <xdr:cNvPr id="4" name="AutoShape 88"/>
        <xdr:cNvSpPr>
          <a:spLocks/>
        </xdr:cNvSpPr>
      </xdr:nvSpPr>
      <xdr:spPr>
        <a:xfrm>
          <a:off x="714375" y="8696325"/>
          <a:ext cx="76200" cy="619125"/>
        </a:xfrm>
        <a:prstGeom prst="leftBrace">
          <a:avLst>
            <a:gd name="adj" fmla="val -41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45</xdr:row>
      <xdr:rowOff>114300</xdr:rowOff>
    </xdr:from>
    <xdr:to>
      <xdr:col>1</xdr:col>
      <xdr:colOff>923925</xdr:colOff>
      <xdr:row>47</xdr:row>
      <xdr:rowOff>171450</xdr:rowOff>
    </xdr:to>
    <xdr:sp>
      <xdr:nvSpPr>
        <xdr:cNvPr id="5" name="AutoShape 89"/>
        <xdr:cNvSpPr>
          <a:spLocks/>
        </xdr:cNvSpPr>
      </xdr:nvSpPr>
      <xdr:spPr>
        <a:xfrm>
          <a:off x="1533525" y="8905875"/>
          <a:ext cx="76200" cy="457200"/>
        </a:xfrm>
        <a:prstGeom prst="leftBrace">
          <a:avLst>
            <a:gd name="adj" fmla="val -4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1</xdr:col>
      <xdr:colOff>104775</xdr:colOff>
      <xdr:row>7</xdr:row>
      <xdr:rowOff>123825</xdr:rowOff>
    </xdr:to>
    <xdr:sp>
      <xdr:nvSpPr>
        <xdr:cNvPr id="6" name="AutoShape 128"/>
        <xdr:cNvSpPr>
          <a:spLocks/>
        </xdr:cNvSpPr>
      </xdr:nvSpPr>
      <xdr:spPr>
        <a:xfrm>
          <a:off x="714375" y="1066800"/>
          <a:ext cx="76200" cy="561975"/>
        </a:xfrm>
        <a:prstGeom prst="leftBrace">
          <a:avLst>
            <a:gd name="adj" fmla="val -42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5</xdr:row>
      <xdr:rowOff>114300</xdr:rowOff>
    </xdr:from>
    <xdr:to>
      <xdr:col>1</xdr:col>
      <xdr:colOff>923925</xdr:colOff>
      <xdr:row>7</xdr:row>
      <xdr:rowOff>171450</xdr:rowOff>
    </xdr:to>
    <xdr:sp>
      <xdr:nvSpPr>
        <xdr:cNvPr id="7" name="AutoShape 129"/>
        <xdr:cNvSpPr>
          <a:spLocks/>
        </xdr:cNvSpPr>
      </xdr:nvSpPr>
      <xdr:spPr>
        <a:xfrm>
          <a:off x="1533525" y="1276350"/>
          <a:ext cx="76200" cy="400050"/>
        </a:xfrm>
        <a:prstGeom prst="leftBrace">
          <a:avLst>
            <a:gd name="adj" fmla="val -42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104775</xdr:rowOff>
    </xdr:from>
    <xdr:to>
      <xdr:col>1</xdr:col>
      <xdr:colOff>104775</xdr:colOff>
      <xdr:row>12</xdr:row>
      <xdr:rowOff>123825</xdr:rowOff>
    </xdr:to>
    <xdr:sp>
      <xdr:nvSpPr>
        <xdr:cNvPr id="8" name="AutoShape 118"/>
        <xdr:cNvSpPr>
          <a:spLocks/>
        </xdr:cNvSpPr>
      </xdr:nvSpPr>
      <xdr:spPr>
        <a:xfrm>
          <a:off x="714375" y="1952625"/>
          <a:ext cx="76200" cy="533400"/>
        </a:xfrm>
        <a:prstGeom prst="leftBrace">
          <a:avLst>
            <a:gd name="adj" fmla="val -42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10</xdr:row>
      <xdr:rowOff>114300</xdr:rowOff>
    </xdr:from>
    <xdr:to>
      <xdr:col>1</xdr:col>
      <xdr:colOff>923925</xdr:colOff>
      <xdr:row>12</xdr:row>
      <xdr:rowOff>171450</xdr:rowOff>
    </xdr:to>
    <xdr:sp>
      <xdr:nvSpPr>
        <xdr:cNvPr id="9" name="AutoShape 127"/>
        <xdr:cNvSpPr>
          <a:spLocks/>
        </xdr:cNvSpPr>
      </xdr:nvSpPr>
      <xdr:spPr>
        <a:xfrm>
          <a:off x="1533525" y="2133600"/>
          <a:ext cx="76200" cy="400050"/>
        </a:xfrm>
        <a:prstGeom prst="leftBrace">
          <a:avLst>
            <a:gd name="adj" fmla="val -42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1</xdr:col>
      <xdr:colOff>104775</xdr:colOff>
      <xdr:row>22</xdr:row>
      <xdr:rowOff>123825</xdr:rowOff>
    </xdr:to>
    <xdr:sp>
      <xdr:nvSpPr>
        <xdr:cNvPr id="10" name="AutoShape 88"/>
        <xdr:cNvSpPr>
          <a:spLocks/>
        </xdr:cNvSpPr>
      </xdr:nvSpPr>
      <xdr:spPr>
        <a:xfrm>
          <a:off x="714375" y="3695700"/>
          <a:ext cx="76200" cy="619125"/>
        </a:xfrm>
        <a:prstGeom prst="leftBrace">
          <a:avLst>
            <a:gd name="adj" fmla="val -41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104775</xdr:rowOff>
    </xdr:from>
    <xdr:to>
      <xdr:col>1</xdr:col>
      <xdr:colOff>104775</xdr:colOff>
      <xdr:row>27</xdr:row>
      <xdr:rowOff>123825</xdr:rowOff>
    </xdr:to>
    <xdr:sp>
      <xdr:nvSpPr>
        <xdr:cNvPr id="11" name="AutoShape 88"/>
        <xdr:cNvSpPr>
          <a:spLocks/>
        </xdr:cNvSpPr>
      </xdr:nvSpPr>
      <xdr:spPr>
        <a:xfrm>
          <a:off x="714375" y="4695825"/>
          <a:ext cx="76200" cy="619125"/>
        </a:xfrm>
        <a:prstGeom prst="leftBrace">
          <a:avLst>
            <a:gd name="adj" fmla="val -41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25</xdr:row>
      <xdr:rowOff>114300</xdr:rowOff>
    </xdr:from>
    <xdr:to>
      <xdr:col>1</xdr:col>
      <xdr:colOff>923925</xdr:colOff>
      <xdr:row>27</xdr:row>
      <xdr:rowOff>171450</xdr:rowOff>
    </xdr:to>
    <xdr:sp>
      <xdr:nvSpPr>
        <xdr:cNvPr id="12" name="AutoShape 89"/>
        <xdr:cNvSpPr>
          <a:spLocks/>
        </xdr:cNvSpPr>
      </xdr:nvSpPr>
      <xdr:spPr>
        <a:xfrm>
          <a:off x="1533525" y="4905375"/>
          <a:ext cx="76200" cy="457200"/>
        </a:xfrm>
        <a:prstGeom prst="leftBrace">
          <a:avLst>
            <a:gd name="adj" fmla="val -4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104775</xdr:rowOff>
    </xdr:from>
    <xdr:to>
      <xdr:col>1</xdr:col>
      <xdr:colOff>104775</xdr:colOff>
      <xdr:row>32</xdr:row>
      <xdr:rowOff>123825</xdr:rowOff>
    </xdr:to>
    <xdr:sp>
      <xdr:nvSpPr>
        <xdr:cNvPr id="13" name="AutoShape 88"/>
        <xdr:cNvSpPr>
          <a:spLocks/>
        </xdr:cNvSpPr>
      </xdr:nvSpPr>
      <xdr:spPr>
        <a:xfrm>
          <a:off x="714375" y="5695950"/>
          <a:ext cx="76200" cy="619125"/>
        </a:xfrm>
        <a:prstGeom prst="leftBrace">
          <a:avLst>
            <a:gd name="adj" fmla="val -41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30</xdr:row>
      <xdr:rowOff>114300</xdr:rowOff>
    </xdr:from>
    <xdr:to>
      <xdr:col>1</xdr:col>
      <xdr:colOff>923925</xdr:colOff>
      <xdr:row>32</xdr:row>
      <xdr:rowOff>171450</xdr:rowOff>
    </xdr:to>
    <xdr:sp>
      <xdr:nvSpPr>
        <xdr:cNvPr id="14" name="AutoShape 89"/>
        <xdr:cNvSpPr>
          <a:spLocks/>
        </xdr:cNvSpPr>
      </xdr:nvSpPr>
      <xdr:spPr>
        <a:xfrm>
          <a:off x="1533525" y="5905500"/>
          <a:ext cx="76200" cy="457200"/>
        </a:xfrm>
        <a:prstGeom prst="leftBrace">
          <a:avLst>
            <a:gd name="adj" fmla="val -4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104775</xdr:rowOff>
    </xdr:from>
    <xdr:to>
      <xdr:col>1</xdr:col>
      <xdr:colOff>104775</xdr:colOff>
      <xdr:row>37</xdr:row>
      <xdr:rowOff>123825</xdr:rowOff>
    </xdr:to>
    <xdr:sp>
      <xdr:nvSpPr>
        <xdr:cNvPr id="15" name="AutoShape 88"/>
        <xdr:cNvSpPr>
          <a:spLocks/>
        </xdr:cNvSpPr>
      </xdr:nvSpPr>
      <xdr:spPr>
        <a:xfrm>
          <a:off x="714375" y="6696075"/>
          <a:ext cx="76200" cy="619125"/>
        </a:xfrm>
        <a:prstGeom prst="leftBrace">
          <a:avLst>
            <a:gd name="adj" fmla="val -41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35</xdr:row>
      <xdr:rowOff>114300</xdr:rowOff>
    </xdr:from>
    <xdr:to>
      <xdr:col>1</xdr:col>
      <xdr:colOff>923925</xdr:colOff>
      <xdr:row>37</xdr:row>
      <xdr:rowOff>171450</xdr:rowOff>
    </xdr:to>
    <xdr:sp>
      <xdr:nvSpPr>
        <xdr:cNvPr id="16" name="AutoShape 89"/>
        <xdr:cNvSpPr>
          <a:spLocks/>
        </xdr:cNvSpPr>
      </xdr:nvSpPr>
      <xdr:spPr>
        <a:xfrm>
          <a:off x="1533525" y="6905625"/>
          <a:ext cx="76200" cy="457200"/>
        </a:xfrm>
        <a:prstGeom prst="leftBrace">
          <a:avLst>
            <a:gd name="adj" fmla="val -4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104775</xdr:rowOff>
    </xdr:from>
    <xdr:to>
      <xdr:col>1</xdr:col>
      <xdr:colOff>104775</xdr:colOff>
      <xdr:row>42</xdr:row>
      <xdr:rowOff>123825</xdr:rowOff>
    </xdr:to>
    <xdr:sp>
      <xdr:nvSpPr>
        <xdr:cNvPr id="17" name="AutoShape 88"/>
        <xdr:cNvSpPr>
          <a:spLocks/>
        </xdr:cNvSpPr>
      </xdr:nvSpPr>
      <xdr:spPr>
        <a:xfrm>
          <a:off x="714375" y="7696200"/>
          <a:ext cx="76200" cy="619125"/>
        </a:xfrm>
        <a:prstGeom prst="leftBrace">
          <a:avLst>
            <a:gd name="adj" fmla="val -41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40</xdr:row>
      <xdr:rowOff>114300</xdr:rowOff>
    </xdr:from>
    <xdr:to>
      <xdr:col>1</xdr:col>
      <xdr:colOff>923925</xdr:colOff>
      <xdr:row>42</xdr:row>
      <xdr:rowOff>171450</xdr:rowOff>
    </xdr:to>
    <xdr:sp>
      <xdr:nvSpPr>
        <xdr:cNvPr id="18" name="AutoShape 89"/>
        <xdr:cNvSpPr>
          <a:spLocks/>
        </xdr:cNvSpPr>
      </xdr:nvSpPr>
      <xdr:spPr>
        <a:xfrm>
          <a:off x="1533525" y="7905750"/>
          <a:ext cx="76200" cy="457200"/>
        </a:xfrm>
        <a:prstGeom prst="leftBrace">
          <a:avLst>
            <a:gd name="adj" fmla="val -41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10</xdr:row>
      <xdr:rowOff>114300</xdr:rowOff>
    </xdr:from>
    <xdr:to>
      <xdr:col>1</xdr:col>
      <xdr:colOff>923925</xdr:colOff>
      <xdr:row>12</xdr:row>
      <xdr:rowOff>171450</xdr:rowOff>
    </xdr:to>
    <xdr:sp>
      <xdr:nvSpPr>
        <xdr:cNvPr id="19" name="AutoShape 121"/>
        <xdr:cNvSpPr>
          <a:spLocks/>
        </xdr:cNvSpPr>
      </xdr:nvSpPr>
      <xdr:spPr>
        <a:xfrm>
          <a:off x="1533525" y="2133600"/>
          <a:ext cx="76200" cy="400050"/>
        </a:xfrm>
        <a:prstGeom prst="leftBrace">
          <a:avLst>
            <a:gd name="adj" fmla="val -41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15</xdr:row>
      <xdr:rowOff>114300</xdr:rowOff>
    </xdr:from>
    <xdr:to>
      <xdr:col>1</xdr:col>
      <xdr:colOff>923925</xdr:colOff>
      <xdr:row>17</xdr:row>
      <xdr:rowOff>171450</xdr:rowOff>
    </xdr:to>
    <xdr:sp>
      <xdr:nvSpPr>
        <xdr:cNvPr id="20" name="AutoShape 129"/>
        <xdr:cNvSpPr>
          <a:spLocks/>
        </xdr:cNvSpPr>
      </xdr:nvSpPr>
      <xdr:spPr>
        <a:xfrm>
          <a:off x="1533525" y="2990850"/>
          <a:ext cx="76200" cy="400050"/>
        </a:xfrm>
        <a:prstGeom prst="leftBrace">
          <a:avLst>
            <a:gd name="adj" fmla="val -41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104775</xdr:rowOff>
    </xdr:from>
    <xdr:to>
      <xdr:col>1</xdr:col>
      <xdr:colOff>104775</xdr:colOff>
      <xdr:row>12</xdr:row>
      <xdr:rowOff>123825</xdr:rowOff>
    </xdr:to>
    <xdr:sp>
      <xdr:nvSpPr>
        <xdr:cNvPr id="21" name="AutoShape 120"/>
        <xdr:cNvSpPr>
          <a:spLocks/>
        </xdr:cNvSpPr>
      </xdr:nvSpPr>
      <xdr:spPr>
        <a:xfrm>
          <a:off x="714375" y="1952625"/>
          <a:ext cx="76200" cy="533400"/>
        </a:xfrm>
        <a:prstGeom prst="leftBrace">
          <a:avLst>
            <a:gd name="adj" fmla="val -41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104775</xdr:rowOff>
    </xdr:from>
    <xdr:to>
      <xdr:col>1</xdr:col>
      <xdr:colOff>104775</xdr:colOff>
      <xdr:row>42</xdr:row>
      <xdr:rowOff>123825</xdr:rowOff>
    </xdr:to>
    <xdr:sp>
      <xdr:nvSpPr>
        <xdr:cNvPr id="22" name="AutoShape 88"/>
        <xdr:cNvSpPr>
          <a:spLocks/>
        </xdr:cNvSpPr>
      </xdr:nvSpPr>
      <xdr:spPr>
        <a:xfrm>
          <a:off x="714375" y="7696200"/>
          <a:ext cx="76200" cy="619125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40</xdr:row>
      <xdr:rowOff>114300</xdr:rowOff>
    </xdr:from>
    <xdr:to>
      <xdr:col>1</xdr:col>
      <xdr:colOff>923925</xdr:colOff>
      <xdr:row>42</xdr:row>
      <xdr:rowOff>171450</xdr:rowOff>
    </xdr:to>
    <xdr:sp>
      <xdr:nvSpPr>
        <xdr:cNvPr id="23" name="AutoShape 89"/>
        <xdr:cNvSpPr>
          <a:spLocks/>
        </xdr:cNvSpPr>
      </xdr:nvSpPr>
      <xdr:spPr>
        <a:xfrm>
          <a:off x="1533525" y="7905750"/>
          <a:ext cx="76200" cy="457200"/>
        </a:xfrm>
        <a:prstGeom prst="leftBrace">
          <a:avLst>
            <a:gd name="adj" fmla="val -41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1</xdr:col>
      <xdr:colOff>104775</xdr:colOff>
      <xdr:row>7</xdr:row>
      <xdr:rowOff>123825</xdr:rowOff>
    </xdr:to>
    <xdr:sp>
      <xdr:nvSpPr>
        <xdr:cNvPr id="24" name="AutoShape 118"/>
        <xdr:cNvSpPr>
          <a:spLocks/>
        </xdr:cNvSpPr>
      </xdr:nvSpPr>
      <xdr:spPr>
        <a:xfrm>
          <a:off x="714375" y="1066800"/>
          <a:ext cx="76200" cy="561975"/>
        </a:xfrm>
        <a:prstGeom prst="leftBrace">
          <a:avLst>
            <a:gd name="adj" fmla="val -421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5</xdr:row>
      <xdr:rowOff>114300</xdr:rowOff>
    </xdr:from>
    <xdr:to>
      <xdr:col>1</xdr:col>
      <xdr:colOff>923925</xdr:colOff>
      <xdr:row>7</xdr:row>
      <xdr:rowOff>171450</xdr:rowOff>
    </xdr:to>
    <xdr:sp>
      <xdr:nvSpPr>
        <xdr:cNvPr id="25" name="AutoShape 127"/>
        <xdr:cNvSpPr>
          <a:spLocks/>
        </xdr:cNvSpPr>
      </xdr:nvSpPr>
      <xdr:spPr>
        <a:xfrm>
          <a:off x="1533525" y="1276350"/>
          <a:ext cx="76200" cy="400050"/>
        </a:xfrm>
        <a:prstGeom prst="leftBrace">
          <a:avLst>
            <a:gd name="adj" fmla="val -42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104775</xdr:rowOff>
    </xdr:from>
    <xdr:to>
      <xdr:col>1</xdr:col>
      <xdr:colOff>104775</xdr:colOff>
      <xdr:row>17</xdr:row>
      <xdr:rowOff>123825</xdr:rowOff>
    </xdr:to>
    <xdr:sp>
      <xdr:nvSpPr>
        <xdr:cNvPr id="26" name="AutoShape 88"/>
        <xdr:cNvSpPr>
          <a:spLocks/>
        </xdr:cNvSpPr>
      </xdr:nvSpPr>
      <xdr:spPr>
        <a:xfrm>
          <a:off x="714375" y="2809875"/>
          <a:ext cx="76200" cy="533400"/>
        </a:xfrm>
        <a:prstGeom prst="leftBrace">
          <a:avLst>
            <a:gd name="adj" fmla="val -42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1</xdr:col>
      <xdr:colOff>104775</xdr:colOff>
      <xdr:row>22</xdr:row>
      <xdr:rowOff>123825</xdr:rowOff>
    </xdr:to>
    <xdr:sp>
      <xdr:nvSpPr>
        <xdr:cNvPr id="27" name="AutoShape 88"/>
        <xdr:cNvSpPr>
          <a:spLocks/>
        </xdr:cNvSpPr>
      </xdr:nvSpPr>
      <xdr:spPr>
        <a:xfrm>
          <a:off x="714375" y="3695700"/>
          <a:ext cx="76200" cy="619125"/>
        </a:xfrm>
        <a:prstGeom prst="leftBrace">
          <a:avLst>
            <a:gd name="adj" fmla="val -41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20</xdr:row>
      <xdr:rowOff>114300</xdr:rowOff>
    </xdr:from>
    <xdr:to>
      <xdr:col>1</xdr:col>
      <xdr:colOff>923925</xdr:colOff>
      <xdr:row>22</xdr:row>
      <xdr:rowOff>171450</xdr:rowOff>
    </xdr:to>
    <xdr:sp>
      <xdr:nvSpPr>
        <xdr:cNvPr id="28" name="AutoShape 89"/>
        <xdr:cNvSpPr>
          <a:spLocks/>
        </xdr:cNvSpPr>
      </xdr:nvSpPr>
      <xdr:spPr>
        <a:xfrm>
          <a:off x="1533525" y="3905250"/>
          <a:ext cx="76200" cy="457200"/>
        </a:xfrm>
        <a:prstGeom prst="leftBrace">
          <a:avLst>
            <a:gd name="adj" fmla="val -41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104775</xdr:rowOff>
    </xdr:from>
    <xdr:to>
      <xdr:col>1</xdr:col>
      <xdr:colOff>104775</xdr:colOff>
      <xdr:row>27</xdr:row>
      <xdr:rowOff>123825</xdr:rowOff>
    </xdr:to>
    <xdr:sp>
      <xdr:nvSpPr>
        <xdr:cNvPr id="29" name="AutoShape 88"/>
        <xdr:cNvSpPr>
          <a:spLocks/>
        </xdr:cNvSpPr>
      </xdr:nvSpPr>
      <xdr:spPr>
        <a:xfrm>
          <a:off x="714375" y="4695825"/>
          <a:ext cx="76200" cy="619125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25</xdr:row>
      <xdr:rowOff>114300</xdr:rowOff>
    </xdr:from>
    <xdr:to>
      <xdr:col>1</xdr:col>
      <xdr:colOff>923925</xdr:colOff>
      <xdr:row>27</xdr:row>
      <xdr:rowOff>171450</xdr:rowOff>
    </xdr:to>
    <xdr:sp>
      <xdr:nvSpPr>
        <xdr:cNvPr id="30" name="AutoShape 89"/>
        <xdr:cNvSpPr>
          <a:spLocks/>
        </xdr:cNvSpPr>
      </xdr:nvSpPr>
      <xdr:spPr>
        <a:xfrm>
          <a:off x="1533525" y="4905375"/>
          <a:ext cx="76200" cy="457200"/>
        </a:xfrm>
        <a:prstGeom prst="leftBrace">
          <a:avLst>
            <a:gd name="adj" fmla="val -41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104775</xdr:rowOff>
    </xdr:from>
    <xdr:to>
      <xdr:col>1</xdr:col>
      <xdr:colOff>104775</xdr:colOff>
      <xdr:row>32</xdr:row>
      <xdr:rowOff>123825</xdr:rowOff>
    </xdr:to>
    <xdr:sp>
      <xdr:nvSpPr>
        <xdr:cNvPr id="31" name="AutoShape 88"/>
        <xdr:cNvSpPr>
          <a:spLocks/>
        </xdr:cNvSpPr>
      </xdr:nvSpPr>
      <xdr:spPr>
        <a:xfrm>
          <a:off x="714375" y="5695950"/>
          <a:ext cx="76200" cy="619125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30</xdr:row>
      <xdr:rowOff>114300</xdr:rowOff>
    </xdr:from>
    <xdr:to>
      <xdr:col>1</xdr:col>
      <xdr:colOff>923925</xdr:colOff>
      <xdr:row>32</xdr:row>
      <xdr:rowOff>171450</xdr:rowOff>
    </xdr:to>
    <xdr:sp>
      <xdr:nvSpPr>
        <xdr:cNvPr id="32" name="AutoShape 89"/>
        <xdr:cNvSpPr>
          <a:spLocks/>
        </xdr:cNvSpPr>
      </xdr:nvSpPr>
      <xdr:spPr>
        <a:xfrm>
          <a:off x="1533525" y="5905500"/>
          <a:ext cx="76200" cy="457200"/>
        </a:xfrm>
        <a:prstGeom prst="leftBrace">
          <a:avLst>
            <a:gd name="adj" fmla="val -41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104775</xdr:rowOff>
    </xdr:from>
    <xdr:to>
      <xdr:col>1</xdr:col>
      <xdr:colOff>104775</xdr:colOff>
      <xdr:row>37</xdr:row>
      <xdr:rowOff>123825</xdr:rowOff>
    </xdr:to>
    <xdr:sp>
      <xdr:nvSpPr>
        <xdr:cNvPr id="33" name="AutoShape 88"/>
        <xdr:cNvSpPr>
          <a:spLocks/>
        </xdr:cNvSpPr>
      </xdr:nvSpPr>
      <xdr:spPr>
        <a:xfrm>
          <a:off x="714375" y="6696075"/>
          <a:ext cx="76200" cy="619125"/>
        </a:xfrm>
        <a:prstGeom prst="leftBrace">
          <a:avLst>
            <a:gd name="adj" fmla="val -41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35</xdr:row>
      <xdr:rowOff>114300</xdr:rowOff>
    </xdr:from>
    <xdr:to>
      <xdr:col>1</xdr:col>
      <xdr:colOff>923925</xdr:colOff>
      <xdr:row>37</xdr:row>
      <xdr:rowOff>171450</xdr:rowOff>
    </xdr:to>
    <xdr:sp>
      <xdr:nvSpPr>
        <xdr:cNvPr id="34" name="AutoShape 89"/>
        <xdr:cNvSpPr>
          <a:spLocks/>
        </xdr:cNvSpPr>
      </xdr:nvSpPr>
      <xdr:spPr>
        <a:xfrm>
          <a:off x="1533525" y="6905625"/>
          <a:ext cx="76200" cy="457200"/>
        </a:xfrm>
        <a:prstGeom prst="leftBrace">
          <a:avLst>
            <a:gd name="adj" fmla="val -41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7" name="Line 1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8" name="Line 2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9" name="Line 3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0" name="Line 1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1" name="Line 2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2" name="Line 3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3" name="Line 1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4" name="Line 2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5" name="Line 3"/>
        <xdr:cNvSpPr>
          <a:spLocks/>
        </xdr:cNvSpPr>
      </xdr:nvSpPr>
      <xdr:spPr>
        <a:xfrm>
          <a:off x="9525" y="371475"/>
          <a:ext cx="1323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SheetLayoutView="85" zoomScalePageLayoutView="0" workbookViewId="0" topLeftCell="A1">
      <selection activeCell="A54" sqref="A54:K54"/>
    </sheetView>
  </sheetViews>
  <sheetFormatPr defaultColWidth="9.00390625" defaultRowHeight="13.5"/>
  <cols>
    <col min="1" max="1" width="4.50390625" style="0" customWidth="1"/>
    <col min="2" max="2" width="3.125" style="0" customWidth="1"/>
    <col min="3" max="3" width="3.00390625" style="0" customWidth="1"/>
    <col min="4" max="4" width="5.125" style="0" customWidth="1"/>
    <col min="5" max="8" width="9.875" style="85" customWidth="1"/>
    <col min="9" max="11" width="9.875" style="0" customWidth="1"/>
  </cols>
  <sheetData>
    <row r="1" spans="1:11" s="142" customFormat="1" ht="17.25">
      <c r="A1" s="2" t="s">
        <v>24</v>
      </c>
      <c r="B1" s="3"/>
      <c r="C1" s="3"/>
      <c r="D1" s="3"/>
      <c r="E1" s="83"/>
      <c r="F1" s="83"/>
      <c r="G1" s="83"/>
      <c r="H1" s="83"/>
      <c r="I1" s="3"/>
      <c r="J1" s="3"/>
      <c r="K1" s="3"/>
    </row>
    <row r="2" spans="1:11" s="6" customFormat="1" ht="14.25" thickBot="1">
      <c r="A2" s="4"/>
      <c r="B2" s="4"/>
      <c r="C2" s="4"/>
      <c r="D2" s="4"/>
      <c r="E2" s="59"/>
      <c r="F2" s="59"/>
      <c r="G2" s="59"/>
      <c r="H2" s="59"/>
      <c r="I2" s="4"/>
      <c r="J2" s="4"/>
      <c r="K2" s="5" t="s">
        <v>246</v>
      </c>
    </row>
    <row r="3" spans="4:13" s="6" customFormat="1" ht="15.75" customHeight="1">
      <c r="D3" s="7" t="s">
        <v>25</v>
      </c>
      <c r="E3" s="87"/>
      <c r="F3" s="87"/>
      <c r="G3" s="87"/>
      <c r="H3" s="87"/>
      <c r="I3" s="304" t="s">
        <v>26</v>
      </c>
      <c r="J3" s="8" t="s">
        <v>27</v>
      </c>
      <c r="K3" s="9"/>
      <c r="L3" s="16"/>
      <c r="M3" s="16"/>
    </row>
    <row r="4" spans="4:13" s="6" customFormat="1" ht="15.75" customHeight="1">
      <c r="D4" s="10"/>
      <c r="E4" s="137" t="s">
        <v>28</v>
      </c>
      <c r="F4" s="137" t="s">
        <v>29</v>
      </c>
      <c r="G4" s="137" t="s">
        <v>14</v>
      </c>
      <c r="H4" s="137" t="s">
        <v>15</v>
      </c>
      <c r="I4" s="305"/>
      <c r="J4" s="8" t="s">
        <v>30</v>
      </c>
      <c r="K4" s="9" t="s">
        <v>267</v>
      </c>
      <c r="L4" s="218"/>
      <c r="M4" s="16"/>
    </row>
    <row r="5" spans="1:13" s="6" customFormat="1" ht="15.75" customHeight="1">
      <c r="A5" s="11" t="s">
        <v>20</v>
      </c>
      <c r="B5" s="11"/>
      <c r="C5" s="11"/>
      <c r="D5" s="12"/>
      <c r="E5" s="97"/>
      <c r="F5" s="97"/>
      <c r="G5" s="97"/>
      <c r="H5" s="97"/>
      <c r="I5" s="306"/>
      <c r="J5" s="13" t="s">
        <v>31</v>
      </c>
      <c r="K5" s="217"/>
      <c r="L5" s="16"/>
      <c r="M5" s="16"/>
    </row>
    <row r="6" spans="1:11" s="6" customFormat="1" ht="15.75" customHeight="1">
      <c r="A6" s="6" t="s">
        <v>243</v>
      </c>
      <c r="B6" s="6">
        <v>56</v>
      </c>
      <c r="C6" s="6" t="s">
        <v>227</v>
      </c>
      <c r="D6" s="14">
        <v>1981</v>
      </c>
      <c r="E6" s="58">
        <v>20620</v>
      </c>
      <c r="F6" s="58">
        <f aca="true" t="shared" si="0" ref="F6:F27">SUM(G6:H6)</f>
        <v>65662</v>
      </c>
      <c r="G6" s="58">
        <v>33522</v>
      </c>
      <c r="H6" s="58">
        <v>32140</v>
      </c>
      <c r="I6" s="15">
        <f aca="true" t="shared" si="1" ref="I6:I44">G6/H6*100</f>
        <v>104.29993777224642</v>
      </c>
      <c r="J6" s="15">
        <f aca="true" t="shared" si="2" ref="J6:J44">F6/E6</f>
        <v>3.184384093113482</v>
      </c>
      <c r="K6" s="15">
        <f aca="true" t="shared" si="3" ref="K6:K48">F6/65662*100</f>
        <v>100</v>
      </c>
    </row>
    <row r="7" spans="2:11" s="6" customFormat="1" ht="15.75" customHeight="1">
      <c r="B7" s="6">
        <v>57</v>
      </c>
      <c r="D7" s="14">
        <v>1982</v>
      </c>
      <c r="E7" s="58">
        <v>23167</v>
      </c>
      <c r="F7" s="58">
        <f t="shared" si="0"/>
        <v>73264</v>
      </c>
      <c r="G7" s="58">
        <v>37144</v>
      </c>
      <c r="H7" s="58">
        <v>36120</v>
      </c>
      <c r="I7" s="15">
        <f t="shared" si="1"/>
        <v>102.83499446290143</v>
      </c>
      <c r="J7" s="15">
        <f t="shared" si="2"/>
        <v>3.162429317563776</v>
      </c>
      <c r="K7" s="15">
        <f t="shared" si="3"/>
        <v>111.5774725107368</v>
      </c>
    </row>
    <row r="8" spans="2:11" s="6" customFormat="1" ht="15.75" customHeight="1">
      <c r="B8" s="6">
        <v>58</v>
      </c>
      <c r="D8" s="14">
        <v>1983</v>
      </c>
      <c r="E8" s="58">
        <v>25127</v>
      </c>
      <c r="F8" s="58">
        <f t="shared" si="0"/>
        <v>79402</v>
      </c>
      <c r="G8" s="58">
        <v>40193</v>
      </c>
      <c r="H8" s="58">
        <v>39209</v>
      </c>
      <c r="I8" s="15">
        <f t="shared" si="1"/>
        <v>102.50962789155551</v>
      </c>
      <c r="J8" s="15">
        <f t="shared" si="2"/>
        <v>3.1600270625223863</v>
      </c>
      <c r="K8" s="15">
        <f t="shared" si="3"/>
        <v>120.92534494837197</v>
      </c>
    </row>
    <row r="9" spans="2:11" s="6" customFormat="1" ht="15.75" customHeight="1">
      <c r="B9" s="6">
        <v>59</v>
      </c>
      <c r="D9" s="14">
        <v>1984</v>
      </c>
      <c r="E9" s="58">
        <v>26759</v>
      </c>
      <c r="F9" s="58">
        <f t="shared" si="0"/>
        <v>83728</v>
      </c>
      <c r="G9" s="58">
        <v>42308</v>
      </c>
      <c r="H9" s="58">
        <v>41420</v>
      </c>
      <c r="I9" s="15">
        <f t="shared" si="1"/>
        <v>102.14389183969097</v>
      </c>
      <c r="J9" s="15">
        <f t="shared" si="2"/>
        <v>3.1289659553794986</v>
      </c>
      <c r="K9" s="15">
        <f t="shared" si="3"/>
        <v>127.51363041028296</v>
      </c>
    </row>
    <row r="10" spans="2:11" s="6" customFormat="1" ht="15.75" customHeight="1">
      <c r="B10" s="6">
        <v>60</v>
      </c>
      <c r="D10" s="14">
        <v>1985</v>
      </c>
      <c r="E10" s="58">
        <v>28697</v>
      </c>
      <c r="F10" s="58">
        <f t="shared" si="0"/>
        <v>88483</v>
      </c>
      <c r="G10" s="58">
        <v>44619</v>
      </c>
      <c r="H10" s="58">
        <v>43864</v>
      </c>
      <c r="I10" s="15">
        <f t="shared" si="1"/>
        <v>101.721229254058</v>
      </c>
      <c r="J10" s="15">
        <f t="shared" si="2"/>
        <v>3.0833536606613934</v>
      </c>
      <c r="K10" s="15">
        <f t="shared" si="3"/>
        <v>134.75526179525448</v>
      </c>
    </row>
    <row r="11" spans="2:11" s="6" customFormat="1" ht="15.75" customHeight="1">
      <c r="B11" s="6">
        <v>61</v>
      </c>
      <c r="D11" s="14">
        <v>1986</v>
      </c>
      <c r="E11" s="58">
        <v>31404</v>
      </c>
      <c r="F11" s="58">
        <f t="shared" si="0"/>
        <v>94656</v>
      </c>
      <c r="G11" s="58">
        <v>47773</v>
      </c>
      <c r="H11" s="58">
        <v>46883</v>
      </c>
      <c r="I11" s="15">
        <f t="shared" si="1"/>
        <v>101.89834268284879</v>
      </c>
      <c r="J11" s="15">
        <f t="shared" si="2"/>
        <v>3.0141383263278563</v>
      </c>
      <c r="K11" s="15">
        <f t="shared" si="3"/>
        <v>144.15643751332584</v>
      </c>
    </row>
    <row r="12" spans="2:11" s="6" customFormat="1" ht="15.75" customHeight="1">
      <c r="B12" s="6">
        <v>62</v>
      </c>
      <c r="D12" s="14">
        <v>1987</v>
      </c>
      <c r="E12" s="58">
        <v>33548</v>
      </c>
      <c r="F12" s="58">
        <f t="shared" si="0"/>
        <v>98850</v>
      </c>
      <c r="G12" s="58">
        <v>50056</v>
      </c>
      <c r="H12" s="58">
        <v>48794</v>
      </c>
      <c r="I12" s="15">
        <f t="shared" si="1"/>
        <v>102.58638357175063</v>
      </c>
      <c r="J12" s="15">
        <f t="shared" si="2"/>
        <v>2.94652438297365</v>
      </c>
      <c r="K12" s="15">
        <f t="shared" si="3"/>
        <v>150.54369346044896</v>
      </c>
    </row>
    <row r="13" spans="2:11" s="6" customFormat="1" ht="15.75" customHeight="1">
      <c r="B13" s="6">
        <v>63</v>
      </c>
      <c r="D13" s="14">
        <v>1988</v>
      </c>
      <c r="E13" s="58">
        <v>35408</v>
      </c>
      <c r="F13" s="58">
        <f t="shared" si="0"/>
        <v>101971</v>
      </c>
      <c r="G13" s="58">
        <v>51805</v>
      </c>
      <c r="H13" s="58">
        <v>50166</v>
      </c>
      <c r="I13" s="15">
        <f t="shared" si="1"/>
        <v>103.2671530518678</v>
      </c>
      <c r="J13" s="15">
        <f t="shared" si="2"/>
        <v>2.8798859014911886</v>
      </c>
      <c r="K13" s="15">
        <f t="shared" si="3"/>
        <v>155.296823124486</v>
      </c>
    </row>
    <row r="14" spans="1:11" s="6" customFormat="1" ht="15.75" customHeight="1">
      <c r="A14" s="6" t="s">
        <v>19</v>
      </c>
      <c r="B14" s="6" t="s">
        <v>32</v>
      </c>
      <c r="C14" s="6" t="s">
        <v>20</v>
      </c>
      <c r="D14" s="14">
        <v>1989</v>
      </c>
      <c r="E14" s="58">
        <v>38092</v>
      </c>
      <c r="F14" s="58">
        <f t="shared" si="0"/>
        <v>106647</v>
      </c>
      <c r="G14" s="58">
        <v>54406</v>
      </c>
      <c r="H14" s="58">
        <v>52241</v>
      </c>
      <c r="I14" s="15">
        <f t="shared" si="1"/>
        <v>104.14425451273902</v>
      </c>
      <c r="J14" s="15">
        <f t="shared" si="2"/>
        <v>2.7997217263467395</v>
      </c>
      <c r="K14" s="15">
        <f t="shared" si="3"/>
        <v>162.41814139075873</v>
      </c>
    </row>
    <row r="15" spans="1:11" s="6" customFormat="1" ht="15.75" customHeight="1">
      <c r="A15"/>
      <c r="B15" s="6">
        <v>2</v>
      </c>
      <c r="D15" s="14">
        <v>1990</v>
      </c>
      <c r="E15" s="58">
        <v>40849</v>
      </c>
      <c r="F15" s="58">
        <f t="shared" si="0"/>
        <v>111168</v>
      </c>
      <c r="G15" s="58">
        <v>56957</v>
      </c>
      <c r="H15" s="58">
        <v>54211</v>
      </c>
      <c r="I15" s="15">
        <f t="shared" si="1"/>
        <v>105.06539263249155</v>
      </c>
      <c r="J15" s="15">
        <f t="shared" si="2"/>
        <v>2.7214374892898237</v>
      </c>
      <c r="K15" s="15">
        <f t="shared" si="3"/>
        <v>169.3034022722427</v>
      </c>
    </row>
    <row r="16" spans="2:11" s="6" customFormat="1" ht="15.75" customHeight="1">
      <c r="B16" s="6">
        <v>3</v>
      </c>
      <c r="D16" s="14">
        <v>1991</v>
      </c>
      <c r="E16" s="58">
        <v>43039</v>
      </c>
      <c r="F16" s="58">
        <f t="shared" si="0"/>
        <v>114111</v>
      </c>
      <c r="G16" s="58">
        <v>58776</v>
      </c>
      <c r="H16" s="58">
        <v>55335</v>
      </c>
      <c r="I16" s="15">
        <f t="shared" si="1"/>
        <v>106.21848739495799</v>
      </c>
      <c r="J16" s="15">
        <f t="shared" si="2"/>
        <v>2.6513394827946746</v>
      </c>
      <c r="K16" s="15">
        <f t="shared" si="3"/>
        <v>173.78544668149004</v>
      </c>
    </row>
    <row r="17" spans="2:11" s="6" customFormat="1" ht="15.75" customHeight="1">
      <c r="B17" s="6">
        <v>4</v>
      </c>
      <c r="D17" s="14">
        <v>1992</v>
      </c>
      <c r="E17" s="58">
        <v>44825</v>
      </c>
      <c r="F17" s="58">
        <f t="shared" si="0"/>
        <v>116376</v>
      </c>
      <c r="G17" s="58">
        <v>59995</v>
      </c>
      <c r="H17" s="58">
        <v>56381</v>
      </c>
      <c r="I17" s="15">
        <f t="shared" si="1"/>
        <v>106.40996080239798</v>
      </c>
      <c r="J17" s="15">
        <f t="shared" si="2"/>
        <v>2.5962297824874514</v>
      </c>
      <c r="K17" s="15">
        <f t="shared" si="3"/>
        <v>177.23493040114528</v>
      </c>
    </row>
    <row r="18" spans="2:11" s="6" customFormat="1" ht="15.75" customHeight="1">
      <c r="B18" s="6">
        <v>5</v>
      </c>
      <c r="D18" s="14">
        <v>1993</v>
      </c>
      <c r="E18" s="58">
        <v>46798</v>
      </c>
      <c r="F18" s="58">
        <f t="shared" si="0"/>
        <v>118927</v>
      </c>
      <c r="G18" s="58">
        <v>61599</v>
      </c>
      <c r="H18" s="58">
        <v>57328</v>
      </c>
      <c r="I18" s="15">
        <f t="shared" si="1"/>
        <v>107.45011163829194</v>
      </c>
      <c r="J18" s="15">
        <f t="shared" si="2"/>
        <v>2.541283815547673</v>
      </c>
      <c r="K18" s="15">
        <f t="shared" si="3"/>
        <v>181.11997806950748</v>
      </c>
    </row>
    <row r="19" spans="2:11" s="6" customFormat="1" ht="15.75" customHeight="1">
      <c r="B19" s="6">
        <v>6</v>
      </c>
      <c r="D19" s="14">
        <v>1994</v>
      </c>
      <c r="E19" s="58">
        <v>47701</v>
      </c>
      <c r="F19" s="58">
        <f t="shared" si="0"/>
        <v>119740</v>
      </c>
      <c r="G19" s="58">
        <v>62102</v>
      </c>
      <c r="H19" s="58">
        <v>57638</v>
      </c>
      <c r="I19" s="15">
        <f t="shared" si="1"/>
        <v>107.7448905236129</v>
      </c>
      <c r="J19" s="15">
        <f t="shared" si="2"/>
        <v>2.510219911532253</v>
      </c>
      <c r="K19" s="15">
        <f t="shared" si="3"/>
        <v>182.3581371264963</v>
      </c>
    </row>
    <row r="20" spans="2:11" s="6" customFormat="1" ht="15.75" customHeight="1">
      <c r="B20" s="6">
        <v>7</v>
      </c>
      <c r="D20" s="14">
        <v>1995</v>
      </c>
      <c r="E20" s="58">
        <v>48680</v>
      </c>
      <c r="F20" s="58">
        <f t="shared" si="0"/>
        <v>121307</v>
      </c>
      <c r="G20" s="58">
        <v>62870</v>
      </c>
      <c r="H20" s="58">
        <v>58437</v>
      </c>
      <c r="I20" s="15">
        <f t="shared" si="1"/>
        <v>107.5859472594418</v>
      </c>
      <c r="J20" s="15">
        <f t="shared" si="2"/>
        <v>2.4919268693508627</v>
      </c>
      <c r="K20" s="15">
        <f t="shared" si="3"/>
        <v>184.74460113916723</v>
      </c>
    </row>
    <row r="21" spans="2:11" s="6" customFormat="1" ht="15.75" customHeight="1">
      <c r="B21" s="6">
        <v>8</v>
      </c>
      <c r="D21" s="14">
        <v>1996</v>
      </c>
      <c r="E21" s="58">
        <v>50032</v>
      </c>
      <c r="F21" s="58">
        <f t="shared" si="0"/>
        <v>123461</v>
      </c>
      <c r="G21" s="58">
        <v>63780</v>
      </c>
      <c r="H21" s="58">
        <v>59681</v>
      </c>
      <c r="I21" s="15">
        <f t="shared" si="1"/>
        <v>106.86818250364438</v>
      </c>
      <c r="J21" s="15">
        <f t="shared" si="2"/>
        <v>2.467640709945635</v>
      </c>
      <c r="K21" s="15">
        <f t="shared" si="3"/>
        <v>188.0250373122963</v>
      </c>
    </row>
    <row r="22" spans="2:11" s="6" customFormat="1" ht="15.75" customHeight="1">
      <c r="B22" s="6">
        <v>9</v>
      </c>
      <c r="D22" s="14">
        <v>1997</v>
      </c>
      <c r="E22" s="58">
        <v>51423</v>
      </c>
      <c r="F22" s="58">
        <f t="shared" si="0"/>
        <v>125344</v>
      </c>
      <c r="G22" s="58">
        <v>64668</v>
      </c>
      <c r="H22" s="58">
        <v>60676</v>
      </c>
      <c r="I22" s="15">
        <f t="shared" si="1"/>
        <v>106.57920759443601</v>
      </c>
      <c r="J22" s="15">
        <f t="shared" si="2"/>
        <v>2.43750850786613</v>
      </c>
      <c r="K22" s="15">
        <f t="shared" si="3"/>
        <v>190.89275379976243</v>
      </c>
    </row>
    <row r="23" spans="2:11" s="6" customFormat="1" ht="15.75" customHeight="1">
      <c r="B23" s="16">
        <v>10</v>
      </c>
      <c r="C23" s="16"/>
      <c r="D23" s="14">
        <v>1998</v>
      </c>
      <c r="E23" s="63">
        <v>52573</v>
      </c>
      <c r="F23" s="58">
        <f t="shared" si="0"/>
        <v>127012</v>
      </c>
      <c r="G23" s="63">
        <v>65611</v>
      </c>
      <c r="H23" s="63">
        <v>61401</v>
      </c>
      <c r="I23" s="15">
        <f t="shared" si="1"/>
        <v>106.85656585397632</v>
      </c>
      <c r="J23" s="15">
        <f t="shared" si="2"/>
        <v>2.4159169155269815</v>
      </c>
      <c r="K23" s="15">
        <f t="shared" si="3"/>
        <v>193.43303585026348</v>
      </c>
    </row>
    <row r="24" spans="1:11" s="6" customFormat="1" ht="15.75" customHeight="1">
      <c r="A24" s="16"/>
      <c r="B24" s="16">
        <v>11</v>
      </c>
      <c r="C24" s="16"/>
      <c r="D24" s="14">
        <v>1999</v>
      </c>
      <c r="E24" s="63">
        <v>53431</v>
      </c>
      <c r="F24" s="58">
        <f t="shared" si="0"/>
        <v>128301</v>
      </c>
      <c r="G24" s="63">
        <v>66172</v>
      </c>
      <c r="H24" s="63">
        <v>62129</v>
      </c>
      <c r="I24" s="15">
        <f t="shared" si="1"/>
        <v>106.50742809316101</v>
      </c>
      <c r="J24" s="15">
        <f t="shared" si="2"/>
        <v>2.401246467406562</v>
      </c>
      <c r="K24" s="15">
        <f t="shared" si="3"/>
        <v>195.39611952118426</v>
      </c>
    </row>
    <row r="25" spans="1:11" s="6" customFormat="1" ht="15.75" customHeight="1">
      <c r="A25" s="16"/>
      <c r="B25" s="16">
        <v>12</v>
      </c>
      <c r="C25" s="16"/>
      <c r="D25" s="14">
        <v>2000</v>
      </c>
      <c r="E25" s="63">
        <v>54726</v>
      </c>
      <c r="F25" s="58">
        <f t="shared" si="0"/>
        <v>129855</v>
      </c>
      <c r="G25" s="63">
        <v>66751</v>
      </c>
      <c r="H25" s="63">
        <v>63104</v>
      </c>
      <c r="I25" s="15">
        <f t="shared" si="1"/>
        <v>105.77934837728196</v>
      </c>
      <c r="J25" s="15">
        <f t="shared" si="2"/>
        <v>2.3728209626137486</v>
      </c>
      <c r="K25" s="15">
        <f t="shared" si="3"/>
        <v>197.76278517255034</v>
      </c>
    </row>
    <row r="26" spans="1:11" s="6" customFormat="1" ht="15.75" customHeight="1">
      <c r="A26" s="16"/>
      <c r="B26" s="16">
        <v>13</v>
      </c>
      <c r="C26" s="16"/>
      <c r="D26" s="14">
        <v>2001</v>
      </c>
      <c r="E26" s="63">
        <v>57076</v>
      </c>
      <c r="F26" s="58">
        <f t="shared" si="0"/>
        <v>134406</v>
      </c>
      <c r="G26" s="63">
        <v>69079</v>
      </c>
      <c r="H26" s="63">
        <v>65327</v>
      </c>
      <c r="I26" s="15">
        <f t="shared" si="1"/>
        <v>105.74341390236808</v>
      </c>
      <c r="J26" s="15">
        <f t="shared" si="2"/>
        <v>2.3548601864181093</v>
      </c>
      <c r="K26" s="15">
        <f t="shared" si="3"/>
        <v>204.69373458012242</v>
      </c>
    </row>
    <row r="27" spans="1:14" s="6" customFormat="1" ht="15.75" customHeight="1">
      <c r="A27" s="16"/>
      <c r="B27" s="16">
        <v>14</v>
      </c>
      <c r="C27" s="16"/>
      <c r="D27" s="14">
        <v>2002</v>
      </c>
      <c r="E27" s="63">
        <v>59298</v>
      </c>
      <c r="F27" s="58">
        <f t="shared" si="0"/>
        <v>138110</v>
      </c>
      <c r="G27" s="63">
        <v>70805</v>
      </c>
      <c r="H27" s="63">
        <v>67305</v>
      </c>
      <c r="I27" s="15">
        <f t="shared" si="1"/>
        <v>105.20020800832033</v>
      </c>
      <c r="J27" s="15">
        <f t="shared" si="2"/>
        <v>2.3290836115889237</v>
      </c>
      <c r="K27" s="15">
        <f t="shared" si="3"/>
        <v>210.33474460113916</v>
      </c>
      <c r="N27" s="143"/>
    </row>
    <row r="28" spans="1:11" s="6" customFormat="1" ht="15.75" customHeight="1">
      <c r="A28" s="16"/>
      <c r="B28" s="16">
        <v>15</v>
      </c>
      <c r="C28" s="16"/>
      <c r="D28" s="14">
        <v>2003</v>
      </c>
      <c r="E28" s="63">
        <v>61644</v>
      </c>
      <c r="F28" s="58">
        <f>SUM(G28:H28)</f>
        <v>143008</v>
      </c>
      <c r="G28" s="63">
        <v>73159</v>
      </c>
      <c r="H28" s="63">
        <v>69849</v>
      </c>
      <c r="I28" s="15">
        <f t="shared" si="1"/>
        <v>104.7387936835173</v>
      </c>
      <c r="J28" s="15">
        <f t="shared" si="2"/>
        <v>2.3199013691519044</v>
      </c>
      <c r="K28" s="15">
        <f t="shared" si="3"/>
        <v>217.79415796046416</v>
      </c>
    </row>
    <row r="29" spans="1:11" s="6" customFormat="1" ht="15.75" customHeight="1">
      <c r="A29" s="16"/>
      <c r="B29" s="16">
        <v>16</v>
      </c>
      <c r="C29" s="16"/>
      <c r="D29" s="14">
        <v>2004</v>
      </c>
      <c r="E29" s="63">
        <v>64042</v>
      </c>
      <c r="F29" s="58">
        <f>SUM(G29:H29)</f>
        <v>148379</v>
      </c>
      <c r="G29" s="63">
        <v>75452</v>
      </c>
      <c r="H29" s="63">
        <v>72927</v>
      </c>
      <c r="I29" s="15">
        <f t="shared" si="1"/>
        <v>103.4623664760651</v>
      </c>
      <c r="J29" s="15">
        <f t="shared" si="2"/>
        <v>2.316901408450704</v>
      </c>
      <c r="K29" s="15">
        <f t="shared" si="3"/>
        <v>225.97392708111235</v>
      </c>
    </row>
    <row r="30" spans="1:11" s="6" customFormat="1" ht="15.75" customHeight="1">
      <c r="A30" s="16"/>
      <c r="B30" s="16">
        <v>17</v>
      </c>
      <c r="C30" s="16"/>
      <c r="D30" s="14">
        <v>2005</v>
      </c>
      <c r="E30" s="63">
        <v>66245</v>
      </c>
      <c r="F30" s="58">
        <f>SUM(G30:H30)</f>
        <v>153163</v>
      </c>
      <c r="G30" s="63">
        <v>77740</v>
      </c>
      <c r="H30" s="63">
        <v>75423</v>
      </c>
      <c r="I30" s="15">
        <f t="shared" si="1"/>
        <v>103.07200721265397</v>
      </c>
      <c r="J30" s="15">
        <f t="shared" si="2"/>
        <v>2.3120688353838026</v>
      </c>
      <c r="K30" s="15">
        <f t="shared" si="3"/>
        <v>233.25972404130243</v>
      </c>
    </row>
    <row r="31" spans="1:11" s="6" customFormat="1" ht="15.75" customHeight="1">
      <c r="A31" s="16"/>
      <c r="B31" s="16">
        <v>18</v>
      </c>
      <c r="C31" s="16"/>
      <c r="D31" s="14">
        <v>2006</v>
      </c>
      <c r="E31" s="63">
        <v>67604</v>
      </c>
      <c r="F31" s="58">
        <v>155714</v>
      </c>
      <c r="G31" s="63">
        <v>78738</v>
      </c>
      <c r="H31" s="63">
        <v>76976</v>
      </c>
      <c r="I31" s="15">
        <f t="shared" si="1"/>
        <v>102.28902515069632</v>
      </c>
      <c r="J31" s="15">
        <f t="shared" si="2"/>
        <v>2.303325247026803</v>
      </c>
      <c r="K31" s="15">
        <f t="shared" si="3"/>
        <v>237.14477170966464</v>
      </c>
    </row>
    <row r="32" spans="1:11" s="6" customFormat="1" ht="15.75" customHeight="1">
      <c r="A32" s="16"/>
      <c r="B32" s="16">
        <v>19</v>
      </c>
      <c r="C32" s="16"/>
      <c r="D32" s="14">
        <v>2007</v>
      </c>
      <c r="E32" s="63">
        <v>68959</v>
      </c>
      <c r="F32" s="58">
        <v>157896</v>
      </c>
      <c r="G32" s="63">
        <v>79570</v>
      </c>
      <c r="H32" s="63">
        <v>78326</v>
      </c>
      <c r="I32" s="15">
        <f t="shared" si="1"/>
        <v>101.58823379209969</v>
      </c>
      <c r="J32" s="15">
        <f t="shared" si="2"/>
        <v>2.289708377441668</v>
      </c>
      <c r="K32" s="15">
        <f t="shared" si="3"/>
        <v>240.46785050714266</v>
      </c>
    </row>
    <row r="33" spans="1:11" s="6" customFormat="1" ht="15.75" customHeight="1">
      <c r="A33" s="16"/>
      <c r="B33" s="16">
        <v>20</v>
      </c>
      <c r="C33" s="16"/>
      <c r="D33" s="14">
        <v>2008</v>
      </c>
      <c r="E33" s="63">
        <v>70573</v>
      </c>
      <c r="F33" s="58">
        <v>160031</v>
      </c>
      <c r="G33" s="63">
        <v>80424</v>
      </c>
      <c r="H33" s="63">
        <v>79607</v>
      </c>
      <c r="I33" s="15">
        <f t="shared" si="1"/>
        <v>101.0262916577688</v>
      </c>
      <c r="J33" s="15">
        <f t="shared" si="2"/>
        <v>2.2675952559760817</v>
      </c>
      <c r="K33" s="15">
        <f t="shared" si="3"/>
        <v>243.7193506137492</v>
      </c>
    </row>
    <row r="34" spans="1:11" s="6" customFormat="1" ht="15.75" customHeight="1">
      <c r="A34" s="16"/>
      <c r="B34" s="16">
        <v>21</v>
      </c>
      <c r="C34" s="16"/>
      <c r="D34" s="14">
        <v>2009</v>
      </c>
      <c r="E34" s="63">
        <v>72368</v>
      </c>
      <c r="F34" s="58">
        <f>SUM(G34:H34)</f>
        <v>162944</v>
      </c>
      <c r="G34" s="63">
        <v>81676</v>
      </c>
      <c r="H34" s="63">
        <v>81268</v>
      </c>
      <c r="I34" s="15">
        <f t="shared" si="1"/>
        <v>100.5020426244032</v>
      </c>
      <c r="J34" s="15">
        <f t="shared" si="2"/>
        <v>2.25160291841698</v>
      </c>
      <c r="K34" s="15">
        <f t="shared" si="3"/>
        <v>248.15570649690838</v>
      </c>
    </row>
    <row r="35" spans="1:11" s="6" customFormat="1" ht="15.75" customHeight="1">
      <c r="A35" s="16"/>
      <c r="B35" s="16">
        <v>22</v>
      </c>
      <c r="C35" s="16"/>
      <c r="D35" s="14">
        <v>2010</v>
      </c>
      <c r="E35" s="64">
        <v>72714</v>
      </c>
      <c r="F35" s="65">
        <v>164040</v>
      </c>
      <c r="G35" s="64">
        <v>81944</v>
      </c>
      <c r="H35" s="64">
        <v>82096</v>
      </c>
      <c r="I35" s="53">
        <f t="shared" si="1"/>
        <v>99.8148509062561</v>
      </c>
      <c r="J35" s="53">
        <f t="shared" si="2"/>
        <v>2.2559617130126246</v>
      </c>
      <c r="K35" s="53">
        <f t="shared" si="3"/>
        <v>249.82486064999546</v>
      </c>
    </row>
    <row r="36" spans="1:11" s="6" customFormat="1" ht="15.75" customHeight="1">
      <c r="A36" s="16"/>
      <c r="B36" s="16">
        <v>23</v>
      </c>
      <c r="C36" s="16"/>
      <c r="D36" s="56">
        <v>2011</v>
      </c>
      <c r="E36" s="138">
        <v>73341</v>
      </c>
      <c r="F36" s="102">
        <v>165128</v>
      </c>
      <c r="G36" s="76">
        <v>82282</v>
      </c>
      <c r="H36" s="76">
        <v>82846</v>
      </c>
      <c r="I36" s="66">
        <f t="shared" si="1"/>
        <v>99.31921879149264</v>
      </c>
      <c r="J36" s="66">
        <f t="shared" si="2"/>
        <v>2.251510069401835</v>
      </c>
      <c r="K36" s="66">
        <f t="shared" si="3"/>
        <v>251.4818311961256</v>
      </c>
    </row>
    <row r="37" spans="1:11" s="6" customFormat="1" ht="15.75" customHeight="1">
      <c r="A37" s="16"/>
      <c r="B37" s="16">
        <v>24</v>
      </c>
      <c r="C37" s="16"/>
      <c r="D37" s="14">
        <v>2012</v>
      </c>
      <c r="E37" s="76">
        <v>72196</v>
      </c>
      <c r="F37" s="102">
        <v>162679</v>
      </c>
      <c r="G37" s="76">
        <v>80993</v>
      </c>
      <c r="H37" s="76">
        <v>81686</v>
      </c>
      <c r="I37" s="66">
        <f t="shared" si="1"/>
        <v>99.15162941018045</v>
      </c>
      <c r="J37" s="66">
        <f t="shared" si="2"/>
        <v>2.2532965815280623</v>
      </c>
      <c r="K37" s="66">
        <f t="shared" si="3"/>
        <v>247.7521245164631</v>
      </c>
    </row>
    <row r="38" spans="1:11" s="6" customFormat="1" ht="15.75" customHeight="1">
      <c r="A38" s="73"/>
      <c r="B38" s="73">
        <v>25</v>
      </c>
      <c r="C38" s="73"/>
      <c r="D38" s="139">
        <v>2013</v>
      </c>
      <c r="E38" s="138">
        <v>72758</v>
      </c>
      <c r="F38" s="102">
        <v>162155</v>
      </c>
      <c r="G38" s="76">
        <v>80613</v>
      </c>
      <c r="H38" s="76">
        <v>81542</v>
      </c>
      <c r="I38" s="66">
        <f t="shared" si="1"/>
        <v>98.86070981825317</v>
      </c>
      <c r="J38" s="66">
        <f t="shared" si="2"/>
        <v>2.228689628631903</v>
      </c>
      <c r="K38" s="66">
        <f t="shared" si="3"/>
        <v>246.95409826079012</v>
      </c>
    </row>
    <row r="39" spans="1:11" s="6" customFormat="1" ht="15.75" customHeight="1">
      <c r="A39" s="73"/>
      <c r="B39" s="73">
        <v>26</v>
      </c>
      <c r="C39" s="73"/>
      <c r="D39" s="164">
        <v>2014</v>
      </c>
      <c r="E39" s="76">
        <v>74042</v>
      </c>
      <c r="F39" s="102">
        <v>162952</v>
      </c>
      <c r="G39" s="76">
        <v>80787</v>
      </c>
      <c r="H39" s="76">
        <v>82165</v>
      </c>
      <c r="I39" s="66">
        <f t="shared" si="1"/>
        <v>98.3228868739731</v>
      </c>
      <c r="J39" s="66">
        <f t="shared" si="2"/>
        <v>2.200804948542719</v>
      </c>
      <c r="K39" s="66">
        <f t="shared" si="3"/>
        <v>248.16789010386526</v>
      </c>
    </row>
    <row r="40" spans="1:11" s="6" customFormat="1" ht="15.75" customHeight="1">
      <c r="A40" s="73"/>
      <c r="B40" s="73">
        <v>27</v>
      </c>
      <c r="C40" s="73"/>
      <c r="D40" s="164">
        <v>2015</v>
      </c>
      <c r="E40" s="76">
        <v>75191</v>
      </c>
      <c r="F40" s="102">
        <v>163719</v>
      </c>
      <c r="G40" s="76">
        <v>81059</v>
      </c>
      <c r="H40" s="76">
        <v>82660</v>
      </c>
      <c r="I40" s="66">
        <f t="shared" si="1"/>
        <v>98.06315025405274</v>
      </c>
      <c r="J40" s="66">
        <f t="shared" si="2"/>
        <v>2.1773749517894427</v>
      </c>
      <c r="K40" s="66">
        <f t="shared" si="3"/>
        <v>249.33599342085225</v>
      </c>
    </row>
    <row r="41" spans="1:11" s="6" customFormat="1" ht="15.75" customHeight="1">
      <c r="A41" s="73"/>
      <c r="B41" s="73">
        <v>28</v>
      </c>
      <c r="C41" s="73"/>
      <c r="D41" s="164">
        <v>2016</v>
      </c>
      <c r="E41" s="64">
        <v>76713</v>
      </c>
      <c r="F41" s="65">
        <v>165411</v>
      </c>
      <c r="G41" s="64">
        <v>81698</v>
      </c>
      <c r="H41" s="64">
        <v>83713</v>
      </c>
      <c r="I41" s="53">
        <f t="shared" si="1"/>
        <v>97.59296644487713</v>
      </c>
      <c r="J41" s="53">
        <f t="shared" si="2"/>
        <v>2.1562316686871847</v>
      </c>
      <c r="K41" s="53">
        <f t="shared" si="3"/>
        <v>251.9128262922238</v>
      </c>
    </row>
    <row r="42" spans="1:11" s="6" customFormat="1" ht="15.75" customHeight="1">
      <c r="A42" s="73"/>
      <c r="B42" s="73">
        <v>29</v>
      </c>
      <c r="C42" s="73"/>
      <c r="D42" s="164">
        <v>2017</v>
      </c>
      <c r="E42" s="64">
        <v>78271</v>
      </c>
      <c r="F42" s="65">
        <v>167463</v>
      </c>
      <c r="G42" s="64">
        <v>82391</v>
      </c>
      <c r="H42" s="64">
        <v>85072</v>
      </c>
      <c r="I42" s="53">
        <f t="shared" si="1"/>
        <v>96.84855181493323</v>
      </c>
      <c r="J42" s="53">
        <f t="shared" si="2"/>
        <v>2.139528049980197</v>
      </c>
      <c r="K42" s="53">
        <f t="shared" si="3"/>
        <v>255.03792147665317</v>
      </c>
    </row>
    <row r="43" spans="1:11" s="6" customFormat="1" ht="15.75" customHeight="1">
      <c r="A43" s="73"/>
      <c r="B43" s="180">
        <v>30</v>
      </c>
      <c r="C43" s="180"/>
      <c r="D43" s="190">
        <v>2018</v>
      </c>
      <c r="E43" s="64">
        <v>79695</v>
      </c>
      <c r="F43" s="65">
        <v>168852</v>
      </c>
      <c r="G43" s="64">
        <v>82954</v>
      </c>
      <c r="H43" s="64">
        <v>85898</v>
      </c>
      <c r="I43" s="53">
        <f t="shared" si="1"/>
        <v>96.57267922419615</v>
      </c>
      <c r="J43" s="53">
        <f t="shared" si="2"/>
        <v>2.1187276491624316</v>
      </c>
      <c r="K43" s="53">
        <f t="shared" si="3"/>
        <v>257.15330023453447</v>
      </c>
    </row>
    <row r="44" spans="1:11" s="6" customFormat="1" ht="15.75" customHeight="1">
      <c r="A44" s="73"/>
      <c r="B44" s="180">
        <v>31</v>
      </c>
      <c r="C44" s="180"/>
      <c r="D44" s="190">
        <v>2019</v>
      </c>
      <c r="E44" s="157">
        <v>81242</v>
      </c>
      <c r="F44" s="64">
        <v>170254</v>
      </c>
      <c r="G44" s="64">
        <v>83371</v>
      </c>
      <c r="H44" s="64">
        <v>86883</v>
      </c>
      <c r="I44" s="53">
        <f t="shared" si="1"/>
        <v>95.95778230493882</v>
      </c>
      <c r="J44" s="53">
        <f t="shared" si="2"/>
        <v>2.0956401861106326</v>
      </c>
      <c r="K44" s="53">
        <f t="shared" si="3"/>
        <v>259.28847735372057</v>
      </c>
    </row>
    <row r="45" spans="1:11" s="6" customFormat="1" ht="15.75" customHeight="1">
      <c r="A45" s="73" t="s">
        <v>261</v>
      </c>
      <c r="B45" s="180">
        <v>2</v>
      </c>
      <c r="C45" s="180" t="s">
        <v>227</v>
      </c>
      <c r="D45" s="190">
        <v>2020</v>
      </c>
      <c r="E45" s="64">
        <v>82419</v>
      </c>
      <c r="F45" s="65">
        <v>170978</v>
      </c>
      <c r="G45" s="64">
        <v>83468</v>
      </c>
      <c r="H45" s="64">
        <v>87510</v>
      </c>
      <c r="I45" s="53">
        <f>G45/H45*100</f>
        <v>95.38109930293682</v>
      </c>
      <c r="J45" s="53">
        <f>F45/E45</f>
        <v>2.0744973853116395</v>
      </c>
      <c r="K45" s="53">
        <f t="shared" si="3"/>
        <v>260.39109378331455</v>
      </c>
    </row>
    <row r="46" spans="1:11" s="6" customFormat="1" ht="15.75" customHeight="1">
      <c r="A46" s="73"/>
      <c r="B46" s="180">
        <v>3</v>
      </c>
      <c r="C46" s="180"/>
      <c r="D46" s="190">
        <v>2021</v>
      </c>
      <c r="E46" s="64">
        <v>82526</v>
      </c>
      <c r="F46" s="65">
        <v>169963</v>
      </c>
      <c r="G46" s="64">
        <v>82818</v>
      </c>
      <c r="H46" s="64">
        <v>87145</v>
      </c>
      <c r="I46" s="53">
        <f>G46/H46*100</f>
        <v>95.03471226117391</v>
      </c>
      <c r="J46" s="53">
        <f>F46/E46</f>
        <v>2.0595085185274944</v>
      </c>
      <c r="K46" s="53">
        <f t="shared" si="3"/>
        <v>258.84529865066554</v>
      </c>
    </row>
    <row r="47" spans="1:11" s="224" customFormat="1" ht="15.75" customHeight="1">
      <c r="A47" s="73"/>
      <c r="B47" s="180">
        <v>4</v>
      </c>
      <c r="C47" s="180"/>
      <c r="D47" s="190">
        <v>2022</v>
      </c>
      <c r="E47" s="64">
        <v>82656</v>
      </c>
      <c r="F47" s="65">
        <v>169259</v>
      </c>
      <c r="G47" s="64">
        <v>82308</v>
      </c>
      <c r="H47" s="64">
        <v>86951</v>
      </c>
      <c r="I47" s="53">
        <f>G47/H47*100</f>
        <v>94.66021092339363</v>
      </c>
      <c r="J47" s="53">
        <f>F47/E47</f>
        <v>2.0477521293070073</v>
      </c>
      <c r="K47" s="53">
        <f t="shared" si="3"/>
        <v>257.77314123846367</v>
      </c>
    </row>
    <row r="48" spans="1:11" s="252" customFormat="1" ht="15.75" customHeight="1" thickBot="1">
      <c r="A48" s="180"/>
      <c r="B48" s="250">
        <v>5</v>
      </c>
      <c r="C48" s="250"/>
      <c r="D48" s="251">
        <v>2023</v>
      </c>
      <c r="E48" s="103">
        <v>84304</v>
      </c>
      <c r="F48" s="65">
        <v>170406</v>
      </c>
      <c r="G48" s="64">
        <v>82786</v>
      </c>
      <c r="H48" s="64">
        <v>87620</v>
      </c>
      <c r="I48" s="53">
        <f>G48/H48*100</f>
        <v>94.48299475005707</v>
      </c>
      <c r="J48" s="53">
        <f>F48/E48</f>
        <v>2.021327576390207</v>
      </c>
      <c r="K48" s="53">
        <f t="shared" si="3"/>
        <v>259.5199658859005</v>
      </c>
    </row>
    <row r="49" spans="1:11" s="6" customFormat="1" ht="15.75" customHeight="1">
      <c r="A49" s="17" t="s">
        <v>198</v>
      </c>
      <c r="B49" s="17"/>
      <c r="C49" s="17"/>
      <c r="D49" s="17"/>
      <c r="E49" s="140"/>
      <c r="F49" s="140"/>
      <c r="G49" s="140"/>
      <c r="H49" s="140"/>
      <c r="I49" s="17"/>
      <c r="J49" s="17"/>
      <c r="K49" s="18" t="s">
        <v>177</v>
      </c>
    </row>
    <row r="50" spans="1:8" s="79" customFormat="1" ht="15.75" customHeight="1">
      <c r="A50" s="79" t="s">
        <v>199</v>
      </c>
      <c r="E50" s="141"/>
      <c r="F50" s="141"/>
      <c r="G50" s="141"/>
      <c r="H50" s="141"/>
    </row>
    <row r="51" spans="1:11" s="6" customFormat="1" ht="13.5" customHeight="1">
      <c r="A51" s="307" t="s">
        <v>221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1" s="6" customFormat="1" ht="13.5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</row>
    <row r="53" spans="1:11" s="79" customFormat="1" ht="13.5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</row>
    <row r="54" spans="1:11" s="6" customFormat="1" ht="13.5">
      <c r="A54" s="308" t="s">
        <v>222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</row>
    <row r="55" spans="5:8" s="6" customFormat="1" ht="13.5">
      <c r="E55" s="58"/>
      <c r="F55" s="58"/>
      <c r="G55" s="58"/>
      <c r="H55" s="58"/>
    </row>
  </sheetData>
  <sheetProtection/>
  <mergeCells count="3">
    <mergeCell ref="I3:I5"/>
    <mergeCell ref="A51:K53"/>
    <mergeCell ref="A54:K54"/>
  </mergeCells>
  <printOptions/>
  <pageMargins left="0.75" right="0.75" top="1" bottom="1" header="0.512" footer="0.51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="120" zoomScaleNormal="120" zoomScalePageLayoutView="0" workbookViewId="0" topLeftCell="A49">
      <selection activeCell="L49" sqref="L49"/>
    </sheetView>
  </sheetViews>
  <sheetFormatPr defaultColWidth="9.00390625" defaultRowHeight="13.5"/>
  <cols>
    <col min="1" max="1" width="12.125" style="144" customWidth="1"/>
    <col min="2" max="2" width="11.50390625" style="147" customWidth="1"/>
    <col min="3" max="4" width="9.625" style="147" customWidth="1"/>
    <col min="5" max="5" width="12.125" style="144" customWidth="1"/>
    <col min="6" max="6" width="11.50390625" style="147" customWidth="1"/>
    <col min="7" max="8" width="9.625" style="147" customWidth="1"/>
    <col min="9" max="16384" width="9.00390625" style="144" customWidth="1"/>
  </cols>
  <sheetData>
    <row r="1" spans="1:8" ht="17.25">
      <c r="A1" s="207" t="s">
        <v>247</v>
      </c>
      <c r="B1" s="208"/>
      <c r="C1" s="208"/>
      <c r="D1" s="208"/>
      <c r="E1" s="208"/>
      <c r="F1" s="208"/>
      <c r="G1" s="208"/>
      <c r="H1" s="208"/>
    </row>
    <row r="2" spans="1:14" ht="13.5" customHeight="1" thickBot="1">
      <c r="A2" s="80"/>
      <c r="B2" s="51"/>
      <c r="C2" s="51"/>
      <c r="D2" s="51"/>
      <c r="E2" s="81"/>
      <c r="F2" s="51"/>
      <c r="G2" s="165"/>
      <c r="H2" s="51" t="s">
        <v>275</v>
      </c>
      <c r="I2" s="166"/>
      <c r="J2" s="167"/>
      <c r="K2" s="167"/>
      <c r="L2" s="167"/>
      <c r="M2" s="167"/>
      <c r="N2" s="167"/>
    </row>
    <row r="3" spans="1:8" s="145" customFormat="1" ht="13.5" customHeight="1">
      <c r="A3" s="191" t="s">
        <v>33</v>
      </c>
      <c r="B3" s="227" t="s">
        <v>29</v>
      </c>
      <c r="C3" s="82" t="s">
        <v>14</v>
      </c>
      <c r="D3" s="82" t="s">
        <v>15</v>
      </c>
      <c r="E3" s="82" t="s">
        <v>33</v>
      </c>
      <c r="F3" s="82" t="s">
        <v>29</v>
      </c>
      <c r="G3" s="82" t="s">
        <v>14</v>
      </c>
      <c r="H3" s="128" t="s">
        <v>15</v>
      </c>
    </row>
    <row r="4" spans="1:8" ht="11.25" customHeight="1">
      <c r="A4" s="225" t="s">
        <v>29</v>
      </c>
      <c r="B4" s="253">
        <v>170406</v>
      </c>
      <c r="C4" s="253">
        <v>82786</v>
      </c>
      <c r="D4" s="254">
        <v>87620</v>
      </c>
      <c r="E4" s="228"/>
      <c r="F4" s="263"/>
      <c r="G4" s="255"/>
      <c r="H4" s="255"/>
    </row>
    <row r="5" spans="1:8" ht="4.5" customHeight="1">
      <c r="A5" s="225"/>
      <c r="B5" s="255"/>
      <c r="C5" s="255"/>
      <c r="D5" s="256"/>
      <c r="E5" s="225"/>
      <c r="F5" s="263"/>
      <c r="G5" s="255"/>
      <c r="H5" s="255"/>
    </row>
    <row r="6" spans="1:9" ht="11.25" customHeight="1">
      <c r="A6" s="225" t="s">
        <v>34</v>
      </c>
      <c r="B6" s="257">
        <v>5901</v>
      </c>
      <c r="C6" s="257">
        <v>2979</v>
      </c>
      <c r="D6" s="258">
        <v>2922</v>
      </c>
      <c r="E6" s="225" t="s">
        <v>35</v>
      </c>
      <c r="F6" s="262">
        <v>15349</v>
      </c>
      <c r="G6" s="257">
        <v>7663</v>
      </c>
      <c r="H6" s="257">
        <v>7686</v>
      </c>
      <c r="I6" s="146"/>
    </row>
    <row r="7" spans="1:9" ht="10.5" customHeight="1">
      <c r="A7" s="226">
        <v>0</v>
      </c>
      <c r="B7" s="267">
        <v>1092</v>
      </c>
      <c r="C7" s="267">
        <v>545</v>
      </c>
      <c r="D7" s="266">
        <v>547</v>
      </c>
      <c r="E7" s="226">
        <v>50</v>
      </c>
      <c r="F7" s="268">
        <v>3110</v>
      </c>
      <c r="G7" s="267">
        <v>1568</v>
      </c>
      <c r="H7" s="267">
        <v>1542</v>
      </c>
      <c r="I7" s="146"/>
    </row>
    <row r="8" spans="1:9" ht="10.5" customHeight="1">
      <c r="A8" s="226">
        <v>1</v>
      </c>
      <c r="B8" s="267">
        <v>1162</v>
      </c>
      <c r="C8" s="267">
        <v>597</v>
      </c>
      <c r="D8" s="266">
        <v>565</v>
      </c>
      <c r="E8" s="226">
        <v>51</v>
      </c>
      <c r="F8" s="268">
        <v>3123</v>
      </c>
      <c r="G8" s="267">
        <v>1527</v>
      </c>
      <c r="H8" s="267">
        <v>1596</v>
      </c>
      <c r="I8" s="146"/>
    </row>
    <row r="9" spans="1:9" ht="10.5" customHeight="1">
      <c r="A9" s="226">
        <v>2</v>
      </c>
      <c r="B9" s="267">
        <v>1139</v>
      </c>
      <c r="C9" s="267">
        <v>539</v>
      </c>
      <c r="D9" s="266">
        <v>600</v>
      </c>
      <c r="E9" s="226">
        <v>52</v>
      </c>
      <c r="F9" s="268">
        <v>3052</v>
      </c>
      <c r="G9" s="267">
        <v>1534</v>
      </c>
      <c r="H9" s="267">
        <v>1518</v>
      </c>
      <c r="I9" s="146"/>
    </row>
    <row r="10" spans="1:9" ht="11.25" customHeight="1">
      <c r="A10" s="226">
        <v>3</v>
      </c>
      <c r="B10" s="267">
        <v>1219</v>
      </c>
      <c r="C10" s="267">
        <v>624</v>
      </c>
      <c r="D10" s="266">
        <v>595</v>
      </c>
      <c r="E10" s="226">
        <v>53</v>
      </c>
      <c r="F10" s="268">
        <v>3078</v>
      </c>
      <c r="G10" s="267">
        <v>1487</v>
      </c>
      <c r="H10" s="267">
        <v>1591</v>
      </c>
      <c r="I10" s="146"/>
    </row>
    <row r="11" spans="1:9" ht="11.25" customHeight="1">
      <c r="A11" s="226">
        <v>4</v>
      </c>
      <c r="B11" s="267">
        <v>1289</v>
      </c>
      <c r="C11" s="267">
        <v>674</v>
      </c>
      <c r="D11" s="266">
        <v>615</v>
      </c>
      <c r="E11" s="226">
        <v>54</v>
      </c>
      <c r="F11" s="268">
        <v>2986</v>
      </c>
      <c r="G11" s="267">
        <v>1547</v>
      </c>
      <c r="H11" s="267">
        <v>1439</v>
      </c>
      <c r="I11" s="146"/>
    </row>
    <row r="12" spans="1:9" ht="4.5" customHeight="1">
      <c r="A12" s="226"/>
      <c r="B12" s="259"/>
      <c r="C12" s="259"/>
      <c r="D12" s="260"/>
      <c r="E12" s="226"/>
      <c r="F12" s="269"/>
      <c r="G12" s="259"/>
      <c r="H12" s="259"/>
      <c r="I12" s="146"/>
    </row>
    <row r="13" spans="1:9" ht="11.25" customHeight="1">
      <c r="A13" s="226" t="s">
        <v>36</v>
      </c>
      <c r="B13" s="257">
        <v>7033</v>
      </c>
      <c r="C13" s="257">
        <v>3654</v>
      </c>
      <c r="D13" s="258">
        <v>3379</v>
      </c>
      <c r="E13" s="226" t="s">
        <v>37</v>
      </c>
      <c r="F13" s="262">
        <v>12494</v>
      </c>
      <c r="G13" s="257">
        <v>6486</v>
      </c>
      <c r="H13" s="257">
        <v>6008</v>
      </c>
      <c r="I13" s="146"/>
    </row>
    <row r="14" spans="1:9" ht="10.5" customHeight="1">
      <c r="A14" s="226">
        <v>5</v>
      </c>
      <c r="B14" s="267">
        <v>1371</v>
      </c>
      <c r="C14" s="267">
        <v>734</v>
      </c>
      <c r="D14" s="266">
        <v>637</v>
      </c>
      <c r="E14" s="226">
        <v>55</v>
      </c>
      <c r="F14" s="268">
        <v>2864</v>
      </c>
      <c r="G14" s="267">
        <v>1506</v>
      </c>
      <c r="H14" s="267">
        <v>1358</v>
      </c>
      <c r="I14" s="146"/>
    </row>
    <row r="15" spans="1:9" ht="10.5" customHeight="1">
      <c r="A15" s="226">
        <v>6</v>
      </c>
      <c r="B15" s="267">
        <v>1375</v>
      </c>
      <c r="C15" s="267">
        <v>725</v>
      </c>
      <c r="D15" s="266">
        <v>650</v>
      </c>
      <c r="E15" s="226">
        <v>56</v>
      </c>
      <c r="F15" s="268">
        <v>2503</v>
      </c>
      <c r="G15" s="267">
        <v>1266</v>
      </c>
      <c r="H15" s="267">
        <v>1237</v>
      </c>
      <c r="I15" s="146"/>
    </row>
    <row r="16" spans="1:9" ht="10.5" customHeight="1">
      <c r="A16" s="226">
        <v>7</v>
      </c>
      <c r="B16" s="267">
        <v>1427</v>
      </c>
      <c r="C16" s="267">
        <v>711</v>
      </c>
      <c r="D16" s="266">
        <v>716</v>
      </c>
      <c r="E16" s="226">
        <v>57</v>
      </c>
      <c r="F16" s="268">
        <v>2490</v>
      </c>
      <c r="G16" s="267">
        <v>1289</v>
      </c>
      <c r="H16" s="267">
        <v>1201</v>
      </c>
      <c r="I16" s="146"/>
    </row>
    <row r="17" spans="1:9" ht="11.25" customHeight="1">
      <c r="A17" s="226">
        <v>8</v>
      </c>
      <c r="B17" s="267">
        <v>1426</v>
      </c>
      <c r="C17" s="267">
        <v>752</v>
      </c>
      <c r="D17" s="266">
        <v>674</v>
      </c>
      <c r="E17" s="226">
        <v>58</v>
      </c>
      <c r="F17" s="268">
        <v>2380</v>
      </c>
      <c r="G17" s="267">
        <v>1225</v>
      </c>
      <c r="H17" s="267">
        <v>1155</v>
      </c>
      <c r="I17" s="146"/>
    </row>
    <row r="18" spans="1:9" ht="11.25" customHeight="1">
      <c r="A18" s="226">
        <v>9</v>
      </c>
      <c r="B18" s="267">
        <v>1434</v>
      </c>
      <c r="C18" s="267">
        <v>732</v>
      </c>
      <c r="D18" s="266">
        <v>702</v>
      </c>
      <c r="E18" s="226">
        <v>59</v>
      </c>
      <c r="F18" s="268">
        <v>2257</v>
      </c>
      <c r="G18" s="267">
        <v>1200</v>
      </c>
      <c r="H18" s="267">
        <v>1057</v>
      </c>
      <c r="I18" s="146"/>
    </row>
    <row r="19" spans="1:9" ht="4.5" customHeight="1">
      <c r="A19" s="127"/>
      <c r="B19" s="261"/>
      <c r="C19" s="259"/>
      <c r="D19" s="259"/>
      <c r="E19" s="178"/>
      <c r="F19" s="269"/>
      <c r="G19" s="259"/>
      <c r="H19" s="259"/>
      <c r="I19" s="146"/>
    </row>
    <row r="20" spans="1:9" ht="11.25" customHeight="1">
      <c r="A20" s="127" t="s">
        <v>38</v>
      </c>
      <c r="B20" s="262">
        <v>7529</v>
      </c>
      <c r="C20" s="257">
        <v>3843</v>
      </c>
      <c r="D20" s="257">
        <v>3686</v>
      </c>
      <c r="E20" s="178" t="s">
        <v>39</v>
      </c>
      <c r="F20" s="262">
        <v>8571</v>
      </c>
      <c r="G20" s="257">
        <v>4440</v>
      </c>
      <c r="H20" s="257">
        <v>4131</v>
      </c>
      <c r="I20" s="146"/>
    </row>
    <row r="21" spans="1:9" ht="10.5" customHeight="1">
      <c r="A21" s="127">
        <v>10</v>
      </c>
      <c r="B21" s="268">
        <v>1363</v>
      </c>
      <c r="C21" s="267">
        <v>691</v>
      </c>
      <c r="D21" s="267">
        <v>672</v>
      </c>
      <c r="E21" s="178">
        <v>60</v>
      </c>
      <c r="F21" s="268">
        <v>1968</v>
      </c>
      <c r="G21" s="267">
        <v>1007</v>
      </c>
      <c r="H21" s="267">
        <v>961</v>
      </c>
      <c r="I21" s="146"/>
    </row>
    <row r="22" spans="1:9" ht="10.5" customHeight="1">
      <c r="A22" s="127">
        <v>11</v>
      </c>
      <c r="B22" s="268">
        <v>1457</v>
      </c>
      <c r="C22" s="267">
        <v>738</v>
      </c>
      <c r="D22" s="267">
        <v>719</v>
      </c>
      <c r="E22" s="178">
        <v>61</v>
      </c>
      <c r="F22" s="268">
        <v>1861</v>
      </c>
      <c r="G22" s="267">
        <v>986</v>
      </c>
      <c r="H22" s="267">
        <v>875</v>
      </c>
      <c r="I22" s="146"/>
    </row>
    <row r="23" spans="1:9" ht="10.5" customHeight="1">
      <c r="A23" s="127">
        <v>12</v>
      </c>
      <c r="B23" s="268">
        <v>1513</v>
      </c>
      <c r="C23" s="267">
        <v>762</v>
      </c>
      <c r="D23" s="267">
        <v>751</v>
      </c>
      <c r="E23" s="178">
        <v>62</v>
      </c>
      <c r="F23" s="268">
        <v>1654</v>
      </c>
      <c r="G23" s="267">
        <v>862</v>
      </c>
      <c r="H23" s="267">
        <v>792</v>
      </c>
      <c r="I23" s="146"/>
    </row>
    <row r="24" spans="1:9" ht="11.25" customHeight="1">
      <c r="A24" s="127">
        <v>13</v>
      </c>
      <c r="B24" s="268">
        <v>1598</v>
      </c>
      <c r="C24" s="267">
        <v>816</v>
      </c>
      <c r="D24" s="267">
        <v>782</v>
      </c>
      <c r="E24" s="178">
        <v>63</v>
      </c>
      <c r="F24" s="268">
        <v>1551</v>
      </c>
      <c r="G24" s="267">
        <v>803</v>
      </c>
      <c r="H24" s="267">
        <v>748</v>
      </c>
      <c r="I24" s="146"/>
    </row>
    <row r="25" spans="1:9" ht="11.25" customHeight="1">
      <c r="A25" s="127">
        <v>14</v>
      </c>
      <c r="B25" s="268">
        <v>1598</v>
      </c>
      <c r="C25" s="267">
        <v>836</v>
      </c>
      <c r="D25" s="267">
        <v>762</v>
      </c>
      <c r="E25" s="178">
        <v>64</v>
      </c>
      <c r="F25" s="268">
        <v>1537</v>
      </c>
      <c r="G25" s="267">
        <v>782</v>
      </c>
      <c r="H25" s="267">
        <v>755</v>
      </c>
      <c r="I25" s="146"/>
    </row>
    <row r="26" spans="1:9" ht="4.5" customHeight="1">
      <c r="A26" s="127"/>
      <c r="B26" s="261"/>
      <c r="C26" s="259"/>
      <c r="D26" s="259"/>
      <c r="E26" s="178"/>
      <c r="F26" s="269"/>
      <c r="G26" s="259"/>
      <c r="H26" s="259"/>
      <c r="I26" s="146"/>
    </row>
    <row r="27" spans="1:9" ht="11.25" customHeight="1">
      <c r="A27" s="127" t="s">
        <v>40</v>
      </c>
      <c r="B27" s="262">
        <v>8691</v>
      </c>
      <c r="C27" s="257">
        <v>4286</v>
      </c>
      <c r="D27" s="257">
        <v>4405</v>
      </c>
      <c r="E27" s="178" t="s">
        <v>41</v>
      </c>
      <c r="F27" s="262">
        <v>6975</v>
      </c>
      <c r="G27" s="257">
        <v>3260</v>
      </c>
      <c r="H27" s="257">
        <v>3715</v>
      </c>
      <c r="I27" s="146"/>
    </row>
    <row r="28" spans="1:9" ht="10.5" customHeight="1">
      <c r="A28" s="127">
        <v>15</v>
      </c>
      <c r="B28" s="268">
        <v>1617</v>
      </c>
      <c r="C28" s="267">
        <v>826</v>
      </c>
      <c r="D28" s="267">
        <v>791</v>
      </c>
      <c r="E28" s="178">
        <v>65</v>
      </c>
      <c r="F28" s="268">
        <v>1353</v>
      </c>
      <c r="G28" s="267">
        <v>661</v>
      </c>
      <c r="H28" s="267">
        <v>692</v>
      </c>
      <c r="I28" s="146"/>
    </row>
    <row r="29" spans="1:9" ht="10.5" customHeight="1">
      <c r="A29" s="127">
        <v>16</v>
      </c>
      <c r="B29" s="268">
        <v>1699</v>
      </c>
      <c r="C29" s="267">
        <v>847</v>
      </c>
      <c r="D29" s="267">
        <v>852</v>
      </c>
      <c r="E29" s="178">
        <v>66</v>
      </c>
      <c r="F29" s="268">
        <v>1406</v>
      </c>
      <c r="G29" s="267">
        <v>659</v>
      </c>
      <c r="H29" s="267">
        <v>747</v>
      </c>
      <c r="I29" s="146"/>
    </row>
    <row r="30" spans="1:9" ht="10.5" customHeight="1">
      <c r="A30" s="127">
        <v>17</v>
      </c>
      <c r="B30" s="268">
        <v>1656</v>
      </c>
      <c r="C30" s="267">
        <v>824</v>
      </c>
      <c r="D30" s="267">
        <v>832</v>
      </c>
      <c r="E30" s="178">
        <v>67</v>
      </c>
      <c r="F30" s="268">
        <v>1333</v>
      </c>
      <c r="G30" s="267">
        <v>618</v>
      </c>
      <c r="H30" s="267">
        <v>715</v>
      </c>
      <c r="I30" s="146"/>
    </row>
    <row r="31" spans="1:9" ht="11.25" customHeight="1">
      <c r="A31" s="127">
        <v>18</v>
      </c>
      <c r="B31" s="268">
        <v>1765</v>
      </c>
      <c r="C31" s="267">
        <v>859</v>
      </c>
      <c r="D31" s="267">
        <v>906</v>
      </c>
      <c r="E31" s="178">
        <v>68</v>
      </c>
      <c r="F31" s="268">
        <v>1427</v>
      </c>
      <c r="G31" s="267">
        <v>646</v>
      </c>
      <c r="H31" s="267">
        <v>781</v>
      </c>
      <c r="I31" s="146"/>
    </row>
    <row r="32" spans="1:9" ht="11.25" customHeight="1">
      <c r="A32" s="127">
        <v>19</v>
      </c>
      <c r="B32" s="268">
        <v>1954</v>
      </c>
      <c r="C32" s="267">
        <v>930</v>
      </c>
      <c r="D32" s="267">
        <v>1024</v>
      </c>
      <c r="E32" s="178">
        <v>69</v>
      </c>
      <c r="F32" s="268">
        <v>1456</v>
      </c>
      <c r="G32" s="267">
        <v>676</v>
      </c>
      <c r="H32" s="267">
        <v>780</v>
      </c>
      <c r="I32" s="146"/>
    </row>
    <row r="33" spans="1:9" ht="4.5" customHeight="1">
      <c r="A33" s="127"/>
      <c r="B33" s="261"/>
      <c r="C33" s="259"/>
      <c r="D33" s="259"/>
      <c r="E33" s="178"/>
      <c r="F33" s="269"/>
      <c r="G33" s="259"/>
      <c r="H33" s="259"/>
      <c r="I33" s="146"/>
    </row>
    <row r="34" spans="1:9" ht="11.25" customHeight="1">
      <c r="A34" s="127" t="s">
        <v>42</v>
      </c>
      <c r="B34" s="262">
        <v>13285</v>
      </c>
      <c r="C34" s="257">
        <v>6241</v>
      </c>
      <c r="D34" s="257">
        <v>7044</v>
      </c>
      <c r="E34" s="178" t="s">
        <v>43</v>
      </c>
      <c r="F34" s="262">
        <v>8559</v>
      </c>
      <c r="G34" s="257">
        <v>4001</v>
      </c>
      <c r="H34" s="257">
        <v>4558</v>
      </c>
      <c r="I34" s="146"/>
    </row>
    <row r="35" spans="1:9" ht="10.5" customHeight="1">
      <c r="A35" s="127">
        <v>20</v>
      </c>
      <c r="B35" s="268">
        <v>2195</v>
      </c>
      <c r="C35" s="267">
        <v>1094</v>
      </c>
      <c r="D35" s="267">
        <v>1101</v>
      </c>
      <c r="E35" s="178">
        <v>70</v>
      </c>
      <c r="F35" s="268">
        <v>1493</v>
      </c>
      <c r="G35" s="267">
        <v>694</v>
      </c>
      <c r="H35" s="267">
        <v>799</v>
      </c>
      <c r="I35" s="146"/>
    </row>
    <row r="36" spans="1:9" ht="10.5" customHeight="1">
      <c r="A36" s="127">
        <v>21</v>
      </c>
      <c r="B36" s="268">
        <v>2285</v>
      </c>
      <c r="C36" s="267">
        <v>1064</v>
      </c>
      <c r="D36" s="267">
        <v>1221</v>
      </c>
      <c r="E36" s="178">
        <v>71</v>
      </c>
      <c r="F36" s="268">
        <v>1543</v>
      </c>
      <c r="G36" s="267">
        <v>716</v>
      </c>
      <c r="H36" s="267">
        <v>827</v>
      </c>
      <c r="I36" s="146"/>
    </row>
    <row r="37" spans="1:9" ht="10.5" customHeight="1">
      <c r="A37" s="127">
        <v>22</v>
      </c>
      <c r="B37" s="268">
        <v>2830</v>
      </c>
      <c r="C37" s="267">
        <v>1294</v>
      </c>
      <c r="D37" s="267">
        <v>1536</v>
      </c>
      <c r="E37" s="178">
        <v>72</v>
      </c>
      <c r="F37" s="268">
        <v>1721</v>
      </c>
      <c r="G37" s="267">
        <v>814</v>
      </c>
      <c r="H37" s="267">
        <v>907</v>
      </c>
      <c r="I37" s="146"/>
    </row>
    <row r="38" spans="1:9" ht="11.25" customHeight="1">
      <c r="A38" s="127">
        <v>23</v>
      </c>
      <c r="B38" s="268">
        <v>2924</v>
      </c>
      <c r="C38" s="267">
        <v>1349</v>
      </c>
      <c r="D38" s="267">
        <v>1575</v>
      </c>
      <c r="E38" s="178">
        <v>73</v>
      </c>
      <c r="F38" s="268">
        <v>1890</v>
      </c>
      <c r="G38" s="267">
        <v>910</v>
      </c>
      <c r="H38" s="267">
        <v>980</v>
      </c>
      <c r="I38" s="146"/>
    </row>
    <row r="39" spans="1:9" ht="11.25" customHeight="1">
      <c r="A39" s="127">
        <v>24</v>
      </c>
      <c r="B39" s="268">
        <v>3051</v>
      </c>
      <c r="C39" s="267">
        <v>1440</v>
      </c>
      <c r="D39" s="267">
        <v>1611</v>
      </c>
      <c r="E39" s="178">
        <v>74</v>
      </c>
      <c r="F39" s="268">
        <v>1912</v>
      </c>
      <c r="G39" s="267">
        <v>867</v>
      </c>
      <c r="H39" s="267">
        <v>1045</v>
      </c>
      <c r="I39" s="146"/>
    </row>
    <row r="40" spans="1:9" ht="4.5" customHeight="1">
      <c r="A40" s="127"/>
      <c r="B40" s="261"/>
      <c r="C40" s="259"/>
      <c r="D40" s="259"/>
      <c r="E40" s="178"/>
      <c r="F40" s="269"/>
      <c r="G40" s="259"/>
      <c r="H40" s="259"/>
      <c r="I40" s="146"/>
    </row>
    <row r="41" spans="1:9" ht="11.25" customHeight="1">
      <c r="A41" s="127" t="s">
        <v>44</v>
      </c>
      <c r="B41" s="262">
        <v>13306</v>
      </c>
      <c r="C41" s="257">
        <v>6294</v>
      </c>
      <c r="D41" s="257">
        <v>7012</v>
      </c>
      <c r="E41" s="178" t="s">
        <v>45</v>
      </c>
      <c r="F41" s="262">
        <v>6970</v>
      </c>
      <c r="G41" s="257">
        <v>3267</v>
      </c>
      <c r="H41" s="257">
        <v>3703</v>
      </c>
      <c r="I41" s="146"/>
    </row>
    <row r="42" spans="1:9" ht="10.5" customHeight="1">
      <c r="A42" s="127">
        <v>25</v>
      </c>
      <c r="B42" s="268">
        <v>3030</v>
      </c>
      <c r="C42" s="267">
        <v>1469</v>
      </c>
      <c r="D42" s="267">
        <v>1561</v>
      </c>
      <c r="E42" s="178">
        <v>75</v>
      </c>
      <c r="F42" s="268">
        <v>1962</v>
      </c>
      <c r="G42" s="267">
        <v>973</v>
      </c>
      <c r="H42" s="267">
        <v>989</v>
      </c>
      <c r="I42" s="146"/>
    </row>
    <row r="43" spans="1:9" ht="10.5" customHeight="1">
      <c r="A43" s="127">
        <v>26</v>
      </c>
      <c r="B43" s="268">
        <v>2740</v>
      </c>
      <c r="C43" s="267">
        <v>1287</v>
      </c>
      <c r="D43" s="267">
        <v>1453</v>
      </c>
      <c r="E43" s="178">
        <v>76</v>
      </c>
      <c r="F43" s="268">
        <v>1501</v>
      </c>
      <c r="G43" s="267">
        <v>690</v>
      </c>
      <c r="H43" s="267">
        <v>811</v>
      </c>
      <c r="I43" s="146"/>
    </row>
    <row r="44" spans="1:9" ht="10.5" customHeight="1">
      <c r="A44" s="127">
        <v>27</v>
      </c>
      <c r="B44" s="268">
        <v>2689</v>
      </c>
      <c r="C44" s="267">
        <v>1221</v>
      </c>
      <c r="D44" s="267">
        <v>1468</v>
      </c>
      <c r="E44" s="178">
        <v>77</v>
      </c>
      <c r="F44" s="268">
        <v>991</v>
      </c>
      <c r="G44" s="267">
        <v>440</v>
      </c>
      <c r="H44" s="267">
        <v>551</v>
      </c>
      <c r="I44" s="146"/>
    </row>
    <row r="45" spans="1:9" ht="11.25" customHeight="1">
      <c r="A45" s="127">
        <v>28</v>
      </c>
      <c r="B45" s="268">
        <v>2496</v>
      </c>
      <c r="C45" s="267">
        <v>1181</v>
      </c>
      <c r="D45" s="267">
        <v>1315</v>
      </c>
      <c r="E45" s="178">
        <v>78</v>
      </c>
      <c r="F45" s="268">
        <v>1201</v>
      </c>
      <c r="G45" s="267">
        <v>571</v>
      </c>
      <c r="H45" s="267">
        <v>630</v>
      </c>
      <c r="I45" s="146"/>
    </row>
    <row r="46" spans="1:9" ht="11.25" customHeight="1">
      <c r="A46" s="127">
        <v>29</v>
      </c>
      <c r="B46" s="268">
        <v>2351</v>
      </c>
      <c r="C46" s="267">
        <v>1136</v>
      </c>
      <c r="D46" s="267">
        <v>1215</v>
      </c>
      <c r="E46" s="178">
        <v>79</v>
      </c>
      <c r="F46" s="268">
        <v>1315</v>
      </c>
      <c r="G46" s="267">
        <v>593</v>
      </c>
      <c r="H46" s="267">
        <v>722</v>
      </c>
      <c r="I46" s="146"/>
    </row>
    <row r="47" spans="1:9" ht="4.5" customHeight="1">
      <c r="A47" s="127"/>
      <c r="B47" s="261"/>
      <c r="C47" s="259"/>
      <c r="D47" s="259"/>
      <c r="E47" s="178"/>
      <c r="F47" s="269"/>
      <c r="G47" s="259"/>
      <c r="H47" s="259"/>
      <c r="I47" s="146"/>
    </row>
    <row r="48" spans="1:9" ht="11.25" customHeight="1">
      <c r="A48" s="127" t="s">
        <v>46</v>
      </c>
      <c r="B48" s="262">
        <v>10475</v>
      </c>
      <c r="C48" s="257">
        <v>4946</v>
      </c>
      <c r="D48" s="257">
        <v>5529</v>
      </c>
      <c r="E48" s="178" t="s">
        <v>47</v>
      </c>
      <c r="F48" s="262">
        <v>4810</v>
      </c>
      <c r="G48" s="257">
        <v>2170</v>
      </c>
      <c r="H48" s="257">
        <v>2640</v>
      </c>
      <c r="I48" s="146"/>
    </row>
    <row r="49" spans="1:9" ht="10.5" customHeight="1">
      <c r="A49" s="127">
        <v>30</v>
      </c>
      <c r="B49" s="268">
        <v>2225</v>
      </c>
      <c r="C49" s="267">
        <v>1056</v>
      </c>
      <c r="D49" s="267">
        <v>1169</v>
      </c>
      <c r="E49" s="178">
        <v>80</v>
      </c>
      <c r="F49" s="268">
        <v>1155</v>
      </c>
      <c r="G49" s="267">
        <v>528</v>
      </c>
      <c r="H49" s="267">
        <v>627</v>
      </c>
      <c r="I49" s="146"/>
    </row>
    <row r="50" spans="1:9" ht="10.5" customHeight="1">
      <c r="A50" s="127">
        <v>31</v>
      </c>
      <c r="B50" s="268">
        <v>2153</v>
      </c>
      <c r="C50" s="267">
        <v>1056</v>
      </c>
      <c r="D50" s="267">
        <v>1097</v>
      </c>
      <c r="E50" s="178">
        <v>81</v>
      </c>
      <c r="F50" s="268">
        <v>1164</v>
      </c>
      <c r="G50" s="267">
        <v>515</v>
      </c>
      <c r="H50" s="267">
        <v>649</v>
      </c>
      <c r="I50" s="146"/>
    </row>
    <row r="51" spans="1:9" ht="10.5" customHeight="1">
      <c r="A51" s="127">
        <v>32</v>
      </c>
      <c r="B51" s="268">
        <v>2050</v>
      </c>
      <c r="C51" s="267">
        <v>949</v>
      </c>
      <c r="D51" s="267">
        <v>1101</v>
      </c>
      <c r="E51" s="178">
        <v>82</v>
      </c>
      <c r="F51" s="268">
        <v>968</v>
      </c>
      <c r="G51" s="267">
        <v>460</v>
      </c>
      <c r="H51" s="267">
        <v>508</v>
      </c>
      <c r="I51" s="146"/>
    </row>
    <row r="52" spans="1:9" ht="11.25" customHeight="1">
      <c r="A52" s="127">
        <v>33</v>
      </c>
      <c r="B52" s="268">
        <v>1979</v>
      </c>
      <c r="C52" s="267">
        <v>913</v>
      </c>
      <c r="D52" s="267">
        <v>1066</v>
      </c>
      <c r="E52" s="178">
        <v>83</v>
      </c>
      <c r="F52" s="268">
        <v>820</v>
      </c>
      <c r="G52" s="267">
        <v>361</v>
      </c>
      <c r="H52" s="267">
        <v>459</v>
      </c>
      <c r="I52" s="146"/>
    </row>
    <row r="53" spans="1:9" ht="11.25" customHeight="1">
      <c r="A53" s="127">
        <v>34</v>
      </c>
      <c r="B53" s="268">
        <v>2068</v>
      </c>
      <c r="C53" s="267">
        <v>972</v>
      </c>
      <c r="D53" s="267">
        <v>1096</v>
      </c>
      <c r="E53" s="178">
        <v>84</v>
      </c>
      <c r="F53" s="268">
        <v>703</v>
      </c>
      <c r="G53" s="267">
        <v>306</v>
      </c>
      <c r="H53" s="267">
        <v>397</v>
      </c>
      <c r="I53" s="146"/>
    </row>
    <row r="54" spans="1:9" ht="4.5" customHeight="1">
      <c r="A54" s="127"/>
      <c r="B54" s="261"/>
      <c r="C54" s="259"/>
      <c r="D54" s="259"/>
      <c r="E54" s="178"/>
      <c r="F54" s="269"/>
      <c r="G54" s="259"/>
      <c r="H54" s="259"/>
      <c r="I54" s="146"/>
    </row>
    <row r="55" spans="1:9" ht="11.25" customHeight="1">
      <c r="A55" s="127" t="s">
        <v>48</v>
      </c>
      <c r="B55" s="262">
        <v>11050</v>
      </c>
      <c r="C55" s="257">
        <v>5423</v>
      </c>
      <c r="D55" s="257">
        <v>5627</v>
      </c>
      <c r="E55" s="178" t="s">
        <v>49</v>
      </c>
      <c r="F55" s="262">
        <v>2641</v>
      </c>
      <c r="G55" s="257">
        <v>1098</v>
      </c>
      <c r="H55" s="257">
        <v>1543</v>
      </c>
      <c r="I55" s="146"/>
    </row>
    <row r="56" spans="1:9" ht="10.5" customHeight="1">
      <c r="A56" s="127">
        <v>35</v>
      </c>
      <c r="B56" s="268">
        <v>2124</v>
      </c>
      <c r="C56" s="267">
        <v>1032</v>
      </c>
      <c r="D56" s="267">
        <v>1092</v>
      </c>
      <c r="E56" s="178">
        <v>85</v>
      </c>
      <c r="F56" s="268">
        <v>699</v>
      </c>
      <c r="G56" s="267">
        <v>291</v>
      </c>
      <c r="H56" s="267">
        <v>408</v>
      </c>
      <c r="I56" s="146"/>
    </row>
    <row r="57" spans="1:9" ht="10.5" customHeight="1">
      <c r="A57" s="127">
        <v>36</v>
      </c>
      <c r="B57" s="268">
        <v>2127</v>
      </c>
      <c r="C57" s="267">
        <v>1034</v>
      </c>
      <c r="D57" s="267">
        <v>1093</v>
      </c>
      <c r="E57" s="178">
        <v>86</v>
      </c>
      <c r="F57" s="268">
        <v>588</v>
      </c>
      <c r="G57" s="267">
        <v>258</v>
      </c>
      <c r="H57" s="267">
        <v>330</v>
      </c>
      <c r="I57" s="146"/>
    </row>
    <row r="58" spans="1:9" ht="10.5" customHeight="1">
      <c r="A58" s="127">
        <v>37</v>
      </c>
      <c r="B58" s="268">
        <v>2228</v>
      </c>
      <c r="C58" s="267">
        <v>1102</v>
      </c>
      <c r="D58" s="267">
        <v>1126</v>
      </c>
      <c r="E58" s="178">
        <v>87</v>
      </c>
      <c r="F58" s="268">
        <v>561</v>
      </c>
      <c r="G58" s="267">
        <v>241</v>
      </c>
      <c r="H58" s="267">
        <v>320</v>
      </c>
      <c r="I58" s="146"/>
    </row>
    <row r="59" spans="1:9" ht="11.25" customHeight="1">
      <c r="A59" s="127">
        <v>38</v>
      </c>
      <c r="B59" s="268">
        <v>2276</v>
      </c>
      <c r="C59" s="267">
        <v>1111</v>
      </c>
      <c r="D59" s="267">
        <v>1165</v>
      </c>
      <c r="E59" s="178">
        <v>88</v>
      </c>
      <c r="F59" s="268">
        <v>438</v>
      </c>
      <c r="G59" s="267">
        <v>161</v>
      </c>
      <c r="H59" s="267">
        <v>277</v>
      </c>
      <c r="I59" s="146"/>
    </row>
    <row r="60" spans="1:9" ht="11.25" customHeight="1">
      <c r="A60" s="127">
        <v>39</v>
      </c>
      <c r="B60" s="268">
        <v>2295</v>
      </c>
      <c r="C60" s="267">
        <v>1144</v>
      </c>
      <c r="D60" s="267">
        <v>1151</v>
      </c>
      <c r="E60" s="178">
        <v>89</v>
      </c>
      <c r="F60" s="268">
        <v>355</v>
      </c>
      <c r="G60" s="267">
        <v>147</v>
      </c>
      <c r="H60" s="267">
        <v>208</v>
      </c>
      <c r="I60" s="146"/>
    </row>
    <row r="61" spans="1:9" ht="4.5" customHeight="1">
      <c r="A61" s="127"/>
      <c r="B61" s="261"/>
      <c r="C61" s="253"/>
      <c r="D61" s="259"/>
      <c r="E61" s="178"/>
      <c r="F61" s="261"/>
      <c r="G61" s="259"/>
      <c r="H61" s="259"/>
      <c r="I61" s="146"/>
    </row>
    <row r="62" spans="1:9" ht="11.25" customHeight="1">
      <c r="A62" s="127" t="s">
        <v>50</v>
      </c>
      <c r="B62" s="262">
        <v>11653</v>
      </c>
      <c r="C62" s="257">
        <v>5688</v>
      </c>
      <c r="D62" s="257">
        <v>5965</v>
      </c>
      <c r="E62" s="178" t="s">
        <v>51</v>
      </c>
      <c r="F62" s="262">
        <v>1078</v>
      </c>
      <c r="G62" s="257">
        <v>323</v>
      </c>
      <c r="H62" s="257">
        <v>755</v>
      </c>
      <c r="I62" s="146"/>
    </row>
    <row r="63" spans="1:9" ht="10.5" customHeight="1">
      <c r="A63" s="127">
        <v>40</v>
      </c>
      <c r="B63" s="268">
        <v>2280</v>
      </c>
      <c r="C63" s="267">
        <v>1106</v>
      </c>
      <c r="D63" s="267">
        <v>1174</v>
      </c>
      <c r="E63" s="178">
        <v>90</v>
      </c>
      <c r="F63" s="268">
        <v>307</v>
      </c>
      <c r="G63" s="267">
        <v>102</v>
      </c>
      <c r="H63" s="267">
        <v>205</v>
      </c>
      <c r="I63" s="146"/>
    </row>
    <row r="64" spans="1:9" ht="10.5" customHeight="1">
      <c r="A64" s="127">
        <v>41</v>
      </c>
      <c r="B64" s="268">
        <v>2391</v>
      </c>
      <c r="C64" s="267">
        <v>1149</v>
      </c>
      <c r="D64" s="267">
        <v>1242</v>
      </c>
      <c r="E64" s="178">
        <v>91</v>
      </c>
      <c r="F64" s="268">
        <v>250</v>
      </c>
      <c r="G64" s="267">
        <v>85</v>
      </c>
      <c r="H64" s="267">
        <v>165</v>
      </c>
      <c r="I64" s="146"/>
    </row>
    <row r="65" spans="1:9" ht="10.5" customHeight="1">
      <c r="A65" s="127">
        <v>42</v>
      </c>
      <c r="B65" s="268">
        <v>2259</v>
      </c>
      <c r="C65" s="267">
        <v>1126</v>
      </c>
      <c r="D65" s="267">
        <v>1133</v>
      </c>
      <c r="E65" s="178">
        <v>92</v>
      </c>
      <c r="F65" s="268">
        <v>211</v>
      </c>
      <c r="G65" s="267">
        <v>61</v>
      </c>
      <c r="H65" s="267">
        <v>150</v>
      </c>
      <c r="I65" s="146"/>
    </row>
    <row r="66" spans="1:9" ht="11.25" customHeight="1">
      <c r="A66" s="127">
        <v>43</v>
      </c>
      <c r="B66" s="268">
        <v>2301</v>
      </c>
      <c r="C66" s="267">
        <v>1100</v>
      </c>
      <c r="D66" s="267">
        <v>1201</v>
      </c>
      <c r="E66" s="178">
        <v>93</v>
      </c>
      <c r="F66" s="268">
        <v>183</v>
      </c>
      <c r="G66" s="267">
        <v>41</v>
      </c>
      <c r="H66" s="267">
        <v>142</v>
      </c>
      <c r="I66" s="146"/>
    </row>
    <row r="67" spans="1:9" ht="11.25" customHeight="1">
      <c r="A67" s="127">
        <v>44</v>
      </c>
      <c r="B67" s="268">
        <v>2422</v>
      </c>
      <c r="C67" s="267">
        <v>1207</v>
      </c>
      <c r="D67" s="267">
        <v>1215</v>
      </c>
      <c r="E67" s="178">
        <v>94</v>
      </c>
      <c r="F67" s="268">
        <v>127</v>
      </c>
      <c r="G67" s="267">
        <v>34</v>
      </c>
      <c r="H67" s="267">
        <v>93</v>
      </c>
      <c r="I67" s="146"/>
    </row>
    <row r="68" spans="1:9" ht="4.5" customHeight="1">
      <c r="A68" s="127"/>
      <c r="B68" s="261"/>
      <c r="C68" s="259"/>
      <c r="D68" s="259"/>
      <c r="E68" s="178"/>
      <c r="F68" s="269"/>
      <c r="G68" s="259"/>
      <c r="H68" s="259"/>
      <c r="I68" s="146"/>
    </row>
    <row r="69" spans="1:9" ht="11.25" customHeight="1">
      <c r="A69" s="127" t="s">
        <v>52</v>
      </c>
      <c r="B69" s="262">
        <v>13697</v>
      </c>
      <c r="C69" s="257">
        <v>6659</v>
      </c>
      <c r="D69" s="257">
        <v>7038</v>
      </c>
      <c r="E69" s="178" t="s">
        <v>53</v>
      </c>
      <c r="F69" s="262">
        <v>306</v>
      </c>
      <c r="G69" s="257">
        <v>63</v>
      </c>
      <c r="H69" s="257">
        <v>243</v>
      </c>
      <c r="I69" s="229"/>
    </row>
    <row r="70" spans="1:9" ht="10.5" customHeight="1">
      <c r="A70" s="127">
        <v>45</v>
      </c>
      <c r="B70" s="268">
        <v>2528</v>
      </c>
      <c r="C70" s="267">
        <v>1270</v>
      </c>
      <c r="D70" s="267">
        <v>1258</v>
      </c>
      <c r="E70" s="178">
        <v>95</v>
      </c>
      <c r="F70" s="268">
        <v>106</v>
      </c>
      <c r="G70" s="267">
        <v>27</v>
      </c>
      <c r="H70" s="267">
        <v>79</v>
      </c>
      <c r="I70" s="230"/>
    </row>
    <row r="71" spans="1:9" ht="10.5" customHeight="1">
      <c r="A71" s="127">
        <v>46</v>
      </c>
      <c r="B71" s="268">
        <v>2492</v>
      </c>
      <c r="C71" s="267">
        <v>1191</v>
      </c>
      <c r="D71" s="267">
        <v>1301</v>
      </c>
      <c r="E71" s="178">
        <v>96</v>
      </c>
      <c r="F71" s="268">
        <v>81</v>
      </c>
      <c r="G71" s="267">
        <v>21</v>
      </c>
      <c r="H71" s="267">
        <v>60</v>
      </c>
      <c r="I71" s="230"/>
    </row>
    <row r="72" spans="1:9" ht="11.25" customHeight="1">
      <c r="A72" s="127">
        <v>47</v>
      </c>
      <c r="B72" s="268">
        <v>2801</v>
      </c>
      <c r="C72" s="267">
        <v>1356</v>
      </c>
      <c r="D72" s="267">
        <v>1445</v>
      </c>
      <c r="E72" s="178">
        <v>97</v>
      </c>
      <c r="F72" s="268">
        <v>60</v>
      </c>
      <c r="G72" s="267">
        <v>9</v>
      </c>
      <c r="H72" s="267">
        <v>51</v>
      </c>
      <c r="I72" s="230"/>
    </row>
    <row r="73" spans="1:9" ht="11.25" customHeight="1">
      <c r="A73" s="127">
        <v>48</v>
      </c>
      <c r="B73" s="268">
        <v>2877</v>
      </c>
      <c r="C73" s="267">
        <v>1434</v>
      </c>
      <c r="D73" s="267">
        <v>1443</v>
      </c>
      <c r="E73" s="178">
        <v>98</v>
      </c>
      <c r="F73" s="268">
        <v>36</v>
      </c>
      <c r="G73" s="267">
        <v>2</v>
      </c>
      <c r="H73" s="267">
        <v>34</v>
      </c>
      <c r="I73" s="230"/>
    </row>
    <row r="74" spans="1:9" ht="11.25" customHeight="1">
      <c r="A74" s="127">
        <v>49</v>
      </c>
      <c r="B74" s="268">
        <v>2999</v>
      </c>
      <c r="C74" s="267">
        <v>1408</v>
      </c>
      <c r="D74" s="267">
        <v>1591</v>
      </c>
      <c r="E74" s="178">
        <v>99</v>
      </c>
      <c r="F74" s="268">
        <v>23</v>
      </c>
      <c r="G74" s="267">
        <v>4</v>
      </c>
      <c r="H74" s="267">
        <v>19</v>
      </c>
      <c r="I74" s="230"/>
    </row>
    <row r="75" spans="1:8" ht="4.5" customHeight="1">
      <c r="A75" s="126"/>
      <c r="B75" s="263"/>
      <c r="C75" s="255"/>
      <c r="D75" s="255"/>
      <c r="E75" s="177"/>
      <c r="F75" s="263"/>
      <c r="G75" s="259"/>
      <c r="H75" s="255"/>
    </row>
    <row r="76" spans="1:8" ht="13.5" customHeight="1" thickBot="1">
      <c r="A76" s="129"/>
      <c r="B76" s="264"/>
      <c r="C76" s="265"/>
      <c r="D76" s="265"/>
      <c r="E76" s="179" t="s">
        <v>196</v>
      </c>
      <c r="F76" s="270">
        <v>33</v>
      </c>
      <c r="G76" s="271">
        <v>2</v>
      </c>
      <c r="H76" s="271">
        <v>31</v>
      </c>
    </row>
    <row r="77" spans="1:8" ht="13.5" customHeight="1">
      <c r="A77" s="192" t="s">
        <v>195</v>
      </c>
      <c r="B77" s="193"/>
      <c r="C77" s="194"/>
      <c r="D77" s="194"/>
      <c r="E77" s="195"/>
      <c r="F77" s="194"/>
      <c r="G77" s="194"/>
      <c r="H77" s="194" t="s">
        <v>54</v>
      </c>
    </row>
    <row r="78" spans="4:8" ht="11.25" customHeight="1">
      <c r="D78" s="19"/>
      <c r="E78" s="20"/>
      <c r="F78" s="19"/>
      <c r="G78" s="19"/>
      <c r="H78" s="19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47"/>
  <sheetViews>
    <sheetView showGridLines="0" zoomScale="91" zoomScaleNormal="91" zoomScalePageLayoutView="0" workbookViewId="0" topLeftCell="A2">
      <selection activeCell="J31" sqref="J31"/>
    </sheetView>
  </sheetViews>
  <sheetFormatPr defaultColWidth="11.00390625" defaultRowHeight="13.5"/>
  <cols>
    <col min="1" max="1" width="4.625" style="85" customWidth="1"/>
    <col min="2" max="2" width="2.875" style="85" customWidth="1"/>
    <col min="3" max="3" width="2.75390625" style="85" customWidth="1"/>
    <col min="4" max="4" width="5.25390625" style="85" customWidth="1"/>
    <col min="5" max="11" width="10.00390625" style="85" customWidth="1"/>
    <col min="12" max="17" width="8.50390625" style="85" customWidth="1"/>
    <col min="18" max="18" width="12.50390625" style="85" bestFit="1" customWidth="1"/>
    <col min="19" max="19" width="11.375" style="104" bestFit="1" customWidth="1"/>
    <col min="20" max="20" width="6.50390625" style="85" bestFit="1" customWidth="1"/>
    <col min="21" max="21" width="6.75390625" style="85" customWidth="1"/>
    <col min="22" max="16384" width="11.00390625" style="85" customWidth="1"/>
  </cols>
  <sheetData>
    <row r="1" spans="1:21" s="148" customFormat="1" ht="17.25">
      <c r="A1" s="57" t="s">
        <v>219</v>
      </c>
      <c r="B1" s="83"/>
      <c r="C1" s="83"/>
      <c r="D1" s="83"/>
      <c r="E1" s="83"/>
      <c r="F1" s="83"/>
      <c r="G1" s="83"/>
      <c r="H1" s="57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3"/>
      <c r="U1" s="83"/>
    </row>
    <row r="2" spans="1:21" s="58" customFormat="1" ht="14.2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86"/>
      <c r="T2" s="59"/>
      <c r="U2" s="59"/>
    </row>
    <row r="3" spans="3:20" s="58" customFormat="1" ht="18" customHeight="1">
      <c r="C3" s="58" t="s">
        <v>0</v>
      </c>
      <c r="D3" s="87"/>
      <c r="E3" s="60" t="s">
        <v>1</v>
      </c>
      <c r="F3" s="60"/>
      <c r="G3" s="60"/>
      <c r="H3" s="60"/>
      <c r="I3" s="60"/>
      <c r="J3" s="60"/>
      <c r="K3" s="88"/>
      <c r="L3" s="89" t="s">
        <v>2</v>
      </c>
      <c r="M3" s="60"/>
      <c r="N3" s="60"/>
      <c r="O3" s="60"/>
      <c r="P3" s="60"/>
      <c r="Q3" s="60"/>
      <c r="R3" s="60"/>
      <c r="S3" s="309" t="s">
        <v>3</v>
      </c>
      <c r="T3" s="90"/>
    </row>
    <row r="4" spans="4:21" s="58" customFormat="1" ht="18" customHeight="1">
      <c r="D4" s="87"/>
      <c r="E4" s="91" t="s">
        <v>4</v>
      </c>
      <c r="F4" s="91"/>
      <c r="G4" s="91"/>
      <c r="H4" s="91" t="s">
        <v>5</v>
      </c>
      <c r="I4" s="91"/>
      <c r="J4" s="91"/>
      <c r="K4" s="92" t="s">
        <v>6</v>
      </c>
      <c r="L4" s="91" t="s">
        <v>7</v>
      </c>
      <c r="M4" s="91"/>
      <c r="N4" s="91"/>
      <c r="O4" s="91" t="s">
        <v>8</v>
      </c>
      <c r="P4" s="91"/>
      <c r="Q4" s="91"/>
      <c r="R4" s="93" t="s">
        <v>9</v>
      </c>
      <c r="S4" s="310"/>
      <c r="T4" s="94" t="s">
        <v>10</v>
      </c>
      <c r="U4" s="95" t="s">
        <v>11</v>
      </c>
    </row>
    <row r="5" spans="1:21" s="58" customFormat="1" ht="18" customHeight="1">
      <c r="A5" s="96" t="s">
        <v>12</v>
      </c>
      <c r="B5" s="96"/>
      <c r="C5" s="96"/>
      <c r="D5" s="97"/>
      <c r="E5" s="98" t="s">
        <v>13</v>
      </c>
      <c r="F5" s="98" t="s">
        <v>14</v>
      </c>
      <c r="G5" s="98" t="s">
        <v>15</v>
      </c>
      <c r="H5" s="98" t="s">
        <v>13</v>
      </c>
      <c r="I5" s="98" t="s">
        <v>14</v>
      </c>
      <c r="J5" s="98" t="s">
        <v>15</v>
      </c>
      <c r="K5" s="61" t="s">
        <v>16</v>
      </c>
      <c r="L5" s="98" t="s">
        <v>13</v>
      </c>
      <c r="M5" s="98" t="s">
        <v>14</v>
      </c>
      <c r="N5" s="98" t="s">
        <v>15</v>
      </c>
      <c r="O5" s="98" t="s">
        <v>13</v>
      </c>
      <c r="P5" s="98" t="s">
        <v>14</v>
      </c>
      <c r="Q5" s="98" t="s">
        <v>15</v>
      </c>
      <c r="R5" s="62" t="s">
        <v>17</v>
      </c>
      <c r="S5" s="61" t="s">
        <v>18</v>
      </c>
      <c r="T5" s="99"/>
      <c r="U5" s="96"/>
    </row>
    <row r="6" spans="1:21" s="58" customFormat="1" ht="18" customHeight="1" hidden="1">
      <c r="A6" s="58" t="s">
        <v>19</v>
      </c>
      <c r="B6" s="58">
        <v>2</v>
      </c>
      <c r="C6" s="58" t="s">
        <v>20</v>
      </c>
      <c r="D6" s="1">
        <v>1990</v>
      </c>
      <c r="E6" s="58">
        <v>1468</v>
      </c>
      <c r="F6" s="58">
        <v>769</v>
      </c>
      <c r="G6" s="58">
        <v>699</v>
      </c>
      <c r="H6" s="58">
        <v>311</v>
      </c>
      <c r="I6" s="58">
        <v>182</v>
      </c>
      <c r="J6" s="58">
        <v>129</v>
      </c>
      <c r="K6" s="58">
        <v>1157</v>
      </c>
      <c r="L6" s="58">
        <v>13217</v>
      </c>
      <c r="M6" s="58">
        <v>7652</v>
      </c>
      <c r="N6" s="58">
        <v>5565</v>
      </c>
      <c r="O6" s="58">
        <v>11310</v>
      </c>
      <c r="P6" s="58">
        <v>6316</v>
      </c>
      <c r="Q6" s="58">
        <v>4994</v>
      </c>
      <c r="R6" s="58">
        <v>1907</v>
      </c>
      <c r="S6" s="58">
        <v>3064</v>
      </c>
      <c r="T6" s="58">
        <v>994</v>
      </c>
      <c r="U6" s="58">
        <v>127</v>
      </c>
    </row>
    <row r="7" spans="1:21" s="58" customFormat="1" ht="18" customHeight="1" hidden="1">
      <c r="A7" s="58" t="s">
        <v>19</v>
      </c>
      <c r="B7" s="58">
        <v>3</v>
      </c>
      <c r="C7" s="58" t="s">
        <v>20</v>
      </c>
      <c r="D7" s="1">
        <v>1991</v>
      </c>
      <c r="E7" s="58">
        <v>1528</v>
      </c>
      <c r="F7" s="58">
        <v>799</v>
      </c>
      <c r="G7" s="58">
        <v>729</v>
      </c>
      <c r="H7" s="58">
        <v>357</v>
      </c>
      <c r="I7" s="58">
        <v>201</v>
      </c>
      <c r="J7" s="58">
        <v>156</v>
      </c>
      <c r="K7" s="58">
        <v>1171</v>
      </c>
      <c r="L7" s="58">
        <v>11869</v>
      </c>
      <c r="M7" s="58">
        <v>6624</v>
      </c>
      <c r="N7" s="58">
        <v>5245</v>
      </c>
      <c r="O7" s="58">
        <v>10765</v>
      </c>
      <c r="P7" s="58">
        <v>6064</v>
      </c>
      <c r="Q7" s="58">
        <v>4701</v>
      </c>
      <c r="R7" s="58">
        <v>1104</v>
      </c>
      <c r="S7" s="58">
        <v>2275</v>
      </c>
      <c r="T7" s="58">
        <v>981</v>
      </c>
      <c r="U7" s="58">
        <v>146</v>
      </c>
    </row>
    <row r="8" spans="1:21" s="58" customFormat="1" ht="18" customHeight="1" hidden="1">
      <c r="A8" s="58" t="s">
        <v>19</v>
      </c>
      <c r="B8" s="58">
        <v>4</v>
      </c>
      <c r="C8" s="58" t="s">
        <v>20</v>
      </c>
      <c r="D8" s="1">
        <v>1992</v>
      </c>
      <c r="E8" s="58">
        <v>1399</v>
      </c>
      <c r="F8" s="58">
        <v>713</v>
      </c>
      <c r="G8" s="58">
        <v>686</v>
      </c>
      <c r="H8" s="58">
        <v>313</v>
      </c>
      <c r="I8" s="58">
        <v>179</v>
      </c>
      <c r="J8" s="58">
        <v>134</v>
      </c>
      <c r="K8" s="58">
        <v>1086</v>
      </c>
      <c r="L8" s="58">
        <v>12392</v>
      </c>
      <c r="M8" s="58">
        <v>7293</v>
      </c>
      <c r="N8" s="58">
        <v>5099</v>
      </c>
      <c r="O8" s="58">
        <v>10713</v>
      </c>
      <c r="P8" s="58">
        <v>6066</v>
      </c>
      <c r="Q8" s="58">
        <v>4647</v>
      </c>
      <c r="R8" s="58">
        <v>1679</v>
      </c>
      <c r="S8" s="58">
        <v>2765</v>
      </c>
      <c r="T8" s="58">
        <v>1277</v>
      </c>
      <c r="U8" s="58">
        <v>248</v>
      </c>
    </row>
    <row r="9" spans="1:55" s="171" customFormat="1" ht="18" customHeight="1" hidden="1">
      <c r="A9" s="64" t="s">
        <v>228</v>
      </c>
      <c r="B9" s="64">
        <v>24</v>
      </c>
      <c r="C9" s="64" t="s">
        <v>20</v>
      </c>
      <c r="D9" s="52">
        <v>2012</v>
      </c>
      <c r="E9" s="100">
        <v>1352</v>
      </c>
      <c r="F9" s="100">
        <v>727</v>
      </c>
      <c r="G9" s="100">
        <v>625</v>
      </c>
      <c r="H9" s="100">
        <v>722</v>
      </c>
      <c r="I9" s="100">
        <v>391</v>
      </c>
      <c r="J9" s="100">
        <v>331</v>
      </c>
      <c r="K9" s="100">
        <v>630</v>
      </c>
      <c r="L9" s="100">
        <v>9839</v>
      </c>
      <c r="M9" s="100">
        <v>5218</v>
      </c>
      <c r="N9" s="100">
        <v>4621</v>
      </c>
      <c r="O9" s="100">
        <v>11809</v>
      </c>
      <c r="P9" s="100">
        <v>6222</v>
      </c>
      <c r="Q9" s="100">
        <v>5587</v>
      </c>
      <c r="R9" s="100" t="s">
        <v>229</v>
      </c>
      <c r="S9" s="100" t="s">
        <v>230</v>
      </c>
      <c r="T9" s="101">
        <v>1171</v>
      </c>
      <c r="U9" s="101">
        <v>280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</row>
    <row r="10" spans="1:55" s="171" customFormat="1" ht="18" customHeight="1">
      <c r="A10" s="76" t="s">
        <v>261</v>
      </c>
      <c r="B10" s="76" t="s">
        <v>262</v>
      </c>
      <c r="C10" s="76" t="s">
        <v>227</v>
      </c>
      <c r="D10" s="75">
        <v>2019</v>
      </c>
      <c r="E10" s="100">
        <v>1229</v>
      </c>
      <c r="F10" s="100">
        <v>636</v>
      </c>
      <c r="G10" s="100">
        <v>593</v>
      </c>
      <c r="H10" s="100">
        <v>973</v>
      </c>
      <c r="I10" s="100">
        <v>526</v>
      </c>
      <c r="J10" s="100">
        <v>447</v>
      </c>
      <c r="K10" s="100">
        <v>256</v>
      </c>
      <c r="L10" s="100">
        <v>11559</v>
      </c>
      <c r="M10" s="100">
        <v>5817</v>
      </c>
      <c r="N10" s="100">
        <v>5742</v>
      </c>
      <c r="O10" s="100">
        <v>11089</v>
      </c>
      <c r="P10" s="100">
        <v>5782</v>
      </c>
      <c r="Q10" s="100">
        <v>5307</v>
      </c>
      <c r="R10" s="100">
        <v>470</v>
      </c>
      <c r="S10" s="183">
        <v>726</v>
      </c>
      <c r="T10" s="64">
        <v>1421</v>
      </c>
      <c r="U10" s="64">
        <v>299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</row>
    <row r="11" spans="1:55" s="172" customFormat="1" ht="18" customHeight="1">
      <c r="A11" s="76"/>
      <c r="B11" s="76">
        <v>2</v>
      </c>
      <c r="C11" s="76"/>
      <c r="D11" s="52">
        <v>2020</v>
      </c>
      <c r="E11" s="100">
        <v>1215</v>
      </c>
      <c r="F11" s="100">
        <v>603</v>
      </c>
      <c r="G11" s="100">
        <v>612</v>
      </c>
      <c r="H11" s="100">
        <v>939</v>
      </c>
      <c r="I11" s="100">
        <v>503</v>
      </c>
      <c r="J11" s="100">
        <v>436</v>
      </c>
      <c r="K11" s="100">
        <v>276</v>
      </c>
      <c r="L11" s="100">
        <v>10962</v>
      </c>
      <c r="M11" s="100">
        <v>5411</v>
      </c>
      <c r="N11" s="100">
        <v>5551</v>
      </c>
      <c r="O11" s="100">
        <v>10971</v>
      </c>
      <c r="P11" s="100">
        <v>5648</v>
      </c>
      <c r="Q11" s="100">
        <v>5323</v>
      </c>
      <c r="R11" s="183">
        <v>-9</v>
      </c>
      <c r="S11" s="183">
        <v>267</v>
      </c>
      <c r="T11" s="64">
        <v>1146</v>
      </c>
      <c r="U11" s="64">
        <v>259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</row>
    <row r="12" spans="1:55" s="172" customFormat="1" ht="18" customHeight="1">
      <c r="A12" s="64"/>
      <c r="B12" s="64">
        <v>3</v>
      </c>
      <c r="C12" s="64"/>
      <c r="D12" s="52">
        <v>2021</v>
      </c>
      <c r="E12" s="100">
        <v>1124</v>
      </c>
      <c r="F12" s="100">
        <v>579</v>
      </c>
      <c r="G12" s="100">
        <v>545</v>
      </c>
      <c r="H12" s="100">
        <v>1072</v>
      </c>
      <c r="I12" s="100">
        <v>575</v>
      </c>
      <c r="J12" s="100">
        <v>497</v>
      </c>
      <c r="K12" s="100">
        <v>52</v>
      </c>
      <c r="L12" s="100">
        <v>9314</v>
      </c>
      <c r="M12" s="100">
        <v>4701</v>
      </c>
      <c r="N12" s="100">
        <v>4613</v>
      </c>
      <c r="O12" s="100">
        <v>10626</v>
      </c>
      <c r="P12" s="100">
        <v>5495</v>
      </c>
      <c r="Q12" s="100">
        <v>5131</v>
      </c>
      <c r="R12" s="183">
        <v>-1312</v>
      </c>
      <c r="S12" s="183">
        <v>-1260</v>
      </c>
      <c r="T12" s="183">
        <v>1067</v>
      </c>
      <c r="U12" s="183">
        <v>256</v>
      </c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</row>
    <row r="13" spans="1:55" s="172" customFormat="1" ht="18" customHeight="1">
      <c r="A13" s="64"/>
      <c r="B13" s="64">
        <v>4</v>
      </c>
      <c r="C13" s="64"/>
      <c r="D13" s="52">
        <v>2022</v>
      </c>
      <c r="E13" s="100">
        <v>1074</v>
      </c>
      <c r="F13" s="100">
        <v>539</v>
      </c>
      <c r="G13" s="100">
        <v>535</v>
      </c>
      <c r="H13" s="100">
        <v>1076</v>
      </c>
      <c r="I13" s="100">
        <v>593</v>
      </c>
      <c r="J13" s="100">
        <v>483</v>
      </c>
      <c r="K13" s="183">
        <f>E13-H13</f>
        <v>-2</v>
      </c>
      <c r="L13" s="100">
        <v>11360</v>
      </c>
      <c r="M13" s="100">
        <v>5751</v>
      </c>
      <c r="N13" s="100">
        <v>5609</v>
      </c>
      <c r="O13" s="100">
        <v>10464</v>
      </c>
      <c r="P13" s="100">
        <v>5379</v>
      </c>
      <c r="Q13" s="100">
        <v>5085</v>
      </c>
      <c r="R13" s="100">
        <v>896</v>
      </c>
      <c r="S13" s="100">
        <v>894</v>
      </c>
      <c r="T13" s="100">
        <v>1238</v>
      </c>
      <c r="U13" s="100">
        <v>251</v>
      </c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55" s="172" customFormat="1" ht="18" customHeight="1">
      <c r="A14" s="64"/>
      <c r="B14" s="64">
        <v>5</v>
      </c>
      <c r="C14" s="64"/>
      <c r="D14" s="52">
        <v>2023</v>
      </c>
      <c r="E14" s="100">
        <f>SUM(E15:E26)</f>
        <v>997</v>
      </c>
      <c r="F14" s="100">
        <f aca="true" t="shared" si="0" ref="F14:S14">SUM(F15:F26)</f>
        <v>510</v>
      </c>
      <c r="G14" s="100">
        <f t="shared" si="0"/>
        <v>487</v>
      </c>
      <c r="H14" s="100">
        <f t="shared" si="0"/>
        <v>1096</v>
      </c>
      <c r="I14" s="100">
        <f t="shared" si="0"/>
        <v>593</v>
      </c>
      <c r="J14" s="100">
        <f t="shared" si="0"/>
        <v>503</v>
      </c>
      <c r="K14" s="100">
        <f t="shared" si="0"/>
        <v>-99</v>
      </c>
      <c r="L14" s="100">
        <f t="shared" si="0"/>
        <v>11360</v>
      </c>
      <c r="M14" s="100">
        <f t="shared" si="0"/>
        <v>5662</v>
      </c>
      <c r="N14" s="100">
        <f t="shared" si="0"/>
        <v>5698</v>
      </c>
      <c r="O14" s="100">
        <f t="shared" si="0"/>
        <v>10142</v>
      </c>
      <c r="P14" s="100">
        <f t="shared" si="0"/>
        <v>5207</v>
      </c>
      <c r="Q14" s="100">
        <f t="shared" si="0"/>
        <v>4935</v>
      </c>
      <c r="R14" s="100">
        <f t="shared" si="0"/>
        <v>1218</v>
      </c>
      <c r="S14" s="100">
        <f t="shared" si="0"/>
        <v>1119</v>
      </c>
      <c r="T14" s="100">
        <v>1210</v>
      </c>
      <c r="U14" s="100">
        <v>252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55" s="172" customFormat="1" ht="18" customHeight="1">
      <c r="A15" s="76"/>
      <c r="B15" s="76">
        <v>1</v>
      </c>
      <c r="C15" s="76" t="s">
        <v>21</v>
      </c>
      <c r="D15" s="196"/>
      <c r="E15" s="183">
        <v>96</v>
      </c>
      <c r="F15" s="183">
        <v>53</v>
      </c>
      <c r="G15" s="183">
        <v>43</v>
      </c>
      <c r="H15" s="183">
        <v>111</v>
      </c>
      <c r="I15" s="183">
        <v>57</v>
      </c>
      <c r="J15" s="183">
        <v>54</v>
      </c>
      <c r="K15" s="183">
        <f>E15-H15</f>
        <v>-15</v>
      </c>
      <c r="L15" s="183">
        <v>760</v>
      </c>
      <c r="M15" s="183">
        <v>370</v>
      </c>
      <c r="N15" s="183">
        <v>390</v>
      </c>
      <c r="O15" s="183">
        <v>661</v>
      </c>
      <c r="P15" s="183">
        <v>327</v>
      </c>
      <c r="Q15" s="183">
        <v>334</v>
      </c>
      <c r="R15" s="183">
        <f>L15-O15</f>
        <v>99</v>
      </c>
      <c r="S15" s="183">
        <f>K15+R15</f>
        <v>84</v>
      </c>
      <c r="T15" s="64">
        <v>71</v>
      </c>
      <c r="U15" s="64">
        <v>17</v>
      </c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</row>
    <row r="16" spans="1:55" s="172" customFormat="1" ht="18" customHeight="1">
      <c r="A16" s="76"/>
      <c r="B16" s="76">
        <v>2</v>
      </c>
      <c r="C16" s="76" t="s">
        <v>248</v>
      </c>
      <c r="D16" s="196"/>
      <c r="E16" s="183">
        <v>90</v>
      </c>
      <c r="F16" s="183">
        <v>33</v>
      </c>
      <c r="G16" s="183">
        <v>57</v>
      </c>
      <c r="H16" s="183">
        <v>88</v>
      </c>
      <c r="I16" s="183">
        <v>45</v>
      </c>
      <c r="J16" s="183">
        <v>43</v>
      </c>
      <c r="K16" s="183">
        <f aca="true" t="shared" si="1" ref="K16:K26">E16-H16</f>
        <v>2</v>
      </c>
      <c r="L16" s="183">
        <v>714</v>
      </c>
      <c r="M16" s="183">
        <v>369</v>
      </c>
      <c r="N16" s="183">
        <v>345</v>
      </c>
      <c r="O16" s="183">
        <v>811</v>
      </c>
      <c r="P16" s="183">
        <v>401</v>
      </c>
      <c r="Q16" s="183">
        <v>410</v>
      </c>
      <c r="R16" s="183">
        <f aca="true" t="shared" si="2" ref="R16:R26">L16-O16</f>
        <v>-97</v>
      </c>
      <c r="S16" s="183">
        <f aca="true" t="shared" si="3" ref="S16:S24">K16+R16</f>
        <v>-95</v>
      </c>
      <c r="T16" s="64">
        <v>91</v>
      </c>
      <c r="U16" s="64">
        <v>20</v>
      </c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</row>
    <row r="17" spans="1:55" s="172" customFormat="1" ht="18" customHeight="1">
      <c r="A17" s="76"/>
      <c r="B17" s="76">
        <v>3</v>
      </c>
      <c r="C17" s="76" t="s">
        <v>21</v>
      </c>
      <c r="D17" s="196"/>
      <c r="E17" s="183">
        <v>87</v>
      </c>
      <c r="F17" s="183">
        <v>52</v>
      </c>
      <c r="G17" s="183">
        <v>35</v>
      </c>
      <c r="H17" s="183">
        <v>109</v>
      </c>
      <c r="I17" s="183">
        <v>64</v>
      </c>
      <c r="J17" s="183">
        <v>45</v>
      </c>
      <c r="K17" s="183">
        <f t="shared" si="1"/>
        <v>-22</v>
      </c>
      <c r="L17" s="183">
        <v>2462</v>
      </c>
      <c r="M17" s="183">
        <v>1183</v>
      </c>
      <c r="N17" s="183">
        <v>1279</v>
      </c>
      <c r="O17" s="183">
        <v>1575</v>
      </c>
      <c r="P17" s="183">
        <v>805</v>
      </c>
      <c r="Q17" s="183">
        <v>770</v>
      </c>
      <c r="R17" s="183">
        <f t="shared" si="2"/>
        <v>887</v>
      </c>
      <c r="S17" s="183">
        <f t="shared" si="3"/>
        <v>865</v>
      </c>
      <c r="T17" s="64">
        <v>120</v>
      </c>
      <c r="U17" s="64">
        <v>32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</row>
    <row r="18" spans="1:55" s="172" customFormat="1" ht="18" customHeight="1">
      <c r="A18" s="76"/>
      <c r="B18" s="76">
        <v>4</v>
      </c>
      <c r="C18" s="76" t="s">
        <v>21</v>
      </c>
      <c r="D18" s="196"/>
      <c r="E18" s="183">
        <v>78</v>
      </c>
      <c r="F18" s="183">
        <v>43</v>
      </c>
      <c r="G18" s="183">
        <v>35</v>
      </c>
      <c r="H18" s="183">
        <v>79</v>
      </c>
      <c r="I18" s="183">
        <v>41</v>
      </c>
      <c r="J18" s="183">
        <v>38</v>
      </c>
      <c r="K18" s="183">
        <f t="shared" si="1"/>
        <v>-1</v>
      </c>
      <c r="L18" s="183">
        <v>1539</v>
      </c>
      <c r="M18" s="183">
        <v>769</v>
      </c>
      <c r="N18" s="183">
        <v>770</v>
      </c>
      <c r="O18" s="183">
        <v>1086</v>
      </c>
      <c r="P18" s="183">
        <v>600</v>
      </c>
      <c r="Q18" s="183">
        <v>486</v>
      </c>
      <c r="R18" s="183">
        <f t="shared" si="2"/>
        <v>453</v>
      </c>
      <c r="S18" s="183">
        <f t="shared" si="3"/>
        <v>452</v>
      </c>
      <c r="T18" s="64">
        <v>98</v>
      </c>
      <c r="U18" s="64">
        <v>25</v>
      </c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</row>
    <row r="19" spans="1:55" s="172" customFormat="1" ht="18" customHeight="1">
      <c r="A19" s="76"/>
      <c r="B19" s="76">
        <v>5</v>
      </c>
      <c r="C19" s="76" t="s">
        <v>21</v>
      </c>
      <c r="D19" s="196"/>
      <c r="E19" s="183">
        <v>76</v>
      </c>
      <c r="F19" s="183">
        <v>39</v>
      </c>
      <c r="G19" s="183">
        <v>37</v>
      </c>
      <c r="H19" s="183">
        <v>79</v>
      </c>
      <c r="I19" s="183">
        <v>49</v>
      </c>
      <c r="J19" s="183">
        <v>30</v>
      </c>
      <c r="K19" s="183">
        <f t="shared" si="1"/>
        <v>-3</v>
      </c>
      <c r="L19" s="183">
        <v>878</v>
      </c>
      <c r="M19" s="183">
        <v>425</v>
      </c>
      <c r="N19" s="183">
        <v>453</v>
      </c>
      <c r="O19" s="183">
        <v>786</v>
      </c>
      <c r="P19" s="183">
        <v>399</v>
      </c>
      <c r="Q19" s="183">
        <v>387</v>
      </c>
      <c r="R19" s="183">
        <f t="shared" si="2"/>
        <v>92</v>
      </c>
      <c r="S19" s="183">
        <f t="shared" si="3"/>
        <v>89</v>
      </c>
      <c r="T19" s="64">
        <v>98</v>
      </c>
      <c r="U19" s="64">
        <v>19</v>
      </c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</row>
    <row r="20" spans="1:55" s="172" customFormat="1" ht="18" customHeight="1">
      <c r="A20" s="76"/>
      <c r="B20" s="76">
        <v>6</v>
      </c>
      <c r="C20" s="76" t="s">
        <v>21</v>
      </c>
      <c r="D20" s="196"/>
      <c r="E20" s="183">
        <v>80</v>
      </c>
      <c r="F20" s="183">
        <v>49</v>
      </c>
      <c r="G20" s="183">
        <v>31</v>
      </c>
      <c r="H20" s="183">
        <v>81</v>
      </c>
      <c r="I20" s="183">
        <v>49</v>
      </c>
      <c r="J20" s="183">
        <v>32</v>
      </c>
      <c r="K20" s="183">
        <f t="shared" si="1"/>
        <v>-1</v>
      </c>
      <c r="L20" s="183">
        <v>760</v>
      </c>
      <c r="M20" s="183">
        <v>373</v>
      </c>
      <c r="N20" s="183">
        <v>387</v>
      </c>
      <c r="O20" s="183">
        <v>715</v>
      </c>
      <c r="P20" s="183">
        <v>370</v>
      </c>
      <c r="Q20" s="183">
        <v>345</v>
      </c>
      <c r="R20" s="183">
        <f t="shared" si="2"/>
        <v>45</v>
      </c>
      <c r="S20" s="183">
        <f t="shared" si="3"/>
        <v>44</v>
      </c>
      <c r="T20" s="64">
        <v>85</v>
      </c>
      <c r="U20" s="64">
        <v>25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</row>
    <row r="21" spans="1:55" s="172" customFormat="1" ht="18" customHeight="1">
      <c r="A21" s="76"/>
      <c r="B21" s="76">
        <v>7</v>
      </c>
      <c r="C21" s="76" t="s">
        <v>21</v>
      </c>
      <c r="D21" s="196"/>
      <c r="E21" s="183">
        <v>87</v>
      </c>
      <c r="F21" s="183">
        <v>43</v>
      </c>
      <c r="G21" s="183">
        <v>44</v>
      </c>
      <c r="H21" s="183">
        <v>86</v>
      </c>
      <c r="I21" s="183">
        <v>51</v>
      </c>
      <c r="J21" s="183">
        <v>35</v>
      </c>
      <c r="K21" s="183">
        <f t="shared" si="1"/>
        <v>1</v>
      </c>
      <c r="L21" s="183">
        <v>794</v>
      </c>
      <c r="M21" s="231">
        <v>427</v>
      </c>
      <c r="N21" s="231">
        <v>367</v>
      </c>
      <c r="O21" s="183">
        <v>814</v>
      </c>
      <c r="P21" s="183">
        <v>434</v>
      </c>
      <c r="Q21" s="183">
        <v>380</v>
      </c>
      <c r="R21" s="183">
        <f t="shared" si="2"/>
        <v>-20</v>
      </c>
      <c r="S21" s="183">
        <f t="shared" si="3"/>
        <v>-19</v>
      </c>
      <c r="T21" s="64">
        <v>83</v>
      </c>
      <c r="U21" s="64">
        <v>17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</row>
    <row r="22" spans="1:55" s="172" customFormat="1" ht="18" customHeight="1">
      <c r="A22" s="76"/>
      <c r="B22" s="76">
        <v>8</v>
      </c>
      <c r="C22" s="76" t="s">
        <v>21</v>
      </c>
      <c r="D22" s="196"/>
      <c r="E22" s="183">
        <v>86</v>
      </c>
      <c r="F22" s="183">
        <v>42</v>
      </c>
      <c r="G22" s="183">
        <v>44</v>
      </c>
      <c r="H22" s="183">
        <v>92</v>
      </c>
      <c r="I22" s="183">
        <v>40</v>
      </c>
      <c r="J22" s="183">
        <v>52</v>
      </c>
      <c r="K22" s="183">
        <f t="shared" si="1"/>
        <v>-6</v>
      </c>
      <c r="L22" s="183">
        <v>764</v>
      </c>
      <c r="M22" s="183">
        <v>396</v>
      </c>
      <c r="N22" s="183">
        <v>368</v>
      </c>
      <c r="O22" s="183">
        <v>769</v>
      </c>
      <c r="P22" s="183">
        <v>361</v>
      </c>
      <c r="Q22" s="183">
        <v>408</v>
      </c>
      <c r="R22" s="183">
        <f t="shared" si="2"/>
        <v>-5</v>
      </c>
      <c r="S22" s="183">
        <f t="shared" si="3"/>
        <v>-11</v>
      </c>
      <c r="T22" s="64">
        <v>136</v>
      </c>
      <c r="U22" s="64">
        <v>21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</row>
    <row r="23" spans="1:55" s="172" customFormat="1" ht="18" customHeight="1">
      <c r="A23" s="76"/>
      <c r="B23" s="76">
        <v>9</v>
      </c>
      <c r="C23" s="76" t="s">
        <v>21</v>
      </c>
      <c r="D23" s="196"/>
      <c r="E23" s="183">
        <v>81</v>
      </c>
      <c r="F23" s="183">
        <v>39</v>
      </c>
      <c r="G23" s="183">
        <v>42</v>
      </c>
      <c r="H23" s="183">
        <v>101</v>
      </c>
      <c r="I23" s="183">
        <v>51</v>
      </c>
      <c r="J23" s="183">
        <v>50</v>
      </c>
      <c r="K23" s="183">
        <f t="shared" si="1"/>
        <v>-20</v>
      </c>
      <c r="L23" s="183">
        <v>648</v>
      </c>
      <c r="M23" s="183">
        <v>330</v>
      </c>
      <c r="N23" s="183">
        <v>318</v>
      </c>
      <c r="O23" s="183">
        <v>710</v>
      </c>
      <c r="P23" s="183">
        <v>386</v>
      </c>
      <c r="Q23" s="183">
        <v>324</v>
      </c>
      <c r="R23" s="183">
        <f t="shared" si="2"/>
        <v>-62</v>
      </c>
      <c r="S23" s="183">
        <f t="shared" si="3"/>
        <v>-82</v>
      </c>
      <c r="T23" s="64">
        <v>98</v>
      </c>
      <c r="U23" s="64">
        <v>16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</row>
    <row r="24" spans="1:55" s="172" customFormat="1" ht="18" customHeight="1">
      <c r="A24" s="76"/>
      <c r="B24" s="76">
        <v>10</v>
      </c>
      <c r="C24" s="76" t="s">
        <v>21</v>
      </c>
      <c r="D24" s="196"/>
      <c r="E24" s="183">
        <v>87</v>
      </c>
      <c r="F24" s="183">
        <v>41</v>
      </c>
      <c r="G24" s="183">
        <v>46</v>
      </c>
      <c r="H24" s="183">
        <v>94</v>
      </c>
      <c r="I24" s="183">
        <v>50</v>
      </c>
      <c r="J24" s="183">
        <v>44</v>
      </c>
      <c r="K24" s="183">
        <f t="shared" si="1"/>
        <v>-7</v>
      </c>
      <c r="L24" s="183">
        <v>711</v>
      </c>
      <c r="M24" s="183">
        <v>385</v>
      </c>
      <c r="N24" s="183">
        <v>326</v>
      </c>
      <c r="O24" s="183">
        <v>724</v>
      </c>
      <c r="P24" s="183">
        <v>372</v>
      </c>
      <c r="Q24" s="183">
        <v>352</v>
      </c>
      <c r="R24" s="183">
        <f t="shared" si="2"/>
        <v>-13</v>
      </c>
      <c r="S24" s="183">
        <f t="shared" si="3"/>
        <v>-20</v>
      </c>
      <c r="T24" s="64">
        <v>81</v>
      </c>
      <c r="U24" s="64">
        <v>23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</row>
    <row r="25" spans="1:55" s="172" customFormat="1" ht="18" customHeight="1">
      <c r="A25" s="76"/>
      <c r="B25" s="76">
        <v>11</v>
      </c>
      <c r="C25" s="76" t="s">
        <v>21</v>
      </c>
      <c r="D25" s="196"/>
      <c r="E25" s="183">
        <v>66</v>
      </c>
      <c r="F25" s="183">
        <v>43</v>
      </c>
      <c r="G25" s="183">
        <v>23</v>
      </c>
      <c r="H25" s="183">
        <v>86</v>
      </c>
      <c r="I25" s="183">
        <v>47</v>
      </c>
      <c r="J25" s="183">
        <v>39</v>
      </c>
      <c r="K25" s="183">
        <f t="shared" si="1"/>
        <v>-20</v>
      </c>
      <c r="L25" s="183">
        <v>664</v>
      </c>
      <c r="M25" s="183">
        <v>302</v>
      </c>
      <c r="N25" s="183">
        <v>362</v>
      </c>
      <c r="O25" s="183">
        <v>701</v>
      </c>
      <c r="P25" s="183">
        <v>351</v>
      </c>
      <c r="Q25" s="183">
        <v>350</v>
      </c>
      <c r="R25" s="183">
        <f t="shared" si="2"/>
        <v>-37</v>
      </c>
      <c r="S25" s="183">
        <f>K25+R25</f>
        <v>-57</v>
      </c>
      <c r="T25" s="64">
        <v>142</v>
      </c>
      <c r="U25" s="64">
        <v>18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</row>
    <row r="26" spans="1:55" s="172" customFormat="1" ht="18" customHeight="1" thickBot="1">
      <c r="A26" s="74"/>
      <c r="B26" s="74">
        <v>12</v>
      </c>
      <c r="C26" s="74" t="s">
        <v>21</v>
      </c>
      <c r="D26" s="197"/>
      <c r="E26" s="183">
        <v>83</v>
      </c>
      <c r="F26" s="249">
        <v>33</v>
      </c>
      <c r="G26" s="249">
        <v>50</v>
      </c>
      <c r="H26" s="249">
        <v>90</v>
      </c>
      <c r="I26" s="249">
        <v>49</v>
      </c>
      <c r="J26" s="249">
        <v>41</v>
      </c>
      <c r="K26" s="249">
        <f t="shared" si="1"/>
        <v>-7</v>
      </c>
      <c r="L26" s="249">
        <v>666</v>
      </c>
      <c r="M26" s="249">
        <v>333</v>
      </c>
      <c r="N26" s="249">
        <v>333</v>
      </c>
      <c r="O26" s="249">
        <v>790</v>
      </c>
      <c r="P26" s="249">
        <v>401</v>
      </c>
      <c r="Q26" s="249">
        <v>389</v>
      </c>
      <c r="R26" s="249">
        <f t="shared" si="2"/>
        <v>-124</v>
      </c>
      <c r="S26" s="249">
        <f>K26+R26</f>
        <v>-131</v>
      </c>
      <c r="T26" s="103">
        <v>107</v>
      </c>
      <c r="U26" s="103">
        <v>19</v>
      </c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</row>
    <row r="27" spans="1:21" s="58" customFormat="1" ht="18" customHeight="1">
      <c r="A27" s="63" t="s">
        <v>201</v>
      </c>
      <c r="E27" s="140"/>
      <c r="S27" s="106"/>
      <c r="U27" s="105" t="s">
        <v>238</v>
      </c>
    </row>
    <row r="28" spans="19:21" s="58" customFormat="1" ht="18" customHeight="1">
      <c r="S28" s="106"/>
      <c r="U28" s="105" t="s">
        <v>237</v>
      </c>
    </row>
    <row r="29" s="58" customFormat="1" ht="15" customHeight="1">
      <c r="S29" s="106"/>
    </row>
    <row r="30" s="58" customFormat="1" ht="15" customHeight="1">
      <c r="S30" s="106"/>
    </row>
    <row r="31" spans="3:19" s="58" customFormat="1" ht="13.5">
      <c r="C31" s="63"/>
      <c r="D31" s="63"/>
      <c r="E31" s="220"/>
      <c r="F31" s="220"/>
      <c r="G31" s="220"/>
      <c r="H31" s="220"/>
      <c r="I31" s="220"/>
      <c r="J31" s="220"/>
      <c r="K31" s="63"/>
      <c r="L31" s="220"/>
      <c r="M31" s="220"/>
      <c r="N31" s="220"/>
      <c r="O31" s="220"/>
      <c r="P31" s="220"/>
      <c r="Q31" s="220"/>
      <c r="R31" s="63"/>
      <c r="S31" s="106"/>
    </row>
    <row r="32" spans="3:19" s="58" customFormat="1" ht="13.5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106"/>
    </row>
    <row r="33" s="58" customFormat="1" ht="13.5">
      <c r="S33" s="106"/>
    </row>
    <row r="34" s="58" customFormat="1" ht="13.5">
      <c r="S34" s="106"/>
    </row>
    <row r="35" s="58" customFormat="1" ht="13.5">
      <c r="S35" s="106"/>
    </row>
    <row r="36" s="58" customFormat="1" ht="13.5">
      <c r="S36" s="106"/>
    </row>
    <row r="37" s="58" customFormat="1" ht="13.5">
      <c r="S37" s="106"/>
    </row>
    <row r="38" s="58" customFormat="1" ht="13.5">
      <c r="S38" s="106"/>
    </row>
    <row r="39" s="58" customFormat="1" ht="13.5">
      <c r="S39" s="106"/>
    </row>
    <row r="40" s="58" customFormat="1" ht="13.5">
      <c r="S40" s="106"/>
    </row>
    <row r="41" s="58" customFormat="1" ht="13.5">
      <c r="S41" s="106"/>
    </row>
    <row r="42" s="58" customFormat="1" ht="13.5">
      <c r="S42" s="106"/>
    </row>
    <row r="43" s="58" customFormat="1" ht="13.5">
      <c r="S43" s="106"/>
    </row>
    <row r="44" s="58" customFormat="1" ht="13.5">
      <c r="S44" s="106"/>
    </row>
    <row r="45" s="58" customFormat="1" ht="13.5">
      <c r="S45" s="106"/>
    </row>
    <row r="46" s="58" customFormat="1" ht="13.5">
      <c r="S46" s="106"/>
    </row>
    <row r="47" s="58" customFormat="1" ht="13.5">
      <c r="S47" s="106"/>
    </row>
    <row r="48" s="58" customFormat="1" ht="13.5">
      <c r="S48" s="106"/>
    </row>
    <row r="49" s="58" customFormat="1" ht="13.5">
      <c r="S49" s="106"/>
    </row>
    <row r="50" s="58" customFormat="1" ht="13.5">
      <c r="S50" s="106"/>
    </row>
    <row r="51" s="58" customFormat="1" ht="13.5">
      <c r="S51" s="106"/>
    </row>
    <row r="52" s="58" customFormat="1" ht="13.5">
      <c r="S52" s="106"/>
    </row>
    <row r="53" s="58" customFormat="1" ht="13.5">
      <c r="S53" s="106"/>
    </row>
    <row r="54" s="58" customFormat="1" ht="13.5">
      <c r="S54" s="106"/>
    </row>
    <row r="55" s="58" customFormat="1" ht="13.5">
      <c r="S55" s="106"/>
    </row>
    <row r="56" s="58" customFormat="1" ht="13.5">
      <c r="S56" s="106"/>
    </row>
    <row r="57" s="58" customFormat="1" ht="13.5">
      <c r="S57" s="106"/>
    </row>
    <row r="58" s="58" customFormat="1" ht="13.5">
      <c r="S58" s="106"/>
    </row>
    <row r="59" s="58" customFormat="1" ht="13.5">
      <c r="S59" s="106"/>
    </row>
    <row r="60" s="58" customFormat="1" ht="13.5">
      <c r="S60" s="106"/>
    </row>
    <row r="61" s="58" customFormat="1" ht="13.5">
      <c r="S61" s="106"/>
    </row>
    <row r="62" s="58" customFormat="1" ht="13.5">
      <c r="S62" s="106"/>
    </row>
    <row r="63" s="58" customFormat="1" ht="13.5">
      <c r="S63" s="106"/>
    </row>
    <row r="64" s="58" customFormat="1" ht="13.5">
      <c r="S64" s="106"/>
    </row>
    <row r="65" s="58" customFormat="1" ht="13.5">
      <c r="S65" s="106"/>
    </row>
    <row r="66" s="58" customFormat="1" ht="13.5">
      <c r="S66" s="106"/>
    </row>
    <row r="67" s="58" customFormat="1" ht="13.5">
      <c r="S67" s="106"/>
    </row>
    <row r="68" s="58" customFormat="1" ht="13.5">
      <c r="S68" s="106"/>
    </row>
    <row r="69" s="58" customFormat="1" ht="13.5">
      <c r="S69" s="106"/>
    </row>
    <row r="70" s="58" customFormat="1" ht="13.5">
      <c r="S70" s="106"/>
    </row>
    <row r="71" s="58" customFormat="1" ht="13.5">
      <c r="S71" s="106"/>
    </row>
    <row r="72" s="58" customFormat="1" ht="13.5">
      <c r="S72" s="106"/>
    </row>
    <row r="73" s="58" customFormat="1" ht="13.5">
      <c r="S73" s="106"/>
    </row>
    <row r="74" s="58" customFormat="1" ht="13.5">
      <c r="S74" s="106"/>
    </row>
    <row r="75" s="58" customFormat="1" ht="13.5">
      <c r="S75" s="106"/>
    </row>
    <row r="76" s="58" customFormat="1" ht="13.5">
      <c r="S76" s="106"/>
    </row>
    <row r="77" s="58" customFormat="1" ht="13.5">
      <c r="S77" s="106"/>
    </row>
    <row r="78" s="58" customFormat="1" ht="13.5">
      <c r="S78" s="106"/>
    </row>
    <row r="79" s="58" customFormat="1" ht="13.5">
      <c r="S79" s="106"/>
    </row>
    <row r="80" s="58" customFormat="1" ht="13.5">
      <c r="S80" s="106"/>
    </row>
    <row r="81" s="58" customFormat="1" ht="13.5">
      <c r="S81" s="106"/>
    </row>
    <row r="82" s="58" customFormat="1" ht="13.5">
      <c r="S82" s="106"/>
    </row>
    <row r="83" s="58" customFormat="1" ht="13.5">
      <c r="S83" s="106"/>
    </row>
    <row r="84" s="58" customFormat="1" ht="13.5">
      <c r="S84" s="106"/>
    </row>
    <row r="85" s="58" customFormat="1" ht="13.5">
      <c r="S85" s="106"/>
    </row>
    <row r="86" s="58" customFormat="1" ht="13.5">
      <c r="S86" s="106"/>
    </row>
    <row r="87" s="58" customFormat="1" ht="13.5">
      <c r="S87" s="106"/>
    </row>
    <row r="88" s="58" customFormat="1" ht="13.5">
      <c r="S88" s="106"/>
    </row>
    <row r="89" s="58" customFormat="1" ht="13.5">
      <c r="S89" s="106"/>
    </row>
    <row r="90" s="58" customFormat="1" ht="13.5">
      <c r="S90" s="106"/>
    </row>
    <row r="91" s="58" customFormat="1" ht="13.5">
      <c r="S91" s="106"/>
    </row>
    <row r="92" s="58" customFormat="1" ht="13.5">
      <c r="S92" s="106"/>
    </row>
    <row r="93" s="58" customFormat="1" ht="13.5">
      <c r="S93" s="106"/>
    </row>
    <row r="94" s="58" customFormat="1" ht="13.5">
      <c r="S94" s="106"/>
    </row>
    <row r="95" s="58" customFormat="1" ht="13.5">
      <c r="S95" s="106"/>
    </row>
    <row r="96" s="58" customFormat="1" ht="13.5">
      <c r="S96" s="106"/>
    </row>
    <row r="97" s="58" customFormat="1" ht="13.5">
      <c r="S97" s="106"/>
    </row>
    <row r="98" spans="1:55" ht="13.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106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ht="13.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106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ht="13.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106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ht="13.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106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ht="13.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106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ht="13.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106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ht="13.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106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ht="13.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106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ht="13.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106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ht="13.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106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ht="13.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106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ht="13.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106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ht="13.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106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ht="13.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106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ht="13.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106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ht="13.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106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ht="13.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106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ht="13.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106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ht="13.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106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ht="13.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106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ht="13.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106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ht="13.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106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ht="13.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106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ht="13.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106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ht="13.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106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ht="13.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106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ht="13.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106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ht="13.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106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ht="13.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106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ht="13.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106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ht="13.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106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ht="13.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106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ht="13.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106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ht="13.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106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ht="13.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106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ht="13.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106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ht="13.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106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ht="13.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106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ht="13.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106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ht="13.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106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ht="13.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106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ht="13.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106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ht="13.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106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ht="13.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106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ht="13.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106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ht="13.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106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ht="13.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106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ht="13.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106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ht="13.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106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ht="13.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106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ht="13.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106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ht="13.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106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ht="13.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106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ht="13.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106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ht="13.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106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ht="13.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106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ht="13.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106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ht="13.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106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ht="13.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106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ht="13.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106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ht="13.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106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ht="13.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106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ht="13.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106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ht="13.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106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ht="13.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106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ht="13.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106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ht="13.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106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ht="13.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106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ht="13.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106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ht="13.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106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ht="13.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106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ht="13.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106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ht="13.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106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ht="13.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106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ht="13.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106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ht="13.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106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ht="13.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106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ht="13.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106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ht="13.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106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ht="13.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106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ht="13.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106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ht="13.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106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ht="13.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106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ht="13.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106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ht="13.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106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ht="13.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106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ht="13.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106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ht="13.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106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ht="13.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106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ht="13.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106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ht="13.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106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ht="13.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106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ht="13.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106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ht="13.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106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ht="13.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106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ht="13.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106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ht="13.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106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ht="13.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106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ht="13.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106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ht="13.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106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ht="13.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106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ht="13.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106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ht="13.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106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ht="13.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106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ht="13.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106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ht="13.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106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ht="13.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106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ht="13.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106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ht="13.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106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ht="13.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106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ht="13.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106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ht="13.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106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ht="13.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106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ht="13.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106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ht="13.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106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ht="13.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106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ht="13.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106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ht="13.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106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ht="13.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106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ht="13.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106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ht="13.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106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ht="13.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106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ht="13.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106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ht="13.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106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ht="13.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106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ht="13.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106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ht="13.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106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ht="13.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106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ht="13.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106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ht="13.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106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ht="13.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106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ht="13.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106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ht="13.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106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ht="13.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106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ht="13.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106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ht="13.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106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ht="13.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06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ht="13.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106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ht="13.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106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ht="13.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106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ht="13.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106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ht="13.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106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ht="13.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106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ht="13.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106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ht="13.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106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ht="13.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106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ht="13.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106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ht="13.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106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ht="13.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106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ht="13.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106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ht="13.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106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ht="13.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106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ht="13.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106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ht="13.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106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ht="13.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106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ht="13.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106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ht="13.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106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ht="13.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106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ht="13.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106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ht="13.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106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ht="13.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106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ht="13.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106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ht="13.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106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ht="13.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106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ht="13.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106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ht="13.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106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ht="13.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106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ht="13.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106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ht="13.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106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ht="13.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106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ht="13.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106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ht="13.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106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ht="13.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106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ht="13.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106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ht="13.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106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ht="13.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106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ht="13.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106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ht="13.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106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ht="13.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106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ht="13.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106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ht="13.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106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ht="13.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106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ht="13.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106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ht="13.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106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ht="13.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106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ht="13.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106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ht="13.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106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ht="13.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106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ht="13.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106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ht="13.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106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ht="13.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106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ht="13.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106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ht="13.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106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ht="13.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106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ht="13.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106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ht="13.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106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ht="13.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106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ht="13.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106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ht="13.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106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ht="13.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106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ht="13.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106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ht="13.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106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ht="13.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106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ht="13.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106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ht="13.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106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ht="13.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106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ht="13.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106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ht="13.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106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ht="13.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106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ht="13.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106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ht="13.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106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ht="13.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106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ht="13.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106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ht="13.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106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ht="13.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106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ht="13.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106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ht="13.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106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ht="13.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106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ht="13.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106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ht="13.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106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ht="13.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106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ht="13.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106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ht="13.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106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ht="13.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106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ht="13.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106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ht="13.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106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ht="13.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106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ht="13.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106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ht="13.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106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ht="13.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106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ht="13.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106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ht="13.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106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ht="13.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106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ht="13.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106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ht="13.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106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ht="13.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106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ht="13.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106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ht="13.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106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ht="13.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106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ht="13.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106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ht="13.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106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ht="13.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106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ht="13.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106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ht="13.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106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ht="13.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106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ht="13.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106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ht="13.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106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ht="13.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106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ht="13.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106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ht="13.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106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</sheetData>
  <sheetProtection/>
  <mergeCells count="1">
    <mergeCell ref="S3:S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2"/>
  <ignoredErrors>
    <ignoredError sqref="K1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showGridLines="0" zoomScale="148" zoomScaleNormal="148" zoomScalePageLayoutView="0" workbookViewId="0" topLeftCell="A1">
      <selection activeCell="D6" sqref="D6"/>
    </sheetView>
  </sheetViews>
  <sheetFormatPr defaultColWidth="9.00390625" defaultRowHeight="13.5"/>
  <cols>
    <col min="1" max="1" width="3.75390625" style="134" customWidth="1"/>
    <col min="2" max="2" width="4.625" style="134" customWidth="1"/>
    <col min="3" max="3" width="2.875" style="134" customWidth="1"/>
    <col min="4" max="4" width="5.50390625" style="134" bestFit="1" customWidth="1"/>
    <col min="5" max="5" width="6.875" style="136" customWidth="1"/>
    <col min="6" max="19" width="9.625" style="134" customWidth="1"/>
    <col min="20" max="16384" width="9.00390625" style="134" customWidth="1"/>
  </cols>
  <sheetData>
    <row r="1" spans="1:18" s="152" customFormat="1" ht="20.25" customHeight="1">
      <c r="A1" s="184" t="s">
        <v>265</v>
      </c>
      <c r="B1" s="149"/>
      <c r="C1" s="149"/>
      <c r="D1" s="150"/>
      <c r="E1" s="149"/>
      <c r="F1" s="149"/>
      <c r="G1" s="149"/>
      <c r="H1" s="149"/>
      <c r="I1" s="133"/>
      <c r="J1" s="151"/>
      <c r="K1" s="151"/>
      <c r="L1" s="149"/>
      <c r="M1" s="133"/>
      <c r="N1" s="149"/>
      <c r="O1" s="149"/>
      <c r="P1" s="149"/>
      <c r="Q1" s="149"/>
      <c r="R1" s="149"/>
    </row>
    <row r="2" spans="1:17" s="152" customFormat="1" ht="20.25" customHeight="1" thickBot="1">
      <c r="A2" s="153"/>
      <c r="B2" s="153"/>
      <c r="C2" s="153"/>
      <c r="D2" s="154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19" t="s">
        <v>258</v>
      </c>
    </row>
    <row r="3" spans="1:17" s="152" customFormat="1" ht="20.25" customHeight="1">
      <c r="A3" s="246" t="s">
        <v>259</v>
      </c>
      <c r="B3" s="246"/>
      <c r="C3" s="246"/>
      <c r="D3" s="247"/>
      <c r="E3" s="248" t="s">
        <v>13</v>
      </c>
      <c r="F3" s="248" t="s">
        <v>285</v>
      </c>
      <c r="G3" s="272" t="s">
        <v>286</v>
      </c>
      <c r="H3" s="248" t="s">
        <v>287</v>
      </c>
      <c r="I3" s="248" t="s">
        <v>288</v>
      </c>
      <c r="J3" s="273" t="s">
        <v>289</v>
      </c>
      <c r="K3" s="273" t="s">
        <v>283</v>
      </c>
      <c r="L3" s="272" t="s">
        <v>290</v>
      </c>
      <c r="M3" s="248" t="s">
        <v>291</v>
      </c>
      <c r="N3" s="248" t="s">
        <v>292</v>
      </c>
      <c r="O3" s="248" t="s">
        <v>293</v>
      </c>
      <c r="P3" s="248" t="s">
        <v>282</v>
      </c>
      <c r="Q3" s="248" t="s">
        <v>284</v>
      </c>
    </row>
    <row r="4" spans="1:18" s="155" customFormat="1" ht="20.25" customHeight="1">
      <c r="A4" s="64" t="s">
        <v>260</v>
      </c>
      <c r="B4" s="206" t="s">
        <v>32</v>
      </c>
      <c r="C4" s="64" t="s">
        <v>266</v>
      </c>
      <c r="D4" s="161">
        <v>2019</v>
      </c>
      <c r="E4" s="157">
        <v>4196</v>
      </c>
      <c r="F4" s="64">
        <v>1396</v>
      </c>
      <c r="G4" s="64">
        <v>522</v>
      </c>
      <c r="H4" s="64">
        <v>413</v>
      </c>
      <c r="I4" s="64">
        <v>409</v>
      </c>
      <c r="J4" s="64">
        <v>135</v>
      </c>
      <c r="K4" s="64">
        <v>68</v>
      </c>
      <c r="L4" s="64">
        <v>174</v>
      </c>
      <c r="M4" s="64">
        <v>121</v>
      </c>
      <c r="N4" s="64">
        <v>54</v>
      </c>
      <c r="O4" s="64">
        <v>72</v>
      </c>
      <c r="P4" s="64">
        <v>120</v>
      </c>
      <c r="Q4" s="64">
        <v>71</v>
      </c>
      <c r="R4" s="64"/>
    </row>
    <row r="5" spans="1:18" s="155" customFormat="1" ht="20.25" customHeight="1">
      <c r="A5" s="64"/>
      <c r="B5" s="206">
        <v>2</v>
      </c>
      <c r="C5" s="64"/>
      <c r="D5" s="161">
        <v>2020</v>
      </c>
      <c r="E5" s="64">
        <v>3954</v>
      </c>
      <c r="F5" s="64">
        <v>1267</v>
      </c>
      <c r="G5" s="64">
        <v>492</v>
      </c>
      <c r="H5" s="64">
        <v>404</v>
      </c>
      <c r="I5" s="64">
        <v>401</v>
      </c>
      <c r="J5" s="64">
        <v>161</v>
      </c>
      <c r="K5" s="64">
        <v>38</v>
      </c>
      <c r="L5" s="64">
        <v>142</v>
      </c>
      <c r="M5" s="64">
        <v>117</v>
      </c>
      <c r="N5" s="64">
        <v>61</v>
      </c>
      <c r="O5" s="64">
        <v>69</v>
      </c>
      <c r="P5" s="64">
        <v>104</v>
      </c>
      <c r="Q5" s="64">
        <v>68</v>
      </c>
      <c r="R5" s="64"/>
    </row>
    <row r="6" spans="1:18" s="155" customFormat="1" ht="20.25" customHeight="1">
      <c r="A6" s="64"/>
      <c r="B6" s="64">
        <v>3</v>
      </c>
      <c r="C6" s="64"/>
      <c r="D6" s="161">
        <v>2021</v>
      </c>
      <c r="E6" s="64">
        <v>3790</v>
      </c>
      <c r="F6" s="64">
        <v>1183</v>
      </c>
      <c r="G6" s="64">
        <v>483</v>
      </c>
      <c r="H6" s="64">
        <v>357</v>
      </c>
      <c r="I6" s="64">
        <v>386</v>
      </c>
      <c r="J6" s="64">
        <v>183</v>
      </c>
      <c r="K6" s="64">
        <v>44</v>
      </c>
      <c r="L6" s="64">
        <v>141</v>
      </c>
      <c r="M6" s="64">
        <v>114</v>
      </c>
      <c r="N6" s="64">
        <v>70</v>
      </c>
      <c r="O6" s="64">
        <v>59</v>
      </c>
      <c r="P6" s="64">
        <v>87</v>
      </c>
      <c r="Q6" s="64">
        <v>60</v>
      </c>
      <c r="R6" s="64"/>
    </row>
    <row r="7" spans="1:18" s="155" customFormat="1" ht="20.25" customHeight="1">
      <c r="A7" s="64"/>
      <c r="B7" s="64">
        <v>4</v>
      </c>
      <c r="C7" s="64"/>
      <c r="D7" s="161">
        <v>2022</v>
      </c>
      <c r="E7" s="64">
        <v>4130</v>
      </c>
      <c r="F7" s="64">
        <v>1221</v>
      </c>
      <c r="G7" s="64">
        <v>510</v>
      </c>
      <c r="H7" s="64">
        <v>401</v>
      </c>
      <c r="I7" s="64">
        <v>396</v>
      </c>
      <c r="J7" s="64">
        <v>219</v>
      </c>
      <c r="K7" s="64">
        <v>69</v>
      </c>
      <c r="L7" s="64">
        <v>168</v>
      </c>
      <c r="M7" s="64">
        <v>111</v>
      </c>
      <c r="N7" s="64">
        <v>99</v>
      </c>
      <c r="O7" s="64">
        <v>78</v>
      </c>
      <c r="P7" s="64">
        <v>98</v>
      </c>
      <c r="Q7" s="64">
        <v>73</v>
      </c>
      <c r="R7" s="64"/>
    </row>
    <row r="8" spans="1:18" s="155" customFormat="1" ht="20.25" customHeight="1" thickBot="1">
      <c r="A8" s="103"/>
      <c r="B8" s="103">
        <v>5</v>
      </c>
      <c r="C8" s="103"/>
      <c r="D8" s="176">
        <v>2023</v>
      </c>
      <c r="E8" s="103">
        <v>4603</v>
      </c>
      <c r="F8" s="103">
        <v>1284</v>
      </c>
      <c r="G8" s="64">
        <v>509</v>
      </c>
      <c r="H8" s="64">
        <v>452</v>
      </c>
      <c r="I8" s="64">
        <v>402</v>
      </c>
      <c r="J8" s="64">
        <v>318</v>
      </c>
      <c r="K8" s="64">
        <v>184</v>
      </c>
      <c r="L8" s="64">
        <v>173</v>
      </c>
      <c r="M8" s="64">
        <v>124</v>
      </c>
      <c r="N8" s="64">
        <v>121</v>
      </c>
      <c r="O8" s="64">
        <v>121</v>
      </c>
      <c r="P8" s="64">
        <v>113</v>
      </c>
      <c r="Q8" s="64">
        <v>70</v>
      </c>
      <c r="R8" s="64"/>
    </row>
    <row r="9" spans="1:17" s="152" customFormat="1" ht="13.5" customHeight="1">
      <c r="A9" s="64" t="s">
        <v>295</v>
      </c>
      <c r="B9" s="65"/>
      <c r="C9" s="65"/>
      <c r="D9" s="135"/>
      <c r="E9" s="65"/>
      <c r="F9" s="65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 t="s">
        <v>23</v>
      </c>
    </row>
    <row r="10" spans="2:19" s="152" customFormat="1" ht="13.5">
      <c r="B10" s="65"/>
      <c r="C10" s="65"/>
      <c r="D10" s="65"/>
      <c r="E10" s="13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="152" customFormat="1" ht="13.5">
      <c r="E11" s="156"/>
    </row>
    <row r="12" s="152" customFormat="1" ht="13.5">
      <c r="E12" s="156"/>
    </row>
    <row r="13" spans="2:19" ht="13.5">
      <c r="B13" s="65"/>
      <c r="C13" s="65"/>
      <c r="D13" s="65"/>
      <c r="E13" s="135"/>
      <c r="F13" s="65"/>
      <c r="G13" s="65"/>
      <c r="H13" s="65"/>
      <c r="I13" s="65"/>
      <c r="J13" s="65"/>
      <c r="K13" s="65"/>
      <c r="P13" s="65"/>
      <c r="Q13" s="65"/>
      <c r="R13" s="65"/>
      <c r="S13" s="65"/>
    </row>
    <row r="14" spans="2:19" ht="13.5">
      <c r="B14" s="65"/>
      <c r="C14" s="65"/>
      <c r="D14" s="65"/>
      <c r="E14" s="135"/>
      <c r="F14" s="65"/>
      <c r="G14" s="65"/>
      <c r="H14" s="65"/>
      <c r="I14" s="65"/>
      <c r="J14" s="65"/>
      <c r="K14" s="65"/>
      <c r="P14" s="65"/>
      <c r="Q14" s="65"/>
      <c r="R14" s="65"/>
      <c r="S14" s="65"/>
    </row>
    <row r="15" spans="2:19" ht="13.5">
      <c r="B15" s="65"/>
      <c r="C15" s="65"/>
      <c r="D15" s="65"/>
      <c r="E15" s="13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2:19" ht="13.5">
      <c r="B16" s="65"/>
      <c r="C16" s="65"/>
      <c r="D16" s="65"/>
      <c r="E16" s="13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2:19" ht="13.5">
      <c r="B17" s="65"/>
      <c r="C17" s="65"/>
      <c r="D17" s="65"/>
      <c r="E17" s="13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13.5">
      <c r="B18" s="65"/>
      <c r="C18" s="65"/>
      <c r="D18" s="65"/>
      <c r="E18" s="13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2:19" ht="13.5">
      <c r="B19" s="65"/>
      <c r="C19" s="65"/>
      <c r="D19" s="65"/>
      <c r="E19" s="13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2:19" ht="13.5">
      <c r="B20" s="65"/>
      <c r="C20" s="65"/>
      <c r="D20" s="65"/>
      <c r="E20" s="13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2:19" ht="13.5">
      <c r="B21" s="65"/>
      <c r="C21" s="65"/>
      <c r="D21" s="65"/>
      <c r="E21" s="13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2:19" ht="13.5">
      <c r="B22" s="65"/>
      <c r="C22" s="65"/>
      <c r="D22" s="65"/>
      <c r="E22" s="13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2:19" ht="13.5">
      <c r="B23" s="65"/>
      <c r="C23" s="65"/>
      <c r="D23" s="65"/>
      <c r="E23" s="13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2:19" ht="13.5">
      <c r="B24" s="65"/>
      <c r="C24" s="65"/>
      <c r="D24" s="65"/>
      <c r="E24" s="13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2:19" ht="13.5">
      <c r="B25" s="65"/>
      <c r="C25" s="65"/>
      <c r="D25" s="65"/>
      <c r="E25" s="13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2:19" ht="13.5">
      <c r="B26" s="65"/>
      <c r="C26" s="65"/>
      <c r="D26" s="65"/>
      <c r="E26" s="13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2:19" ht="13.5">
      <c r="B27" s="65"/>
      <c r="C27" s="65"/>
      <c r="D27" s="65"/>
      <c r="E27" s="13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2:19" ht="13.5">
      <c r="B28" s="65"/>
      <c r="C28" s="65"/>
      <c r="D28" s="65"/>
      <c r="E28" s="13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2:19" ht="13.5">
      <c r="B29" s="65"/>
      <c r="C29" s="65"/>
      <c r="D29" s="65"/>
      <c r="E29" s="13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2:19" ht="13.5">
      <c r="B30" s="65"/>
      <c r="C30" s="65"/>
      <c r="D30" s="65"/>
      <c r="E30" s="13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2:19" ht="13.5">
      <c r="B31" s="65"/>
      <c r="C31" s="65"/>
      <c r="D31" s="65"/>
      <c r="E31" s="13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2:19" ht="13.5">
      <c r="B32" s="65"/>
      <c r="C32" s="65"/>
      <c r="D32" s="65"/>
      <c r="E32" s="13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2:19" ht="13.5">
      <c r="B33" s="65"/>
      <c r="C33" s="65"/>
      <c r="D33" s="65"/>
      <c r="E33" s="13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2:19" ht="13.5">
      <c r="B34" s="65"/>
      <c r="C34" s="65"/>
      <c r="D34" s="65"/>
      <c r="E34" s="13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2:19" ht="13.5">
      <c r="B35" s="65"/>
      <c r="C35" s="65"/>
      <c r="D35" s="65"/>
      <c r="E35" s="13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2:19" ht="13.5">
      <c r="B36" s="65"/>
      <c r="C36" s="65"/>
      <c r="D36" s="65"/>
      <c r="E36" s="13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2:19" ht="13.5">
      <c r="B37" s="65"/>
      <c r="C37" s="65"/>
      <c r="D37" s="65"/>
      <c r="E37" s="13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2:19" ht="13.5">
      <c r="B38" s="65"/>
      <c r="C38" s="65"/>
      <c r="D38" s="65"/>
      <c r="E38" s="13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2:19" ht="13.5">
      <c r="B39" s="65"/>
      <c r="C39" s="65"/>
      <c r="D39" s="65"/>
      <c r="E39" s="13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2:19" ht="13.5">
      <c r="B40" s="65"/>
      <c r="C40" s="65"/>
      <c r="D40" s="65"/>
      <c r="E40" s="13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2:19" ht="13.5">
      <c r="B41" s="65"/>
      <c r="C41" s="65"/>
      <c r="D41" s="65"/>
      <c r="E41" s="13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2:19" ht="13.5">
      <c r="B42" s="65"/>
      <c r="C42" s="65"/>
      <c r="D42" s="65"/>
      <c r="E42" s="13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2:19" ht="13.5">
      <c r="B43" s="65"/>
      <c r="C43" s="65"/>
      <c r="D43" s="65"/>
      <c r="E43" s="13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2:19" ht="13.5">
      <c r="B44" s="65"/>
      <c r="C44" s="65"/>
      <c r="D44" s="65"/>
      <c r="E44" s="13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2:19" ht="13.5">
      <c r="B45" s="65"/>
      <c r="C45" s="65"/>
      <c r="D45" s="65"/>
      <c r="E45" s="13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2:19" ht="13.5">
      <c r="B46" s="65"/>
      <c r="C46" s="65"/>
      <c r="D46" s="65"/>
      <c r="E46" s="13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2:19" ht="13.5">
      <c r="B47" s="65"/>
      <c r="C47" s="65"/>
      <c r="D47" s="65"/>
      <c r="E47" s="13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2:19" ht="13.5">
      <c r="B48" s="65"/>
      <c r="C48" s="65"/>
      <c r="D48" s="65"/>
      <c r="E48" s="13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2:19" ht="13.5">
      <c r="B49" s="65"/>
      <c r="C49" s="65"/>
      <c r="D49" s="65"/>
      <c r="E49" s="13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2:19" ht="13.5">
      <c r="B50" s="65"/>
      <c r="C50" s="65"/>
      <c r="D50" s="65"/>
      <c r="E50" s="13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2:19" ht="13.5">
      <c r="B51" s="65"/>
      <c r="C51" s="65"/>
      <c r="D51" s="65"/>
      <c r="E51" s="13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2:19" ht="13.5">
      <c r="B52" s="65"/>
      <c r="C52" s="65"/>
      <c r="D52" s="65"/>
      <c r="E52" s="13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2:19" ht="13.5">
      <c r="B53" s="65"/>
      <c r="C53" s="65"/>
      <c r="D53" s="65"/>
      <c r="E53" s="13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2:19" ht="13.5">
      <c r="B54" s="65"/>
      <c r="C54" s="65"/>
      <c r="D54" s="65"/>
      <c r="E54" s="13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2:19" ht="13.5">
      <c r="B55" s="65"/>
      <c r="C55" s="65"/>
      <c r="D55" s="65"/>
      <c r="E55" s="13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2:19" ht="13.5">
      <c r="B56" s="65"/>
      <c r="C56" s="65"/>
      <c r="D56" s="65"/>
      <c r="E56" s="13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2:19" ht="13.5">
      <c r="B57" s="65"/>
      <c r="C57" s="65"/>
      <c r="D57" s="65"/>
      <c r="E57" s="13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2:19" ht="13.5">
      <c r="B58" s="65"/>
      <c r="C58" s="65"/>
      <c r="D58" s="65"/>
      <c r="E58" s="13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2:19" ht="13.5">
      <c r="B59" s="65"/>
      <c r="C59" s="65"/>
      <c r="D59" s="65"/>
      <c r="E59" s="13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2:19" ht="13.5">
      <c r="B60" s="65"/>
      <c r="C60" s="65"/>
      <c r="D60" s="65"/>
      <c r="E60" s="13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2:19" ht="13.5">
      <c r="B61" s="65"/>
      <c r="C61" s="65"/>
      <c r="D61" s="65"/>
      <c r="E61" s="13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2:19" ht="13.5">
      <c r="B62" s="65"/>
      <c r="C62" s="65"/>
      <c r="D62" s="65"/>
      <c r="E62" s="13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2:19" ht="13.5">
      <c r="B63" s="65"/>
      <c r="C63" s="65"/>
      <c r="D63" s="65"/>
      <c r="E63" s="13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2:19" ht="13.5">
      <c r="B64" s="65"/>
      <c r="C64" s="65"/>
      <c r="D64" s="65"/>
      <c r="E64" s="13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2:19" ht="13.5">
      <c r="B65" s="65"/>
      <c r="C65" s="65"/>
      <c r="D65" s="65"/>
      <c r="E65" s="13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2:19" ht="13.5">
      <c r="B66" s="65"/>
      <c r="C66" s="65"/>
      <c r="D66" s="65"/>
      <c r="E66" s="13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2:19" ht="13.5">
      <c r="B67" s="65"/>
      <c r="C67" s="65"/>
      <c r="D67" s="65"/>
      <c r="E67" s="13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2:19" ht="13.5">
      <c r="B68" s="65"/>
      <c r="C68" s="65"/>
      <c r="D68" s="65"/>
      <c r="E68" s="13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2:19" ht="13.5">
      <c r="B69" s="65"/>
      <c r="C69" s="65"/>
      <c r="D69" s="65"/>
      <c r="E69" s="13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2:19" ht="13.5">
      <c r="B70" s="65"/>
      <c r="C70" s="65"/>
      <c r="D70" s="65"/>
      <c r="E70" s="13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2:19" ht="13.5">
      <c r="B71" s="65"/>
      <c r="C71" s="65"/>
      <c r="D71" s="65"/>
      <c r="E71" s="13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2:19" ht="13.5">
      <c r="B72" s="65"/>
      <c r="C72" s="65"/>
      <c r="D72" s="65"/>
      <c r="E72" s="13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2:19" ht="13.5">
      <c r="B73" s="65"/>
      <c r="C73" s="65"/>
      <c r="D73" s="65"/>
      <c r="E73" s="13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2:19" ht="13.5">
      <c r="B74" s="65"/>
      <c r="C74" s="65"/>
      <c r="D74" s="65"/>
      <c r="E74" s="13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2:19" ht="13.5">
      <c r="B75" s="65"/>
      <c r="C75" s="65"/>
      <c r="D75" s="65"/>
      <c r="E75" s="13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2:19" ht="13.5">
      <c r="B76" s="65"/>
      <c r="C76" s="65"/>
      <c r="D76" s="65"/>
      <c r="E76" s="13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2:19" ht="13.5">
      <c r="B77" s="65"/>
      <c r="C77" s="65"/>
      <c r="D77" s="65"/>
      <c r="E77" s="13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2:19" ht="13.5">
      <c r="B78" s="65"/>
      <c r="C78" s="65"/>
      <c r="D78" s="65"/>
      <c r="E78" s="13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2:19" ht="13.5">
      <c r="B79" s="65"/>
      <c r="C79" s="65"/>
      <c r="D79" s="65"/>
      <c r="E79" s="13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2:19" ht="13.5">
      <c r="B80" s="65"/>
      <c r="C80" s="65"/>
      <c r="D80" s="65"/>
      <c r="E80" s="13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2:19" ht="13.5">
      <c r="B81" s="65"/>
      <c r="C81" s="65"/>
      <c r="D81" s="65"/>
      <c r="E81" s="13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2:19" ht="13.5">
      <c r="B82" s="65"/>
      <c r="C82" s="65"/>
      <c r="D82" s="65"/>
      <c r="E82" s="13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2:19" ht="13.5">
      <c r="B83" s="65"/>
      <c r="C83" s="65"/>
      <c r="D83" s="65"/>
      <c r="E83" s="13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2:19" ht="13.5">
      <c r="B84" s="65"/>
      <c r="C84" s="65"/>
      <c r="D84" s="65"/>
      <c r="E84" s="13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3.5">
      <c r="B85" s="65"/>
      <c r="C85" s="65"/>
      <c r="D85" s="65"/>
      <c r="E85" s="13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3.5">
      <c r="B86" s="65"/>
      <c r="C86" s="65"/>
      <c r="D86" s="65"/>
      <c r="E86" s="13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3.5">
      <c r="B87" s="65"/>
      <c r="C87" s="65"/>
      <c r="D87" s="65"/>
      <c r="E87" s="13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3.5">
      <c r="B88" s="65"/>
      <c r="C88" s="65"/>
      <c r="D88" s="65"/>
      <c r="E88" s="13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3.5">
      <c r="B89" s="65"/>
      <c r="C89" s="65"/>
      <c r="D89" s="65"/>
      <c r="E89" s="13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3.5">
      <c r="B90" s="65"/>
      <c r="C90" s="65"/>
      <c r="D90" s="65"/>
      <c r="E90" s="13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3.5">
      <c r="B91" s="65"/>
      <c r="C91" s="65"/>
      <c r="D91" s="65"/>
      <c r="E91" s="13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3.5">
      <c r="B92" s="65"/>
      <c r="C92" s="65"/>
      <c r="D92" s="65"/>
      <c r="E92" s="13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ht="13.5">
      <c r="B93" s="6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95" zoomScaleNormal="95" zoomScalePageLayoutView="0" workbookViewId="0" topLeftCell="C1">
      <selection activeCell="T38" sqref="T38"/>
    </sheetView>
  </sheetViews>
  <sheetFormatPr defaultColWidth="9.00390625" defaultRowHeight="13.5"/>
  <cols>
    <col min="1" max="1" width="9.00390625" style="0" customWidth="1"/>
    <col min="2" max="2" width="12.375" style="0" customWidth="1"/>
    <col min="3" max="3" width="5.375" style="0" customWidth="1"/>
    <col min="4" max="8" width="11.375" style="85" customWidth="1"/>
    <col min="9" max="15" width="12.25390625" style="85" customWidth="1"/>
  </cols>
  <sheetData>
    <row r="1" spans="1:15" s="142" customFormat="1" ht="15.75" customHeight="1">
      <c r="A1" s="2" t="s">
        <v>220</v>
      </c>
      <c r="B1" s="3"/>
      <c r="C1" s="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4:15" s="6" customFormat="1" ht="30.75" customHeight="1" thickBot="1">
      <c r="D2" s="107"/>
      <c r="E2" s="107"/>
      <c r="F2" s="107"/>
      <c r="G2" s="107"/>
      <c r="H2" s="107"/>
      <c r="I2" s="107"/>
      <c r="J2" s="107"/>
      <c r="K2" s="108"/>
      <c r="L2" s="311" t="s">
        <v>274</v>
      </c>
      <c r="M2" s="311"/>
      <c r="N2" s="311"/>
      <c r="O2" s="311"/>
    </row>
    <row r="3" spans="1:15" s="6" customFormat="1" ht="15.75" customHeight="1">
      <c r="A3" s="109" t="s">
        <v>178</v>
      </c>
      <c r="B3" s="109"/>
      <c r="C3" s="110"/>
      <c r="D3" s="111" t="s">
        <v>55</v>
      </c>
      <c r="E3" s="111" t="s">
        <v>56</v>
      </c>
      <c r="F3" s="111" t="s">
        <v>57</v>
      </c>
      <c r="G3" s="111" t="s">
        <v>58</v>
      </c>
      <c r="H3" s="112" t="s">
        <v>59</v>
      </c>
      <c r="I3" s="112" t="s">
        <v>60</v>
      </c>
      <c r="J3" s="111" t="s">
        <v>61</v>
      </c>
      <c r="K3" s="111" t="s">
        <v>62</v>
      </c>
      <c r="L3" s="111" t="s">
        <v>63</v>
      </c>
      <c r="M3" s="111" t="s">
        <v>64</v>
      </c>
      <c r="N3" s="111" t="s">
        <v>65</v>
      </c>
      <c r="O3" s="62" t="s">
        <v>66</v>
      </c>
    </row>
    <row r="4" spans="1:15" ht="13.5">
      <c r="A4" s="132"/>
      <c r="B4" s="132"/>
      <c r="C4" s="73"/>
      <c r="D4" s="138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173" customFormat="1" ht="15.75" customHeight="1">
      <c r="A5" s="6"/>
      <c r="B5" s="6" t="s">
        <v>67</v>
      </c>
      <c r="C5" s="16"/>
      <c r="D5" s="181">
        <v>74186</v>
      </c>
      <c r="E5" s="58">
        <v>74267</v>
      </c>
      <c r="F5" s="58">
        <v>75191</v>
      </c>
      <c r="G5" s="58">
        <v>75356</v>
      </c>
      <c r="H5" s="58">
        <v>75403</v>
      </c>
      <c r="I5" s="58">
        <v>75403</v>
      </c>
      <c r="J5" s="58">
        <v>75370</v>
      </c>
      <c r="K5" s="58">
        <v>75334</v>
      </c>
      <c r="L5" s="58">
        <v>75305</v>
      </c>
      <c r="M5" s="58">
        <v>75332</v>
      </c>
      <c r="N5" s="58">
        <v>75375</v>
      </c>
      <c r="O5" s="58">
        <v>75456</v>
      </c>
    </row>
    <row r="6" spans="1:15" s="173" customFormat="1" ht="13.5">
      <c r="A6" s="6" t="s">
        <v>232</v>
      </c>
      <c r="B6" s="6"/>
      <c r="C6" s="16" t="s">
        <v>13</v>
      </c>
      <c r="D6" s="181">
        <v>162921</v>
      </c>
      <c r="E6" s="58">
        <v>163025</v>
      </c>
      <c r="F6" s="58">
        <v>163719</v>
      </c>
      <c r="G6" s="58">
        <v>163836</v>
      </c>
      <c r="H6" s="58">
        <v>163787</v>
      </c>
      <c r="I6" s="58">
        <v>163754</v>
      </c>
      <c r="J6" s="58">
        <v>163787</v>
      </c>
      <c r="K6" s="58">
        <v>163842</v>
      </c>
      <c r="L6" s="58">
        <v>163793</v>
      </c>
      <c r="M6" s="58">
        <v>163839</v>
      </c>
      <c r="N6" s="58">
        <v>163924</v>
      </c>
      <c r="O6" s="58">
        <v>164034</v>
      </c>
    </row>
    <row r="7" spans="1:15" s="173" customFormat="1" ht="13.5">
      <c r="A7" s="130" t="s">
        <v>224</v>
      </c>
      <c r="B7" s="6" t="s">
        <v>68</v>
      </c>
      <c r="C7" s="16" t="s">
        <v>69</v>
      </c>
      <c r="D7" s="181">
        <v>80696</v>
      </c>
      <c r="E7" s="58">
        <v>80726</v>
      </c>
      <c r="F7" s="58">
        <v>81059</v>
      </c>
      <c r="G7" s="58">
        <v>81117</v>
      </c>
      <c r="H7" s="58">
        <v>81078</v>
      </c>
      <c r="I7" s="58">
        <v>81034</v>
      </c>
      <c r="J7" s="58">
        <v>81008</v>
      </c>
      <c r="K7" s="58">
        <v>81031</v>
      </c>
      <c r="L7" s="58">
        <v>80975</v>
      </c>
      <c r="M7" s="58">
        <v>80980</v>
      </c>
      <c r="N7" s="58">
        <v>81015</v>
      </c>
      <c r="O7" s="58">
        <v>81096</v>
      </c>
    </row>
    <row r="8" spans="1:15" s="173" customFormat="1" ht="13.5">
      <c r="A8" s="6"/>
      <c r="B8" s="6"/>
      <c r="C8" s="16" t="s">
        <v>70</v>
      </c>
      <c r="D8" s="181">
        <v>82225</v>
      </c>
      <c r="E8" s="58">
        <v>82299</v>
      </c>
      <c r="F8" s="58">
        <v>82660</v>
      </c>
      <c r="G8" s="58">
        <v>82719</v>
      </c>
      <c r="H8" s="58">
        <v>82709</v>
      </c>
      <c r="I8" s="58">
        <v>82720</v>
      </c>
      <c r="J8" s="58">
        <v>82779</v>
      </c>
      <c r="K8" s="58">
        <v>82811</v>
      </c>
      <c r="L8" s="58">
        <v>82818</v>
      </c>
      <c r="M8" s="58">
        <v>82859</v>
      </c>
      <c r="N8" s="58">
        <v>82909</v>
      </c>
      <c r="O8" s="58">
        <v>82938</v>
      </c>
    </row>
    <row r="9" spans="1:15" s="173" customFormat="1" ht="13.5">
      <c r="A9" s="16"/>
      <c r="B9" s="16"/>
      <c r="C9" s="16"/>
      <c r="D9" s="181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173" customFormat="1" ht="13.5">
      <c r="A10" s="6"/>
      <c r="B10" s="6" t="s">
        <v>67</v>
      </c>
      <c r="C10" s="16"/>
      <c r="D10" s="157">
        <v>75548</v>
      </c>
      <c r="E10" s="65">
        <v>75686</v>
      </c>
      <c r="F10" s="65">
        <v>76713</v>
      </c>
      <c r="G10" s="65">
        <v>76920</v>
      </c>
      <c r="H10" s="65">
        <v>77028</v>
      </c>
      <c r="I10" s="65">
        <v>77111</v>
      </c>
      <c r="J10" s="65">
        <v>77124</v>
      </c>
      <c r="K10" s="65">
        <v>77102</v>
      </c>
      <c r="L10" s="65">
        <v>77094</v>
      </c>
      <c r="M10" s="65">
        <v>77170</v>
      </c>
      <c r="N10" s="65">
        <v>77250</v>
      </c>
      <c r="O10" s="65">
        <v>77362</v>
      </c>
    </row>
    <row r="11" spans="1:15" s="173" customFormat="1" ht="13.5">
      <c r="A11" s="6" t="s">
        <v>233</v>
      </c>
      <c r="B11" s="6"/>
      <c r="C11" s="16" t="s">
        <v>13</v>
      </c>
      <c r="D11" s="157">
        <v>164157</v>
      </c>
      <c r="E11" s="65">
        <v>164328</v>
      </c>
      <c r="F11" s="65">
        <v>165411</v>
      </c>
      <c r="G11" s="65">
        <v>165688</v>
      </c>
      <c r="H11" s="65">
        <v>165839</v>
      </c>
      <c r="I11" s="65">
        <v>166003</v>
      </c>
      <c r="J11" s="65">
        <v>166034</v>
      </c>
      <c r="K11" s="65">
        <v>166052</v>
      </c>
      <c r="L11" s="65">
        <v>166116</v>
      </c>
      <c r="M11" s="65">
        <v>166233</v>
      </c>
      <c r="N11" s="65">
        <v>166375</v>
      </c>
      <c r="O11" s="65">
        <v>166551</v>
      </c>
    </row>
    <row r="12" spans="1:15" s="173" customFormat="1" ht="13.5">
      <c r="A12" s="130" t="s">
        <v>231</v>
      </c>
      <c r="B12" s="6" t="s">
        <v>68</v>
      </c>
      <c r="C12" s="16" t="s">
        <v>69</v>
      </c>
      <c r="D12" s="157">
        <v>81203</v>
      </c>
      <c r="E12" s="65">
        <v>81260</v>
      </c>
      <c r="F12" s="65">
        <v>81698</v>
      </c>
      <c r="G12" s="65">
        <v>81806</v>
      </c>
      <c r="H12" s="65">
        <v>81851</v>
      </c>
      <c r="I12" s="65">
        <v>81947</v>
      </c>
      <c r="J12" s="65">
        <v>81938</v>
      </c>
      <c r="K12" s="65">
        <v>81923</v>
      </c>
      <c r="L12" s="65">
        <v>81941</v>
      </c>
      <c r="M12" s="65">
        <v>81960</v>
      </c>
      <c r="N12" s="65">
        <v>81998</v>
      </c>
      <c r="O12" s="65">
        <v>82089</v>
      </c>
    </row>
    <row r="13" spans="1:15" s="173" customFormat="1" ht="13.5">
      <c r="A13" s="16"/>
      <c r="B13" s="16"/>
      <c r="C13" s="16" t="s">
        <v>70</v>
      </c>
      <c r="D13" s="157">
        <v>82954</v>
      </c>
      <c r="E13" s="64">
        <v>83068</v>
      </c>
      <c r="F13" s="64">
        <v>83713</v>
      </c>
      <c r="G13" s="64">
        <v>83882</v>
      </c>
      <c r="H13" s="64">
        <v>83988</v>
      </c>
      <c r="I13" s="64">
        <v>84056</v>
      </c>
      <c r="J13" s="64">
        <v>84096</v>
      </c>
      <c r="K13" s="64">
        <v>84129</v>
      </c>
      <c r="L13" s="64">
        <v>84175</v>
      </c>
      <c r="M13" s="64">
        <v>84273</v>
      </c>
      <c r="N13" s="64">
        <v>84377</v>
      </c>
      <c r="O13" s="64">
        <v>84462</v>
      </c>
    </row>
    <row r="14" spans="1:15" s="173" customFormat="1" ht="13.5">
      <c r="A14" s="16"/>
      <c r="B14" s="16"/>
      <c r="C14" s="16"/>
      <c r="D14" s="18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s="173" customFormat="1" ht="13.5">
      <c r="A15" s="6"/>
      <c r="B15" s="6" t="s">
        <v>67</v>
      </c>
      <c r="C15" s="16"/>
      <c r="D15" s="157">
        <v>77362</v>
      </c>
      <c r="E15" s="65">
        <v>77360</v>
      </c>
      <c r="F15" s="65">
        <v>78271</v>
      </c>
      <c r="G15" s="65">
        <v>78544</v>
      </c>
      <c r="H15" s="65">
        <v>78551</v>
      </c>
      <c r="I15" s="65">
        <v>78515</v>
      </c>
      <c r="J15" s="65">
        <v>78441</v>
      </c>
      <c r="K15" s="65">
        <v>78397</v>
      </c>
      <c r="L15" s="65">
        <v>78415</v>
      </c>
      <c r="M15" s="65">
        <v>78498</v>
      </c>
      <c r="N15" s="65">
        <v>78533</v>
      </c>
      <c r="O15" s="65">
        <v>78602</v>
      </c>
    </row>
    <row r="16" spans="1:15" s="173" customFormat="1" ht="13.5">
      <c r="A16" s="6" t="s">
        <v>239</v>
      </c>
      <c r="B16" s="6"/>
      <c r="C16" s="16" t="s">
        <v>13</v>
      </c>
      <c r="D16" s="157">
        <v>166575</v>
      </c>
      <c r="E16" s="65">
        <v>166606</v>
      </c>
      <c r="F16" s="65">
        <v>167463</v>
      </c>
      <c r="G16" s="65">
        <v>167746</v>
      </c>
      <c r="H16" s="65">
        <v>167685</v>
      </c>
      <c r="I16" s="65">
        <v>167666</v>
      </c>
      <c r="J16" s="65">
        <v>167605</v>
      </c>
      <c r="K16" s="65">
        <v>167558</v>
      </c>
      <c r="L16" s="65">
        <v>167576</v>
      </c>
      <c r="M16" s="65">
        <v>167687</v>
      </c>
      <c r="N16" s="65">
        <v>167809</v>
      </c>
      <c r="O16" s="65">
        <v>167938</v>
      </c>
    </row>
    <row r="17" spans="1:15" s="173" customFormat="1" ht="13.5">
      <c r="A17" s="130" t="s">
        <v>240</v>
      </c>
      <c r="B17" s="6" t="s">
        <v>68</v>
      </c>
      <c r="C17" s="16" t="s">
        <v>69</v>
      </c>
      <c r="D17" s="157">
        <v>82086</v>
      </c>
      <c r="E17" s="65">
        <v>82097</v>
      </c>
      <c r="F17" s="65">
        <v>82391</v>
      </c>
      <c r="G17" s="65">
        <v>82500</v>
      </c>
      <c r="H17" s="65">
        <v>82440</v>
      </c>
      <c r="I17" s="65">
        <v>82424</v>
      </c>
      <c r="J17" s="65">
        <v>82372</v>
      </c>
      <c r="K17" s="65">
        <v>82362</v>
      </c>
      <c r="L17" s="65">
        <v>82330</v>
      </c>
      <c r="M17" s="65">
        <v>82392</v>
      </c>
      <c r="N17" s="65">
        <v>82489</v>
      </c>
      <c r="O17" s="65">
        <v>82546</v>
      </c>
    </row>
    <row r="18" spans="1:15" s="173" customFormat="1" ht="13.5">
      <c r="A18" s="16"/>
      <c r="B18" s="16"/>
      <c r="C18" s="16" t="s">
        <v>70</v>
      </c>
      <c r="D18" s="157">
        <v>84489</v>
      </c>
      <c r="E18" s="64">
        <v>84509</v>
      </c>
      <c r="F18" s="64">
        <v>85072</v>
      </c>
      <c r="G18" s="64">
        <v>85246</v>
      </c>
      <c r="H18" s="64">
        <v>85245</v>
      </c>
      <c r="I18" s="64">
        <v>85242</v>
      </c>
      <c r="J18" s="64">
        <v>85233</v>
      </c>
      <c r="K18" s="64">
        <v>85196</v>
      </c>
      <c r="L18" s="64">
        <v>85246</v>
      </c>
      <c r="M18" s="64">
        <v>85295</v>
      </c>
      <c r="N18" s="64">
        <v>85320</v>
      </c>
      <c r="O18" s="64">
        <v>85392</v>
      </c>
    </row>
    <row r="19" spans="1:15" ht="15.75" customHeight="1">
      <c r="A19" s="16"/>
      <c r="B19" s="180"/>
      <c r="C19" s="180"/>
      <c r="D19" s="157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5.75" customHeight="1">
      <c r="A20" s="6"/>
      <c r="B20" s="131" t="s">
        <v>67</v>
      </c>
      <c r="C20" s="180"/>
      <c r="D20" s="157">
        <v>78685</v>
      </c>
      <c r="E20" s="65">
        <v>78683</v>
      </c>
      <c r="F20" s="65">
        <v>79695</v>
      </c>
      <c r="G20" s="65">
        <v>79966</v>
      </c>
      <c r="H20" s="65">
        <v>80122</v>
      </c>
      <c r="I20" s="65">
        <v>80106</v>
      </c>
      <c r="J20" s="65">
        <v>80093</v>
      </c>
      <c r="K20" s="65">
        <v>80124</v>
      </c>
      <c r="L20" s="65">
        <v>80049</v>
      </c>
      <c r="M20" s="65">
        <v>80167</v>
      </c>
      <c r="N20" s="65">
        <v>80164</v>
      </c>
      <c r="O20" s="65">
        <v>80196</v>
      </c>
    </row>
    <row r="21" spans="1:15" ht="15.75" customHeight="1">
      <c r="A21" s="6" t="s">
        <v>244</v>
      </c>
      <c r="B21" s="131"/>
      <c r="C21" s="180" t="s">
        <v>13</v>
      </c>
      <c r="D21" s="157">
        <v>168024</v>
      </c>
      <c r="E21" s="65">
        <v>167950</v>
      </c>
      <c r="F21" s="65">
        <v>168852</v>
      </c>
      <c r="G21" s="65">
        <v>169129</v>
      </c>
      <c r="H21" s="65">
        <v>169330</v>
      </c>
      <c r="I21" s="65">
        <v>169295</v>
      </c>
      <c r="J21" s="65">
        <v>169230</v>
      </c>
      <c r="K21" s="65">
        <v>169254</v>
      </c>
      <c r="L21" s="65">
        <v>169219</v>
      </c>
      <c r="M21" s="65">
        <v>169391</v>
      </c>
      <c r="N21" s="65">
        <v>169375</v>
      </c>
      <c r="O21" s="65">
        <v>169443</v>
      </c>
    </row>
    <row r="22" spans="1:15" ht="15.75" customHeight="1">
      <c r="A22" s="130" t="s">
        <v>245</v>
      </c>
      <c r="B22" s="131" t="s">
        <v>68</v>
      </c>
      <c r="C22" s="180" t="s">
        <v>69</v>
      </c>
      <c r="D22" s="157">
        <v>82599</v>
      </c>
      <c r="E22" s="65">
        <v>82556</v>
      </c>
      <c r="F22" s="65">
        <v>82954</v>
      </c>
      <c r="G22" s="65">
        <v>83045</v>
      </c>
      <c r="H22" s="65">
        <v>83123</v>
      </c>
      <c r="I22" s="65">
        <v>83078</v>
      </c>
      <c r="J22" s="65">
        <v>83000</v>
      </c>
      <c r="K22" s="65">
        <v>82972</v>
      </c>
      <c r="L22" s="65">
        <v>82949</v>
      </c>
      <c r="M22" s="65">
        <v>83023</v>
      </c>
      <c r="N22" s="65">
        <v>83007</v>
      </c>
      <c r="O22" s="65">
        <v>83041</v>
      </c>
    </row>
    <row r="23" spans="1:15" ht="15.75" customHeight="1">
      <c r="A23" s="6"/>
      <c r="B23" s="131"/>
      <c r="C23" s="180" t="s">
        <v>70</v>
      </c>
      <c r="D23" s="157">
        <v>85425</v>
      </c>
      <c r="E23" s="65">
        <v>85394</v>
      </c>
      <c r="F23" s="65">
        <v>85898</v>
      </c>
      <c r="G23" s="65">
        <v>86084</v>
      </c>
      <c r="H23" s="65">
        <v>86207</v>
      </c>
      <c r="I23" s="65">
        <v>86217</v>
      </c>
      <c r="J23" s="65">
        <v>86230</v>
      </c>
      <c r="K23" s="65">
        <v>86282</v>
      </c>
      <c r="L23" s="65">
        <v>86270</v>
      </c>
      <c r="M23" s="65">
        <v>86368</v>
      </c>
      <c r="N23" s="65">
        <v>86368</v>
      </c>
      <c r="O23" s="65">
        <v>86402</v>
      </c>
    </row>
    <row r="24" spans="1:15" ht="15.75" customHeight="1">
      <c r="A24" s="6"/>
      <c r="B24" s="131"/>
      <c r="C24" s="180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5.75" customHeight="1">
      <c r="A25" s="6"/>
      <c r="B25" s="6" t="s">
        <v>67</v>
      </c>
      <c r="C25" s="10"/>
      <c r="D25" s="65">
        <v>80203</v>
      </c>
      <c r="E25" s="65">
        <v>80237</v>
      </c>
      <c r="F25" s="65">
        <v>81242</v>
      </c>
      <c r="G25" s="65">
        <v>81413</v>
      </c>
      <c r="H25" s="65">
        <v>81447</v>
      </c>
      <c r="I25" s="65">
        <v>81464</v>
      </c>
      <c r="J25" s="65">
        <v>81440</v>
      </c>
      <c r="K25" s="65">
        <v>81358</v>
      </c>
      <c r="L25" s="65">
        <v>81366</v>
      </c>
      <c r="M25" s="65">
        <v>81430</v>
      </c>
      <c r="N25" s="65">
        <v>81441</v>
      </c>
      <c r="O25" s="65">
        <v>81442</v>
      </c>
    </row>
    <row r="26" spans="1:15" ht="15.75" customHeight="1">
      <c r="A26" s="6" t="s">
        <v>249</v>
      </c>
      <c r="B26" s="6"/>
      <c r="C26" s="10" t="s">
        <v>13</v>
      </c>
      <c r="D26" s="65">
        <v>169434</v>
      </c>
      <c r="E26" s="65">
        <v>169451</v>
      </c>
      <c r="F26" s="65">
        <v>170254</v>
      </c>
      <c r="G26" s="65">
        <v>170372</v>
      </c>
      <c r="H26" s="65">
        <v>170323</v>
      </c>
      <c r="I26" s="65">
        <v>170387</v>
      </c>
      <c r="J26" s="65">
        <v>170312</v>
      </c>
      <c r="K26" s="65">
        <v>170153</v>
      </c>
      <c r="L26" s="65">
        <v>170112</v>
      </c>
      <c r="M26" s="65">
        <v>170161</v>
      </c>
      <c r="N26" s="65">
        <v>170149</v>
      </c>
      <c r="O26" s="65">
        <v>170169</v>
      </c>
    </row>
    <row r="27" spans="1:15" ht="15.75" customHeight="1">
      <c r="A27" s="130" t="s">
        <v>250</v>
      </c>
      <c r="B27" s="6" t="s">
        <v>68</v>
      </c>
      <c r="C27" s="10" t="s">
        <v>69</v>
      </c>
      <c r="D27" s="65">
        <v>83022</v>
      </c>
      <c r="E27" s="65">
        <v>83033</v>
      </c>
      <c r="F27" s="65">
        <v>83371</v>
      </c>
      <c r="G27" s="65">
        <v>83395</v>
      </c>
      <c r="H27" s="65">
        <v>83365</v>
      </c>
      <c r="I27" s="65">
        <v>83406</v>
      </c>
      <c r="J27" s="65">
        <v>83331</v>
      </c>
      <c r="K27" s="65">
        <v>83227</v>
      </c>
      <c r="L27" s="65">
        <v>83197</v>
      </c>
      <c r="M27" s="65">
        <v>83184</v>
      </c>
      <c r="N27" s="65">
        <v>83188</v>
      </c>
      <c r="O27" s="65">
        <v>83186</v>
      </c>
    </row>
    <row r="28" spans="1:15" ht="15.75" customHeight="1">
      <c r="A28" s="6"/>
      <c r="B28" s="6"/>
      <c r="C28" s="10" t="s">
        <v>70</v>
      </c>
      <c r="D28" s="65">
        <v>86412</v>
      </c>
      <c r="E28" s="65">
        <v>86418</v>
      </c>
      <c r="F28" s="65">
        <v>86883</v>
      </c>
      <c r="G28" s="65">
        <v>86977</v>
      </c>
      <c r="H28" s="65">
        <v>86958</v>
      </c>
      <c r="I28" s="65">
        <v>86981</v>
      </c>
      <c r="J28" s="65">
        <v>86981</v>
      </c>
      <c r="K28" s="65">
        <v>86926</v>
      </c>
      <c r="L28" s="65">
        <v>86915</v>
      </c>
      <c r="M28" s="65">
        <v>86977</v>
      </c>
      <c r="N28" s="65">
        <v>86961</v>
      </c>
      <c r="O28" s="65">
        <v>86983</v>
      </c>
    </row>
    <row r="29" spans="1:15" ht="15.75" customHeight="1">
      <c r="A29" s="16"/>
      <c r="B29" s="180"/>
      <c r="C29" s="180"/>
      <c r="D29" s="157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5.75" customHeight="1">
      <c r="A30" s="6"/>
      <c r="B30" s="6" t="s">
        <v>67</v>
      </c>
      <c r="C30" s="10"/>
      <c r="D30" s="65">
        <v>81432</v>
      </c>
      <c r="E30" s="65">
        <v>81368</v>
      </c>
      <c r="F30" s="65">
        <v>82419</v>
      </c>
      <c r="G30" s="65">
        <v>82589</v>
      </c>
      <c r="H30" s="65">
        <v>82584</v>
      </c>
      <c r="I30" s="65">
        <v>82741</v>
      </c>
      <c r="J30" s="65">
        <v>82704</v>
      </c>
      <c r="K30" s="65">
        <v>82551</v>
      </c>
      <c r="L30" s="65">
        <v>82366</v>
      </c>
      <c r="M30" s="65">
        <v>82212</v>
      </c>
      <c r="N30" s="65">
        <v>82118</v>
      </c>
      <c r="O30" s="65">
        <v>81940</v>
      </c>
    </row>
    <row r="31" spans="1:15" ht="15.75" customHeight="1">
      <c r="A31" s="6" t="s">
        <v>263</v>
      </c>
      <c r="B31" s="6"/>
      <c r="C31" s="10" t="s">
        <v>13</v>
      </c>
      <c r="D31" s="65">
        <v>170142</v>
      </c>
      <c r="E31" s="65">
        <v>170041</v>
      </c>
      <c r="F31" s="65">
        <v>170978</v>
      </c>
      <c r="G31" s="65">
        <v>171167</v>
      </c>
      <c r="H31" s="65">
        <v>171150</v>
      </c>
      <c r="I31" s="65">
        <v>171289</v>
      </c>
      <c r="J31" s="65">
        <v>171116</v>
      </c>
      <c r="K31" s="65">
        <v>170852</v>
      </c>
      <c r="L31" s="65">
        <v>170613</v>
      </c>
      <c r="M31" s="65">
        <v>170302</v>
      </c>
      <c r="N31" s="65">
        <v>170184</v>
      </c>
      <c r="O31" s="65">
        <v>169918</v>
      </c>
    </row>
    <row r="32" spans="1:15" ht="15.75" customHeight="1">
      <c r="A32" s="130" t="s">
        <v>264</v>
      </c>
      <c r="B32" s="6" t="s">
        <v>68</v>
      </c>
      <c r="C32" s="10" t="s">
        <v>69</v>
      </c>
      <c r="D32" s="65">
        <v>83153</v>
      </c>
      <c r="E32" s="65">
        <v>83077</v>
      </c>
      <c r="F32" s="65">
        <v>83468</v>
      </c>
      <c r="G32" s="65">
        <v>83552</v>
      </c>
      <c r="H32" s="65">
        <v>83543</v>
      </c>
      <c r="I32" s="65">
        <v>83616</v>
      </c>
      <c r="J32" s="65">
        <v>83509</v>
      </c>
      <c r="K32" s="65">
        <v>83385</v>
      </c>
      <c r="L32" s="65">
        <v>83272</v>
      </c>
      <c r="M32" s="65">
        <v>83137</v>
      </c>
      <c r="N32" s="65">
        <v>83080</v>
      </c>
      <c r="O32" s="65">
        <v>82897</v>
      </c>
    </row>
    <row r="33" spans="1:15" ht="15.75" customHeight="1">
      <c r="A33" s="6"/>
      <c r="B33" s="6"/>
      <c r="C33" s="10" t="s">
        <v>70</v>
      </c>
      <c r="D33" s="65">
        <v>86989</v>
      </c>
      <c r="E33" s="65">
        <v>86964</v>
      </c>
      <c r="F33" s="65">
        <v>87510</v>
      </c>
      <c r="G33" s="65">
        <v>87615</v>
      </c>
      <c r="H33" s="65">
        <v>87607</v>
      </c>
      <c r="I33" s="65">
        <v>87673</v>
      </c>
      <c r="J33" s="65">
        <v>87607</v>
      </c>
      <c r="K33" s="65">
        <v>87467</v>
      </c>
      <c r="L33" s="65">
        <v>87341</v>
      </c>
      <c r="M33" s="65">
        <v>87165</v>
      </c>
      <c r="N33" s="65">
        <v>87104</v>
      </c>
      <c r="O33" s="65">
        <v>87021</v>
      </c>
    </row>
    <row r="34" spans="1:15" ht="15.75" customHeight="1">
      <c r="A34" s="6"/>
      <c r="B34" s="6"/>
      <c r="C34" s="10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.75" customHeight="1">
      <c r="A35" s="6"/>
      <c r="B35" s="6" t="s">
        <v>67</v>
      </c>
      <c r="C35" s="10"/>
      <c r="D35" s="65">
        <v>81875</v>
      </c>
      <c r="E35" s="65">
        <v>81767</v>
      </c>
      <c r="F35" s="65">
        <v>82526</v>
      </c>
      <c r="G35" s="65">
        <v>82603</v>
      </c>
      <c r="H35" s="65">
        <v>82496</v>
      </c>
      <c r="I35" s="65">
        <v>82403</v>
      </c>
      <c r="J35" s="65">
        <v>82278</v>
      </c>
      <c r="K35" s="65">
        <v>82241</v>
      </c>
      <c r="L35" s="65">
        <v>82142</v>
      </c>
      <c r="M35" s="65">
        <v>82071</v>
      </c>
      <c r="N35" s="65">
        <v>82015</v>
      </c>
      <c r="O35" s="65">
        <v>81955</v>
      </c>
    </row>
    <row r="36" spans="1:15" ht="15.75" customHeight="1">
      <c r="A36" s="6" t="s">
        <v>269</v>
      </c>
      <c r="B36" s="6"/>
      <c r="C36" s="10" t="s">
        <v>13</v>
      </c>
      <c r="D36" s="65">
        <v>169742</v>
      </c>
      <c r="E36" s="65">
        <v>169518</v>
      </c>
      <c r="F36" s="65">
        <v>169963</v>
      </c>
      <c r="G36" s="65">
        <v>169860</v>
      </c>
      <c r="H36" s="65">
        <v>169678</v>
      </c>
      <c r="I36" s="65">
        <v>169499</v>
      </c>
      <c r="J36" s="65">
        <v>169292</v>
      </c>
      <c r="K36" s="65">
        <v>169257</v>
      </c>
      <c r="L36" s="65">
        <v>169092</v>
      </c>
      <c r="M36" s="65">
        <v>168935</v>
      </c>
      <c r="N36" s="65">
        <v>168825</v>
      </c>
      <c r="O36" s="65">
        <v>168658</v>
      </c>
    </row>
    <row r="37" spans="1:15" ht="15.75" customHeight="1">
      <c r="A37" s="130" t="s">
        <v>268</v>
      </c>
      <c r="B37" s="6" t="s">
        <v>68</v>
      </c>
      <c r="C37" s="10" t="s">
        <v>69</v>
      </c>
      <c r="D37" s="65">
        <v>82816</v>
      </c>
      <c r="E37" s="65">
        <v>82692</v>
      </c>
      <c r="F37" s="65">
        <v>82818</v>
      </c>
      <c r="G37" s="65">
        <v>82751</v>
      </c>
      <c r="H37" s="65">
        <v>82645</v>
      </c>
      <c r="I37" s="65">
        <v>82562</v>
      </c>
      <c r="J37" s="65">
        <v>82446</v>
      </c>
      <c r="K37" s="65">
        <v>82462</v>
      </c>
      <c r="L37" s="65">
        <v>82369</v>
      </c>
      <c r="M37" s="65">
        <v>82280</v>
      </c>
      <c r="N37" s="65">
        <v>82214</v>
      </c>
      <c r="O37" s="65">
        <v>82107</v>
      </c>
    </row>
    <row r="38" spans="1:15" ht="15.75" customHeight="1">
      <c r="A38" s="6"/>
      <c r="B38" s="6"/>
      <c r="C38" s="10" t="s">
        <v>70</v>
      </c>
      <c r="D38" s="65">
        <v>86926</v>
      </c>
      <c r="E38" s="65">
        <v>86826</v>
      </c>
      <c r="F38" s="65">
        <v>87145</v>
      </c>
      <c r="G38" s="65">
        <v>87109</v>
      </c>
      <c r="H38" s="65">
        <v>87033</v>
      </c>
      <c r="I38" s="65">
        <v>86937</v>
      </c>
      <c r="J38" s="65">
        <v>86846</v>
      </c>
      <c r="K38" s="65">
        <v>86795</v>
      </c>
      <c r="L38" s="65">
        <v>86723</v>
      </c>
      <c r="M38" s="65">
        <v>86655</v>
      </c>
      <c r="N38" s="65">
        <v>86611</v>
      </c>
      <c r="O38" s="65">
        <v>86551</v>
      </c>
    </row>
    <row r="39" spans="1:15" ht="15.75" customHeight="1">
      <c r="A39" s="6"/>
      <c r="B39" s="6"/>
      <c r="C39" s="10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5.75" customHeight="1">
      <c r="A40" s="6"/>
      <c r="B40" s="6" t="s">
        <v>67</v>
      </c>
      <c r="C40" s="10"/>
      <c r="D40" s="65">
        <v>81889</v>
      </c>
      <c r="E40" s="65">
        <v>81861</v>
      </c>
      <c r="F40" s="65">
        <v>82656</v>
      </c>
      <c r="G40" s="65">
        <v>82955</v>
      </c>
      <c r="H40" s="65">
        <v>83090</v>
      </c>
      <c r="I40" s="65">
        <v>83028</v>
      </c>
      <c r="J40" s="65">
        <v>82973</v>
      </c>
      <c r="K40" s="65">
        <v>82957</v>
      </c>
      <c r="L40" s="65">
        <v>83034</v>
      </c>
      <c r="M40" s="65">
        <v>83038</v>
      </c>
      <c r="N40" s="65">
        <v>83198</v>
      </c>
      <c r="O40" s="65">
        <v>83144</v>
      </c>
    </row>
    <row r="41" spans="1:15" ht="15.75" customHeight="1">
      <c r="A41" s="6" t="s">
        <v>271</v>
      </c>
      <c r="B41" s="6"/>
      <c r="C41" s="10" t="s">
        <v>13</v>
      </c>
      <c r="D41" s="65">
        <v>168657</v>
      </c>
      <c r="E41" s="65">
        <v>168576</v>
      </c>
      <c r="F41" s="65">
        <v>169259</v>
      </c>
      <c r="G41" s="65">
        <v>169395</v>
      </c>
      <c r="H41" s="65">
        <v>169474</v>
      </c>
      <c r="I41" s="65">
        <v>169417</v>
      </c>
      <c r="J41" s="65">
        <v>169247</v>
      </c>
      <c r="K41" s="65">
        <v>169213</v>
      </c>
      <c r="L41" s="65">
        <v>169210</v>
      </c>
      <c r="M41" s="85">
        <v>169149</v>
      </c>
      <c r="N41" s="65">
        <v>169614</v>
      </c>
      <c r="O41" s="65">
        <v>169552</v>
      </c>
    </row>
    <row r="42" spans="1:17" ht="15.75" customHeight="1">
      <c r="A42" s="130" t="s">
        <v>272</v>
      </c>
      <c r="B42" s="6" t="s">
        <v>68</v>
      </c>
      <c r="C42" s="10" t="s">
        <v>69</v>
      </c>
      <c r="D42" s="65">
        <v>82089</v>
      </c>
      <c r="E42" s="65">
        <v>82036</v>
      </c>
      <c r="F42" s="65">
        <v>82308</v>
      </c>
      <c r="G42" s="65">
        <v>82384</v>
      </c>
      <c r="H42" s="65">
        <v>82428</v>
      </c>
      <c r="I42" s="65">
        <v>82376</v>
      </c>
      <c r="J42" s="65">
        <v>82299</v>
      </c>
      <c r="K42" s="65">
        <v>82300</v>
      </c>
      <c r="L42" s="65">
        <v>82258</v>
      </c>
      <c r="M42" s="65">
        <v>82202</v>
      </c>
      <c r="N42" s="65">
        <v>82455</v>
      </c>
      <c r="O42" s="65">
        <v>82425</v>
      </c>
      <c r="P42" s="243"/>
      <c r="Q42" s="243"/>
    </row>
    <row r="43" spans="1:17" ht="15.75" customHeight="1">
      <c r="A43" s="6"/>
      <c r="B43" s="6"/>
      <c r="C43" s="10" t="s">
        <v>70</v>
      </c>
      <c r="D43" s="65">
        <v>86568</v>
      </c>
      <c r="E43" s="65">
        <v>86540</v>
      </c>
      <c r="F43" s="65">
        <v>86951</v>
      </c>
      <c r="G43" s="65">
        <v>87011</v>
      </c>
      <c r="H43" s="65">
        <v>87046</v>
      </c>
      <c r="I43" s="65">
        <v>87041</v>
      </c>
      <c r="J43" s="65">
        <v>86948</v>
      </c>
      <c r="K43" s="65">
        <v>86913</v>
      </c>
      <c r="L43" s="65">
        <v>86952</v>
      </c>
      <c r="M43" s="65">
        <v>86947</v>
      </c>
      <c r="N43" s="65">
        <v>87159</v>
      </c>
      <c r="O43" s="65">
        <v>87127</v>
      </c>
      <c r="P43" s="243"/>
      <c r="Q43" s="243"/>
    </row>
    <row r="44" spans="1:17" ht="15.75" customHeight="1">
      <c r="A44" s="6"/>
      <c r="B44" s="6"/>
      <c r="C44" s="10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243"/>
      <c r="Q44" s="243"/>
    </row>
    <row r="45" spans="1:17" ht="15.75" customHeight="1">
      <c r="A45" s="6"/>
      <c r="B45" s="6" t="s">
        <v>67</v>
      </c>
      <c r="C45" s="10"/>
      <c r="D45" s="65">
        <v>83215</v>
      </c>
      <c r="E45" s="65">
        <v>83196</v>
      </c>
      <c r="F45" s="65">
        <v>84304</v>
      </c>
      <c r="G45" s="65">
        <v>84798</v>
      </c>
      <c r="H45" s="65">
        <v>84921</v>
      </c>
      <c r="I45" s="65">
        <v>84978</v>
      </c>
      <c r="J45" s="65">
        <v>85044</v>
      </c>
      <c r="K45" s="65">
        <v>85044</v>
      </c>
      <c r="L45" s="65">
        <v>85025</v>
      </c>
      <c r="M45" s="65">
        <v>85110</v>
      </c>
      <c r="N45" s="65">
        <v>85121</v>
      </c>
      <c r="O45" s="65">
        <v>85036</v>
      </c>
      <c r="P45" s="243"/>
      <c r="Q45" s="243"/>
    </row>
    <row r="46" spans="1:17" ht="15.75" customHeight="1">
      <c r="A46" s="6" t="s">
        <v>276</v>
      </c>
      <c r="B46" s="6"/>
      <c r="C46" s="10" t="s">
        <v>13</v>
      </c>
      <c r="D46" s="65">
        <v>169636</v>
      </c>
      <c r="E46" s="65">
        <v>169541</v>
      </c>
      <c r="F46" s="65">
        <v>170406</v>
      </c>
      <c r="G46" s="65">
        <v>170858</v>
      </c>
      <c r="H46" s="65">
        <v>170947</v>
      </c>
      <c r="I46" s="65">
        <v>170991</v>
      </c>
      <c r="J46" s="65">
        <v>170972</v>
      </c>
      <c r="K46" s="65">
        <v>170961</v>
      </c>
      <c r="L46" s="65">
        <v>170879</v>
      </c>
      <c r="M46" s="171">
        <v>170859</v>
      </c>
      <c r="N46" s="65">
        <v>170802</v>
      </c>
      <c r="O46" s="65">
        <v>170671</v>
      </c>
      <c r="P46" s="243"/>
      <c r="Q46" s="243"/>
    </row>
    <row r="47" spans="1:17" ht="15.75" customHeight="1">
      <c r="A47" s="130" t="s">
        <v>277</v>
      </c>
      <c r="B47" s="6" t="s">
        <v>68</v>
      </c>
      <c r="C47" s="10" t="s">
        <v>69</v>
      </c>
      <c r="D47" s="65">
        <v>82464</v>
      </c>
      <c r="E47" s="65">
        <v>82420</v>
      </c>
      <c r="F47" s="65">
        <v>82786</v>
      </c>
      <c r="G47" s="65">
        <v>82957</v>
      </c>
      <c r="H47" s="65">
        <v>82973</v>
      </c>
      <c r="I47" s="65">
        <v>82976</v>
      </c>
      <c r="J47" s="65">
        <v>82961</v>
      </c>
      <c r="K47" s="65">
        <v>82998</v>
      </c>
      <c r="L47" s="65">
        <v>82929</v>
      </c>
      <c r="M47" s="65">
        <v>82933</v>
      </c>
      <c r="N47" s="65">
        <v>82880</v>
      </c>
      <c r="O47" s="65">
        <v>82796</v>
      </c>
      <c r="P47" s="243"/>
      <c r="Q47" s="243"/>
    </row>
    <row r="48" spans="1:17" ht="15.75" customHeight="1" thickBot="1">
      <c r="A48" s="6"/>
      <c r="B48" s="6"/>
      <c r="C48" s="10" t="s">
        <v>70</v>
      </c>
      <c r="D48" s="65">
        <v>87172</v>
      </c>
      <c r="E48" s="65">
        <v>87121</v>
      </c>
      <c r="F48" s="65">
        <v>87620</v>
      </c>
      <c r="G48" s="65">
        <v>87901</v>
      </c>
      <c r="H48" s="65">
        <v>87974</v>
      </c>
      <c r="I48" s="65">
        <v>88015</v>
      </c>
      <c r="J48" s="65">
        <v>88011</v>
      </c>
      <c r="K48" s="65">
        <v>87963</v>
      </c>
      <c r="L48" s="65">
        <v>87950</v>
      </c>
      <c r="M48" s="65">
        <v>87926</v>
      </c>
      <c r="N48" s="65">
        <v>87922</v>
      </c>
      <c r="O48" s="65">
        <v>87875</v>
      </c>
      <c r="P48" s="243"/>
      <c r="Q48" s="243"/>
    </row>
    <row r="49" spans="1:15" s="6" customFormat="1" ht="13.5" customHeight="1">
      <c r="A49" s="158" t="s">
        <v>223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8" t="s">
        <v>226</v>
      </c>
    </row>
    <row r="50" spans="1:15" s="6" customFormat="1" ht="13.5">
      <c r="A50" s="160" t="s">
        <v>241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</row>
    <row r="51" spans="1:15" s="6" customFormat="1" ht="13.5">
      <c r="A51" s="160" t="s">
        <v>242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  <row r="52" spans="4:15" s="6" customFormat="1" ht="13.5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4:15" s="6" customFormat="1" ht="13.5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</sheetData>
  <sheetProtection/>
  <mergeCells count="1">
    <mergeCell ref="L2:O2"/>
  </mergeCells>
  <printOptions/>
  <pageMargins left="0.7874015748031497" right="0.7874015748031497" top="0.7874015748031497" bottom="0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="80" zoomScaleNormal="80" zoomScaleSheetLayoutView="75" zoomScalePageLayoutView="0" workbookViewId="0" topLeftCell="A16">
      <selection activeCell="G66" sqref="G66"/>
    </sheetView>
  </sheetViews>
  <sheetFormatPr defaultColWidth="9.00390625" defaultRowHeight="13.5"/>
  <cols>
    <col min="1" max="9" width="20.625" style="114" customWidth="1"/>
    <col min="10" max="10" width="20.625" style="215" customWidth="1"/>
    <col min="11" max="16384" width="9.00390625" style="114" customWidth="1"/>
  </cols>
  <sheetData>
    <row r="1" spans="1:10" ht="16.5" customHeight="1">
      <c r="A1" s="21" t="s">
        <v>251</v>
      </c>
      <c r="B1" s="77"/>
      <c r="C1" s="77"/>
      <c r="D1" s="77"/>
      <c r="E1" s="113"/>
      <c r="F1" s="113"/>
      <c r="G1" s="113"/>
      <c r="H1" s="113"/>
      <c r="I1" s="113"/>
      <c r="J1" s="214"/>
    </row>
    <row r="2" ht="16.5" customHeight="1"/>
    <row r="3" spans="2:10" ht="16.5" customHeight="1">
      <c r="B3" s="171"/>
      <c r="C3" s="171"/>
      <c r="D3" s="171"/>
      <c r="E3" s="171"/>
      <c r="F3" s="171"/>
      <c r="G3" s="312" t="s">
        <v>278</v>
      </c>
      <c r="H3" s="313"/>
      <c r="I3" s="313"/>
      <c r="J3" s="313"/>
    </row>
    <row r="4" spans="1:11" s="174" customFormat="1" ht="16.5" customHeight="1">
      <c r="A4" s="314" t="s">
        <v>179</v>
      </c>
      <c r="B4" s="315" t="s">
        <v>180</v>
      </c>
      <c r="C4" s="232" t="s">
        <v>252</v>
      </c>
      <c r="D4" s="232"/>
      <c r="E4" s="232"/>
      <c r="F4" s="317" t="s">
        <v>179</v>
      </c>
      <c r="G4" s="315" t="s">
        <v>180</v>
      </c>
      <c r="H4" s="232" t="s">
        <v>252</v>
      </c>
      <c r="I4" s="232"/>
      <c r="J4" s="233"/>
      <c r="K4" s="213"/>
    </row>
    <row r="5" spans="1:11" s="174" customFormat="1" ht="16.5" customHeight="1">
      <c r="A5" s="314"/>
      <c r="B5" s="316"/>
      <c r="C5" s="234" t="s">
        <v>181</v>
      </c>
      <c r="D5" s="234" t="s">
        <v>182</v>
      </c>
      <c r="E5" s="234" t="s">
        <v>183</v>
      </c>
      <c r="F5" s="317"/>
      <c r="G5" s="316"/>
      <c r="H5" s="234" t="s">
        <v>181</v>
      </c>
      <c r="I5" s="234" t="s">
        <v>182</v>
      </c>
      <c r="J5" s="235" t="s">
        <v>183</v>
      </c>
      <c r="K5" s="213"/>
    </row>
    <row r="6" spans="1:10" ht="13.5">
      <c r="A6" s="198" t="s">
        <v>71</v>
      </c>
      <c r="B6" s="274">
        <v>5878</v>
      </c>
      <c r="C6" s="275">
        <v>4982</v>
      </c>
      <c r="D6" s="275">
        <v>4979</v>
      </c>
      <c r="E6" s="276">
        <v>9961</v>
      </c>
      <c r="F6" s="204" t="s">
        <v>74</v>
      </c>
      <c r="G6" s="286">
        <v>3471</v>
      </c>
      <c r="H6" s="287">
        <v>3128</v>
      </c>
      <c r="I6" s="287">
        <v>3121</v>
      </c>
      <c r="J6" s="275">
        <v>6249</v>
      </c>
    </row>
    <row r="7" spans="1:10" ht="13.5">
      <c r="A7" s="200" t="s">
        <v>202</v>
      </c>
      <c r="B7" s="157">
        <v>975</v>
      </c>
      <c r="C7" s="64">
        <v>869</v>
      </c>
      <c r="D7" s="64">
        <v>949</v>
      </c>
      <c r="E7" s="277">
        <v>1818</v>
      </c>
      <c r="F7" s="236" t="s">
        <v>202</v>
      </c>
      <c r="G7" s="278">
        <v>1966</v>
      </c>
      <c r="H7" s="279">
        <v>1719</v>
      </c>
      <c r="I7" s="279">
        <v>1691</v>
      </c>
      <c r="J7" s="279">
        <v>3410</v>
      </c>
    </row>
    <row r="8" spans="1:10" ht="13.5">
      <c r="A8" s="200" t="s">
        <v>203</v>
      </c>
      <c r="B8" s="157">
        <v>1661</v>
      </c>
      <c r="C8" s="64">
        <v>1539</v>
      </c>
      <c r="D8" s="64">
        <v>1505</v>
      </c>
      <c r="E8" s="277">
        <v>3044</v>
      </c>
      <c r="F8" s="236" t="s">
        <v>203</v>
      </c>
      <c r="G8" s="157">
        <v>1505</v>
      </c>
      <c r="H8" s="64">
        <v>1409</v>
      </c>
      <c r="I8" s="64">
        <v>1430</v>
      </c>
      <c r="J8" s="279">
        <v>2839</v>
      </c>
    </row>
    <row r="9" spans="1:10" ht="13.5">
      <c r="A9" s="200" t="s">
        <v>204</v>
      </c>
      <c r="B9" s="157">
        <v>866</v>
      </c>
      <c r="C9" s="64">
        <v>724</v>
      </c>
      <c r="D9" s="64">
        <v>749</v>
      </c>
      <c r="E9" s="277">
        <v>1473</v>
      </c>
      <c r="F9" s="204" t="s">
        <v>76</v>
      </c>
      <c r="G9" s="157">
        <v>4305</v>
      </c>
      <c r="H9" s="64">
        <v>4360</v>
      </c>
      <c r="I9" s="64">
        <v>4849</v>
      </c>
      <c r="J9" s="279">
        <v>9209</v>
      </c>
    </row>
    <row r="10" spans="1:10" ht="13.5">
      <c r="A10" s="200" t="s">
        <v>205</v>
      </c>
      <c r="B10" s="157">
        <v>1188</v>
      </c>
      <c r="C10" s="64">
        <v>892</v>
      </c>
      <c r="D10" s="64">
        <v>920</v>
      </c>
      <c r="E10" s="277">
        <v>1812</v>
      </c>
      <c r="F10" s="236" t="s">
        <v>202</v>
      </c>
      <c r="G10" s="278">
        <v>428</v>
      </c>
      <c r="H10" s="279">
        <v>458</v>
      </c>
      <c r="I10" s="279">
        <v>544</v>
      </c>
      <c r="J10" s="279">
        <v>1002</v>
      </c>
    </row>
    <row r="11" spans="1:10" ht="13.5">
      <c r="A11" s="200" t="s">
        <v>206</v>
      </c>
      <c r="B11" s="157">
        <v>1188</v>
      </c>
      <c r="C11" s="64">
        <v>958</v>
      </c>
      <c r="D11" s="64">
        <v>856</v>
      </c>
      <c r="E11" s="277">
        <v>1814</v>
      </c>
      <c r="F11" s="236" t="s">
        <v>203</v>
      </c>
      <c r="G11" s="157">
        <v>800</v>
      </c>
      <c r="H11" s="64">
        <v>854</v>
      </c>
      <c r="I11" s="64">
        <v>993</v>
      </c>
      <c r="J11" s="279">
        <v>1847</v>
      </c>
    </row>
    <row r="12" spans="1:10" ht="13.5">
      <c r="A12" s="199" t="s">
        <v>73</v>
      </c>
      <c r="B12" s="278">
        <v>6271</v>
      </c>
      <c r="C12" s="279">
        <v>5033</v>
      </c>
      <c r="D12" s="279">
        <v>4996</v>
      </c>
      <c r="E12" s="277">
        <v>10029</v>
      </c>
      <c r="F12" s="236" t="s">
        <v>204</v>
      </c>
      <c r="G12" s="157">
        <v>655</v>
      </c>
      <c r="H12" s="64">
        <v>691</v>
      </c>
      <c r="I12" s="64">
        <v>783</v>
      </c>
      <c r="J12" s="279">
        <v>1474</v>
      </c>
    </row>
    <row r="13" spans="1:10" ht="13.5">
      <c r="A13" s="200" t="s">
        <v>202</v>
      </c>
      <c r="B13" s="157">
        <v>2370</v>
      </c>
      <c r="C13" s="64">
        <v>1647</v>
      </c>
      <c r="D13" s="64">
        <v>1660</v>
      </c>
      <c r="E13" s="277">
        <v>3307</v>
      </c>
      <c r="F13" s="236" t="s">
        <v>205</v>
      </c>
      <c r="G13" s="157">
        <v>1198</v>
      </c>
      <c r="H13" s="64">
        <v>1006</v>
      </c>
      <c r="I13" s="64">
        <v>1035</v>
      </c>
      <c r="J13" s="279">
        <v>2041</v>
      </c>
    </row>
    <row r="14" spans="1:10" ht="13.5">
      <c r="A14" s="200" t="s">
        <v>203</v>
      </c>
      <c r="B14" s="157">
        <v>2577</v>
      </c>
      <c r="C14" s="64">
        <v>2209</v>
      </c>
      <c r="D14" s="64">
        <v>2208</v>
      </c>
      <c r="E14" s="277">
        <v>4417</v>
      </c>
      <c r="F14" s="236" t="s">
        <v>206</v>
      </c>
      <c r="G14" s="157">
        <v>347</v>
      </c>
      <c r="H14" s="64">
        <v>400</v>
      </c>
      <c r="I14" s="64">
        <v>410</v>
      </c>
      <c r="J14" s="279">
        <v>810</v>
      </c>
    </row>
    <row r="15" spans="1:10" ht="13.5">
      <c r="A15" s="200" t="s">
        <v>204</v>
      </c>
      <c r="B15" s="157">
        <v>1324</v>
      </c>
      <c r="C15" s="64">
        <v>1177</v>
      </c>
      <c r="D15" s="64">
        <v>1128</v>
      </c>
      <c r="E15" s="277">
        <v>2305</v>
      </c>
      <c r="F15" s="236" t="s">
        <v>207</v>
      </c>
      <c r="G15" s="157">
        <v>877</v>
      </c>
      <c r="H15" s="64">
        <v>951</v>
      </c>
      <c r="I15" s="64">
        <v>1084</v>
      </c>
      <c r="J15" s="279">
        <v>2035</v>
      </c>
    </row>
    <row r="16" spans="1:10" ht="13.5">
      <c r="A16" s="199" t="s">
        <v>75</v>
      </c>
      <c r="B16" s="278">
        <v>11060</v>
      </c>
      <c r="C16" s="279">
        <v>9473</v>
      </c>
      <c r="D16" s="279">
        <v>9521</v>
      </c>
      <c r="E16" s="277">
        <v>18994</v>
      </c>
      <c r="F16" s="204" t="s">
        <v>78</v>
      </c>
      <c r="G16" s="157">
        <v>4378</v>
      </c>
      <c r="H16" s="64">
        <v>4397</v>
      </c>
      <c r="I16" s="64">
        <v>5095</v>
      </c>
      <c r="J16" s="279">
        <v>9492</v>
      </c>
    </row>
    <row r="17" spans="1:10" ht="13.5">
      <c r="A17" s="200" t="s">
        <v>202</v>
      </c>
      <c r="B17" s="157">
        <v>1959</v>
      </c>
      <c r="C17" s="64">
        <v>1470</v>
      </c>
      <c r="D17" s="64">
        <v>1553</v>
      </c>
      <c r="E17" s="277">
        <v>3023</v>
      </c>
      <c r="F17" s="236" t="s">
        <v>202</v>
      </c>
      <c r="G17" s="278">
        <v>1446</v>
      </c>
      <c r="H17" s="279">
        <v>1419</v>
      </c>
      <c r="I17" s="279">
        <v>1654</v>
      </c>
      <c r="J17" s="279">
        <v>3073</v>
      </c>
    </row>
    <row r="18" spans="1:10" ht="13.5">
      <c r="A18" s="200" t="s">
        <v>203</v>
      </c>
      <c r="B18" s="157">
        <v>3283</v>
      </c>
      <c r="C18" s="64">
        <v>2606</v>
      </c>
      <c r="D18" s="64">
        <v>2567</v>
      </c>
      <c r="E18" s="277">
        <v>5173</v>
      </c>
      <c r="F18" s="236" t="s">
        <v>203</v>
      </c>
      <c r="G18" s="157">
        <v>893</v>
      </c>
      <c r="H18" s="64">
        <v>867</v>
      </c>
      <c r="I18" s="64">
        <v>1016</v>
      </c>
      <c r="J18" s="279">
        <v>1883</v>
      </c>
    </row>
    <row r="19" spans="1:10" ht="13.5">
      <c r="A19" s="200" t="s">
        <v>204</v>
      </c>
      <c r="B19" s="157">
        <v>3352</v>
      </c>
      <c r="C19" s="64">
        <v>3042</v>
      </c>
      <c r="D19" s="64">
        <v>2860</v>
      </c>
      <c r="E19" s="277">
        <v>5902</v>
      </c>
      <c r="F19" s="236" t="s">
        <v>204</v>
      </c>
      <c r="G19" s="157">
        <v>485</v>
      </c>
      <c r="H19" s="64">
        <v>506</v>
      </c>
      <c r="I19" s="64">
        <v>570</v>
      </c>
      <c r="J19" s="279">
        <v>1076</v>
      </c>
    </row>
    <row r="20" spans="1:10" ht="13.5">
      <c r="A20" s="200" t="s">
        <v>205</v>
      </c>
      <c r="B20" s="157">
        <v>2466</v>
      </c>
      <c r="C20" s="64">
        <v>2355</v>
      </c>
      <c r="D20" s="64">
        <v>2541</v>
      </c>
      <c r="E20" s="277">
        <v>4896</v>
      </c>
      <c r="F20" s="236" t="s">
        <v>205</v>
      </c>
      <c r="G20" s="157">
        <v>548</v>
      </c>
      <c r="H20" s="64">
        <v>599</v>
      </c>
      <c r="I20" s="64">
        <v>665</v>
      </c>
      <c r="J20" s="279">
        <v>1264</v>
      </c>
    </row>
    <row r="21" spans="1:10" ht="13.5">
      <c r="A21" s="199" t="s">
        <v>77</v>
      </c>
      <c r="B21" s="278">
        <v>9107</v>
      </c>
      <c r="C21" s="279">
        <v>7814</v>
      </c>
      <c r="D21" s="279">
        <v>8011</v>
      </c>
      <c r="E21" s="277">
        <v>15825</v>
      </c>
      <c r="F21" s="236" t="s">
        <v>206</v>
      </c>
      <c r="G21" s="157">
        <v>1006</v>
      </c>
      <c r="H21" s="64">
        <v>1006</v>
      </c>
      <c r="I21" s="64">
        <v>1190</v>
      </c>
      <c r="J21" s="279">
        <v>2196</v>
      </c>
    </row>
    <row r="22" spans="1:10" ht="13.5">
      <c r="A22" s="200" t="s">
        <v>202</v>
      </c>
      <c r="B22" s="157">
        <v>1744</v>
      </c>
      <c r="C22" s="64">
        <v>1494</v>
      </c>
      <c r="D22" s="64">
        <v>1609</v>
      </c>
      <c r="E22" s="277">
        <v>3103</v>
      </c>
      <c r="F22" s="204" t="s">
        <v>80</v>
      </c>
      <c r="G22" s="157">
        <v>1706</v>
      </c>
      <c r="H22" s="64">
        <v>1639</v>
      </c>
      <c r="I22" s="64">
        <v>1985</v>
      </c>
      <c r="J22" s="279">
        <v>3624</v>
      </c>
    </row>
    <row r="23" spans="1:10" ht="13.5">
      <c r="A23" s="200" t="s">
        <v>203</v>
      </c>
      <c r="B23" s="157">
        <v>1373</v>
      </c>
      <c r="C23" s="64">
        <v>1183</v>
      </c>
      <c r="D23" s="64">
        <v>1234</v>
      </c>
      <c r="E23" s="277">
        <v>2417</v>
      </c>
      <c r="F23" s="236" t="s">
        <v>203</v>
      </c>
      <c r="G23" s="278">
        <v>930</v>
      </c>
      <c r="H23" s="279">
        <v>930</v>
      </c>
      <c r="I23" s="279">
        <v>1092</v>
      </c>
      <c r="J23" s="279">
        <v>2022</v>
      </c>
    </row>
    <row r="24" spans="1:10" ht="13.5">
      <c r="A24" s="200" t="s">
        <v>204</v>
      </c>
      <c r="B24" s="157">
        <v>1234</v>
      </c>
      <c r="C24" s="64">
        <v>1060</v>
      </c>
      <c r="D24" s="64">
        <v>1070</v>
      </c>
      <c r="E24" s="277">
        <v>2130</v>
      </c>
      <c r="F24" s="236" t="s">
        <v>204</v>
      </c>
      <c r="G24" s="157">
        <v>752</v>
      </c>
      <c r="H24" s="64">
        <v>691</v>
      </c>
      <c r="I24" s="64">
        <v>887</v>
      </c>
      <c r="J24" s="279">
        <v>1578</v>
      </c>
    </row>
    <row r="25" spans="1:10" ht="13.5">
      <c r="A25" s="200" t="s">
        <v>205</v>
      </c>
      <c r="B25" s="157">
        <v>2132</v>
      </c>
      <c r="C25" s="64">
        <v>1827</v>
      </c>
      <c r="D25" s="64">
        <v>1794</v>
      </c>
      <c r="E25" s="277">
        <v>3621</v>
      </c>
      <c r="F25" s="236" t="s">
        <v>225</v>
      </c>
      <c r="G25" s="157">
        <v>24</v>
      </c>
      <c r="H25" s="64">
        <v>18</v>
      </c>
      <c r="I25" s="206">
        <v>6</v>
      </c>
      <c r="J25" s="279">
        <v>24</v>
      </c>
    </row>
    <row r="26" spans="1:10" ht="13.5">
      <c r="A26" s="200" t="s">
        <v>206</v>
      </c>
      <c r="B26" s="157">
        <v>1319</v>
      </c>
      <c r="C26" s="64">
        <v>1184</v>
      </c>
      <c r="D26" s="64">
        <v>1167</v>
      </c>
      <c r="E26" s="277">
        <v>2351</v>
      </c>
      <c r="F26" s="236" t="s">
        <v>208</v>
      </c>
      <c r="G26" s="157">
        <v>14</v>
      </c>
      <c r="H26" s="64">
        <v>14</v>
      </c>
      <c r="I26" s="206">
        <v>0</v>
      </c>
      <c r="J26" s="64">
        <v>14</v>
      </c>
    </row>
    <row r="27" spans="1:10" ht="13.5">
      <c r="A27" s="200" t="s">
        <v>207</v>
      </c>
      <c r="B27" s="157">
        <v>1305</v>
      </c>
      <c r="C27" s="64">
        <v>1066</v>
      </c>
      <c r="D27" s="64">
        <v>1137</v>
      </c>
      <c r="E27" s="277">
        <v>2203</v>
      </c>
      <c r="F27" s="236" t="s">
        <v>209</v>
      </c>
      <c r="G27" s="157">
        <v>0</v>
      </c>
      <c r="H27" s="64">
        <v>0</v>
      </c>
      <c r="I27" s="206">
        <v>0</v>
      </c>
      <c r="J27" s="64">
        <v>0</v>
      </c>
    </row>
    <row r="28" spans="1:10" ht="13.5">
      <c r="A28" s="199" t="s">
        <v>79</v>
      </c>
      <c r="B28" s="278">
        <v>9696</v>
      </c>
      <c r="C28" s="279">
        <v>8339</v>
      </c>
      <c r="D28" s="279">
        <v>8966</v>
      </c>
      <c r="E28" s="277">
        <v>17305</v>
      </c>
      <c r="F28" s="237" t="s">
        <v>210</v>
      </c>
      <c r="G28" s="288">
        <v>26762</v>
      </c>
      <c r="H28" s="289">
        <v>26830</v>
      </c>
      <c r="I28" s="289">
        <v>29656</v>
      </c>
      <c r="J28" s="289">
        <v>56486</v>
      </c>
    </row>
    <row r="29" spans="1:10" ht="13.5">
      <c r="A29" s="200" t="s">
        <v>202</v>
      </c>
      <c r="B29" s="157">
        <v>1458</v>
      </c>
      <c r="C29" s="64">
        <v>1403</v>
      </c>
      <c r="D29" s="64">
        <v>1496</v>
      </c>
      <c r="E29" s="277">
        <v>2899</v>
      </c>
      <c r="F29" s="236" t="s">
        <v>211</v>
      </c>
      <c r="G29" s="157">
        <v>3770</v>
      </c>
      <c r="H29" s="64">
        <v>4840</v>
      </c>
      <c r="I29" s="64">
        <v>5119</v>
      </c>
      <c r="J29" s="279">
        <v>9959</v>
      </c>
    </row>
    <row r="30" spans="1:10" ht="13.5">
      <c r="A30" s="200" t="s">
        <v>203</v>
      </c>
      <c r="B30" s="157">
        <v>1713</v>
      </c>
      <c r="C30" s="64">
        <v>1562</v>
      </c>
      <c r="D30" s="64">
        <v>1646</v>
      </c>
      <c r="E30" s="277">
        <v>3208</v>
      </c>
      <c r="F30" s="204" t="s">
        <v>202</v>
      </c>
      <c r="G30" s="157">
        <v>575</v>
      </c>
      <c r="H30" s="64">
        <v>694</v>
      </c>
      <c r="I30" s="64">
        <v>729</v>
      </c>
      <c r="J30" s="279">
        <v>1423</v>
      </c>
    </row>
    <row r="31" spans="1:10" ht="13.5">
      <c r="A31" s="200" t="s">
        <v>204</v>
      </c>
      <c r="B31" s="157">
        <v>2393</v>
      </c>
      <c r="C31" s="64">
        <v>2043</v>
      </c>
      <c r="D31" s="64">
        <v>2203</v>
      </c>
      <c r="E31" s="277">
        <v>4246</v>
      </c>
      <c r="F31" s="236" t="s">
        <v>203</v>
      </c>
      <c r="G31" s="157">
        <v>284</v>
      </c>
      <c r="H31" s="64">
        <v>392</v>
      </c>
      <c r="I31" s="64">
        <v>411</v>
      </c>
      <c r="J31" s="279">
        <v>803</v>
      </c>
    </row>
    <row r="32" spans="1:10" ht="13.5">
      <c r="A32" s="200" t="s">
        <v>205</v>
      </c>
      <c r="B32" s="157">
        <v>1627</v>
      </c>
      <c r="C32" s="64">
        <v>1389</v>
      </c>
      <c r="D32" s="64">
        <v>1506</v>
      </c>
      <c r="E32" s="277">
        <v>2895</v>
      </c>
      <c r="F32" s="236" t="s">
        <v>204</v>
      </c>
      <c r="G32" s="157">
        <v>469</v>
      </c>
      <c r="H32" s="64">
        <v>662</v>
      </c>
      <c r="I32" s="64">
        <v>673</v>
      </c>
      <c r="J32" s="279">
        <v>1335</v>
      </c>
    </row>
    <row r="33" spans="1:10" ht="13.5">
      <c r="A33" s="200" t="s">
        <v>206</v>
      </c>
      <c r="B33" s="157">
        <v>2505</v>
      </c>
      <c r="C33" s="64">
        <v>1942</v>
      </c>
      <c r="D33" s="64">
        <v>2115</v>
      </c>
      <c r="E33" s="277">
        <v>4057</v>
      </c>
      <c r="F33" s="236" t="s">
        <v>205</v>
      </c>
      <c r="G33" s="157">
        <v>808</v>
      </c>
      <c r="H33" s="64">
        <v>870</v>
      </c>
      <c r="I33" s="64">
        <v>934</v>
      </c>
      <c r="J33" s="279">
        <v>1804</v>
      </c>
    </row>
    <row r="34" spans="1:10" ht="13.5">
      <c r="A34" s="201" t="s">
        <v>212</v>
      </c>
      <c r="B34" s="280">
        <v>42012</v>
      </c>
      <c r="C34" s="281">
        <v>35641</v>
      </c>
      <c r="D34" s="281">
        <v>36473</v>
      </c>
      <c r="E34" s="282">
        <v>72114</v>
      </c>
      <c r="F34" s="236" t="s">
        <v>206</v>
      </c>
      <c r="G34" s="157">
        <v>1039</v>
      </c>
      <c r="H34" s="64">
        <v>1370</v>
      </c>
      <c r="I34" s="64">
        <v>1478</v>
      </c>
      <c r="J34" s="279">
        <v>2848</v>
      </c>
    </row>
    <row r="35" spans="1:10" ht="13.5">
      <c r="A35" s="199" t="s">
        <v>81</v>
      </c>
      <c r="B35" s="278">
        <v>4191</v>
      </c>
      <c r="C35" s="279">
        <v>4815</v>
      </c>
      <c r="D35" s="279">
        <v>5090</v>
      </c>
      <c r="E35" s="277">
        <v>9905</v>
      </c>
      <c r="F35" s="238" t="s">
        <v>207</v>
      </c>
      <c r="G35" s="64">
        <v>595</v>
      </c>
      <c r="H35" s="64">
        <v>852</v>
      </c>
      <c r="I35" s="64">
        <v>894</v>
      </c>
      <c r="J35" s="279">
        <v>1746</v>
      </c>
    </row>
    <row r="36" spans="1:10" ht="13.5">
      <c r="A36" s="200" t="s">
        <v>202</v>
      </c>
      <c r="B36" s="157">
        <v>1457</v>
      </c>
      <c r="C36" s="64">
        <v>1713</v>
      </c>
      <c r="D36" s="64">
        <v>1789</v>
      </c>
      <c r="E36" s="277">
        <v>3502</v>
      </c>
      <c r="F36" s="238" t="s">
        <v>213</v>
      </c>
      <c r="G36" s="206">
        <v>0</v>
      </c>
      <c r="H36" s="206">
        <v>0</v>
      </c>
      <c r="I36" s="206">
        <v>0</v>
      </c>
      <c r="J36" s="206">
        <v>0</v>
      </c>
    </row>
    <row r="37" spans="1:10" ht="13.5">
      <c r="A37" s="200" t="s">
        <v>203</v>
      </c>
      <c r="B37" s="157">
        <v>1849</v>
      </c>
      <c r="C37" s="64">
        <v>2179</v>
      </c>
      <c r="D37" s="64">
        <v>2273</v>
      </c>
      <c r="E37" s="277">
        <v>4452</v>
      </c>
      <c r="F37" s="238" t="s">
        <v>214</v>
      </c>
      <c r="G37" s="64">
        <v>5930</v>
      </c>
      <c r="H37" s="64">
        <v>7644</v>
      </c>
      <c r="I37" s="64">
        <v>7992</v>
      </c>
      <c r="J37" s="64">
        <v>15636</v>
      </c>
    </row>
    <row r="38" spans="1:10" ht="13.5">
      <c r="A38" s="200" t="s">
        <v>204</v>
      </c>
      <c r="B38" s="157">
        <v>885</v>
      </c>
      <c r="C38" s="64">
        <v>923</v>
      </c>
      <c r="D38" s="64">
        <v>1028</v>
      </c>
      <c r="E38" s="277">
        <v>1951</v>
      </c>
      <c r="F38" s="205" t="s">
        <v>202</v>
      </c>
      <c r="G38" s="64">
        <v>1775</v>
      </c>
      <c r="H38" s="64">
        <v>1899</v>
      </c>
      <c r="I38" s="64">
        <v>2117</v>
      </c>
      <c r="J38" s="279">
        <v>4016</v>
      </c>
    </row>
    <row r="39" spans="1:10" ht="13.5">
      <c r="A39" s="199" t="s">
        <v>82</v>
      </c>
      <c r="B39" s="278">
        <v>22</v>
      </c>
      <c r="C39" s="279">
        <v>23</v>
      </c>
      <c r="D39" s="279">
        <v>3</v>
      </c>
      <c r="E39" s="277">
        <v>26</v>
      </c>
      <c r="F39" s="238" t="s">
        <v>203</v>
      </c>
      <c r="G39" s="64">
        <v>758</v>
      </c>
      <c r="H39" s="64">
        <v>863</v>
      </c>
      <c r="I39" s="64">
        <v>804</v>
      </c>
      <c r="J39" s="279">
        <v>1667</v>
      </c>
    </row>
    <row r="40" spans="1:10" ht="13.5">
      <c r="A40" s="200" t="s">
        <v>202</v>
      </c>
      <c r="B40" s="157">
        <v>12</v>
      </c>
      <c r="C40" s="64">
        <v>13</v>
      </c>
      <c r="D40" s="64">
        <v>3</v>
      </c>
      <c r="E40" s="277">
        <v>16</v>
      </c>
      <c r="F40" s="238" t="s">
        <v>204</v>
      </c>
      <c r="G40" s="64">
        <v>1080</v>
      </c>
      <c r="H40" s="64">
        <v>1505</v>
      </c>
      <c r="I40" s="64">
        <v>1608</v>
      </c>
      <c r="J40" s="279">
        <v>3113</v>
      </c>
    </row>
    <row r="41" spans="1:10" ht="13.5">
      <c r="A41" s="200" t="s">
        <v>203</v>
      </c>
      <c r="B41" s="157">
        <v>1</v>
      </c>
      <c r="C41" s="64">
        <v>1</v>
      </c>
      <c r="D41" s="206">
        <v>0</v>
      </c>
      <c r="E41" s="277">
        <v>1</v>
      </c>
      <c r="F41" s="238" t="s">
        <v>205</v>
      </c>
      <c r="G41" s="64">
        <v>200</v>
      </c>
      <c r="H41" s="64">
        <v>286</v>
      </c>
      <c r="I41" s="64">
        <v>316</v>
      </c>
      <c r="J41" s="279">
        <v>602</v>
      </c>
    </row>
    <row r="42" spans="1:10" ht="13.5">
      <c r="A42" s="200" t="s">
        <v>204</v>
      </c>
      <c r="B42" s="157">
        <v>9</v>
      </c>
      <c r="C42" s="64">
        <v>9</v>
      </c>
      <c r="D42" s="206">
        <v>0</v>
      </c>
      <c r="E42" s="277">
        <v>9</v>
      </c>
      <c r="F42" s="238" t="s">
        <v>206</v>
      </c>
      <c r="G42" s="64">
        <v>1273</v>
      </c>
      <c r="H42" s="64">
        <v>1705</v>
      </c>
      <c r="I42" s="64">
        <v>1777</v>
      </c>
      <c r="J42" s="279">
        <v>3482</v>
      </c>
    </row>
    <row r="43" spans="1:10" ht="13.5">
      <c r="A43" s="199" t="s">
        <v>83</v>
      </c>
      <c r="B43" s="278">
        <v>2685</v>
      </c>
      <c r="C43" s="279">
        <v>2847</v>
      </c>
      <c r="D43" s="279">
        <v>3274</v>
      </c>
      <c r="E43" s="277">
        <v>6121</v>
      </c>
      <c r="F43" s="238" t="s">
        <v>207</v>
      </c>
      <c r="G43" s="64">
        <v>652</v>
      </c>
      <c r="H43" s="64">
        <v>1064</v>
      </c>
      <c r="I43" s="64">
        <v>1033</v>
      </c>
      <c r="J43" s="279">
        <v>2097</v>
      </c>
    </row>
    <row r="44" spans="1:10" ht="13.5">
      <c r="A44" s="200" t="s">
        <v>202</v>
      </c>
      <c r="B44" s="157">
        <v>358</v>
      </c>
      <c r="C44" s="64">
        <v>409</v>
      </c>
      <c r="D44" s="64">
        <v>478</v>
      </c>
      <c r="E44" s="277">
        <v>887</v>
      </c>
      <c r="F44" s="238" t="s">
        <v>213</v>
      </c>
      <c r="G44" s="64">
        <v>192</v>
      </c>
      <c r="H44" s="64">
        <v>322</v>
      </c>
      <c r="I44" s="64">
        <v>337</v>
      </c>
      <c r="J44" s="279">
        <v>659</v>
      </c>
    </row>
    <row r="45" spans="1:10" ht="13.5">
      <c r="A45" s="200" t="s">
        <v>203</v>
      </c>
      <c r="B45" s="157">
        <v>541</v>
      </c>
      <c r="C45" s="64">
        <v>641</v>
      </c>
      <c r="D45" s="64">
        <v>681</v>
      </c>
      <c r="E45" s="277">
        <v>1322</v>
      </c>
      <c r="F45" s="238" t="s">
        <v>215</v>
      </c>
      <c r="G45" s="206">
        <v>0</v>
      </c>
      <c r="H45" s="206">
        <v>0</v>
      </c>
      <c r="I45" s="206">
        <v>0</v>
      </c>
      <c r="J45" s="206">
        <v>0</v>
      </c>
    </row>
    <row r="46" spans="1:10" ht="13.5">
      <c r="A46" s="200" t="s">
        <v>204</v>
      </c>
      <c r="B46" s="157">
        <v>1455</v>
      </c>
      <c r="C46" s="64">
        <v>1456</v>
      </c>
      <c r="D46" s="64">
        <v>1711</v>
      </c>
      <c r="E46" s="277">
        <v>3167</v>
      </c>
      <c r="F46" s="238" t="s">
        <v>216</v>
      </c>
      <c r="G46" s="64">
        <v>5830</v>
      </c>
      <c r="H46" s="64">
        <v>7831</v>
      </c>
      <c r="I46" s="64">
        <v>8380</v>
      </c>
      <c r="J46" s="279">
        <v>16211</v>
      </c>
    </row>
    <row r="47" spans="1:10" ht="13.5">
      <c r="A47" s="200" t="s">
        <v>205</v>
      </c>
      <c r="B47" s="157">
        <v>331</v>
      </c>
      <c r="C47" s="64">
        <v>341</v>
      </c>
      <c r="D47" s="64">
        <v>404</v>
      </c>
      <c r="E47" s="277">
        <v>745</v>
      </c>
      <c r="F47" s="205" t="s">
        <v>202</v>
      </c>
      <c r="G47" s="64">
        <v>822</v>
      </c>
      <c r="H47" s="64">
        <v>1042</v>
      </c>
      <c r="I47" s="64">
        <v>1046</v>
      </c>
      <c r="J47" s="279">
        <v>2088</v>
      </c>
    </row>
    <row r="48" spans="1:10" ht="13.5">
      <c r="A48" s="199" t="s">
        <v>217</v>
      </c>
      <c r="B48" s="278">
        <v>3302</v>
      </c>
      <c r="C48" s="279">
        <v>2615</v>
      </c>
      <c r="D48" s="279">
        <v>2983</v>
      </c>
      <c r="E48" s="277">
        <v>5598</v>
      </c>
      <c r="F48" s="236" t="s">
        <v>203</v>
      </c>
      <c r="G48" s="278">
        <v>451</v>
      </c>
      <c r="H48" s="279">
        <v>485</v>
      </c>
      <c r="I48" s="279">
        <v>581</v>
      </c>
      <c r="J48" s="279">
        <v>1066</v>
      </c>
    </row>
    <row r="49" spans="1:10" ht="13.5">
      <c r="A49" s="200" t="s">
        <v>202</v>
      </c>
      <c r="B49" s="157">
        <v>960</v>
      </c>
      <c r="C49" s="64">
        <v>700</v>
      </c>
      <c r="D49" s="64">
        <v>758</v>
      </c>
      <c r="E49" s="277">
        <v>1458</v>
      </c>
      <c r="F49" s="236" t="s">
        <v>204</v>
      </c>
      <c r="G49" s="157">
        <v>664</v>
      </c>
      <c r="H49" s="64">
        <v>841</v>
      </c>
      <c r="I49" s="64">
        <v>870</v>
      </c>
      <c r="J49" s="279">
        <v>1711</v>
      </c>
    </row>
    <row r="50" spans="1:10" ht="13.5">
      <c r="A50" s="200" t="s">
        <v>203</v>
      </c>
      <c r="B50" s="157">
        <v>1013</v>
      </c>
      <c r="C50" s="64">
        <v>754</v>
      </c>
      <c r="D50" s="64">
        <v>906</v>
      </c>
      <c r="E50" s="277">
        <v>1660</v>
      </c>
      <c r="F50" s="236" t="s">
        <v>205</v>
      </c>
      <c r="G50" s="157">
        <v>750</v>
      </c>
      <c r="H50" s="64">
        <v>1185</v>
      </c>
      <c r="I50" s="64">
        <v>1242</v>
      </c>
      <c r="J50" s="279">
        <v>2427</v>
      </c>
    </row>
    <row r="51" spans="1:10" ht="13.5">
      <c r="A51" s="200" t="s">
        <v>204</v>
      </c>
      <c r="B51" s="157">
        <v>645</v>
      </c>
      <c r="C51" s="64">
        <v>587</v>
      </c>
      <c r="D51" s="64">
        <v>609</v>
      </c>
      <c r="E51" s="277">
        <v>1196</v>
      </c>
      <c r="F51" s="236" t="s">
        <v>206</v>
      </c>
      <c r="G51" s="157">
        <v>1173</v>
      </c>
      <c r="H51" s="64">
        <v>1606</v>
      </c>
      <c r="I51" s="64">
        <v>1712</v>
      </c>
      <c r="J51" s="279">
        <v>3318</v>
      </c>
    </row>
    <row r="52" spans="1:10" ht="13.5">
      <c r="A52" s="200" t="s">
        <v>205</v>
      </c>
      <c r="B52" s="157">
        <v>684</v>
      </c>
      <c r="C52" s="64">
        <v>574</v>
      </c>
      <c r="D52" s="64">
        <v>710</v>
      </c>
      <c r="E52" s="277">
        <v>1284</v>
      </c>
      <c r="F52" s="236" t="s">
        <v>207</v>
      </c>
      <c r="G52" s="157">
        <v>1029</v>
      </c>
      <c r="H52" s="64">
        <v>1284</v>
      </c>
      <c r="I52" s="64">
        <v>1423</v>
      </c>
      <c r="J52" s="279">
        <v>2707</v>
      </c>
    </row>
    <row r="53" spans="1:10" ht="13.5">
      <c r="A53" s="199" t="s">
        <v>72</v>
      </c>
      <c r="B53" s="157">
        <v>2688</v>
      </c>
      <c r="C53" s="64">
        <v>2992</v>
      </c>
      <c r="D53" s="64">
        <v>3256</v>
      </c>
      <c r="E53" s="115">
        <v>6248</v>
      </c>
      <c r="F53" s="236" t="s">
        <v>213</v>
      </c>
      <c r="G53" s="157">
        <v>324</v>
      </c>
      <c r="H53" s="64">
        <v>474</v>
      </c>
      <c r="I53" s="64">
        <v>539</v>
      </c>
      <c r="J53" s="279">
        <v>1013</v>
      </c>
    </row>
    <row r="54" spans="1:10" ht="13.5">
      <c r="A54" s="200" t="s">
        <v>202</v>
      </c>
      <c r="B54" s="278">
        <v>853</v>
      </c>
      <c r="C54" s="279">
        <v>1061</v>
      </c>
      <c r="D54" s="279">
        <v>1151</v>
      </c>
      <c r="E54" s="277">
        <v>2212</v>
      </c>
      <c r="F54" s="236" t="s">
        <v>215</v>
      </c>
      <c r="G54" s="157">
        <v>559</v>
      </c>
      <c r="H54" s="64">
        <v>901</v>
      </c>
      <c r="I54" s="64">
        <v>922</v>
      </c>
      <c r="J54" s="279">
        <v>1823</v>
      </c>
    </row>
    <row r="55" spans="1:10" ht="13.5">
      <c r="A55" s="200" t="s">
        <v>203</v>
      </c>
      <c r="B55" s="157">
        <v>792</v>
      </c>
      <c r="C55" s="64">
        <v>885</v>
      </c>
      <c r="D55" s="64">
        <v>1004</v>
      </c>
      <c r="E55" s="277">
        <v>1889</v>
      </c>
      <c r="F55" s="236" t="s">
        <v>218</v>
      </c>
      <c r="G55" s="157">
        <v>58</v>
      </c>
      <c r="H55" s="64">
        <v>13</v>
      </c>
      <c r="I55" s="64">
        <v>45</v>
      </c>
      <c r="J55" s="279">
        <v>58</v>
      </c>
    </row>
    <row r="56" spans="1:10" ht="13.5">
      <c r="A56" s="200" t="s">
        <v>204</v>
      </c>
      <c r="B56" s="157">
        <v>506</v>
      </c>
      <c r="C56" s="64">
        <v>515</v>
      </c>
      <c r="D56" s="64">
        <v>596</v>
      </c>
      <c r="E56" s="277">
        <v>1111</v>
      </c>
      <c r="F56" s="237" t="s">
        <v>84</v>
      </c>
      <c r="G56" s="288">
        <v>15530</v>
      </c>
      <c r="H56" s="289">
        <v>20315</v>
      </c>
      <c r="I56" s="289">
        <v>21491</v>
      </c>
      <c r="J56" s="289">
        <v>41806</v>
      </c>
    </row>
    <row r="57" spans="1:10" ht="13.5">
      <c r="A57" s="202" t="s">
        <v>205</v>
      </c>
      <c r="B57" s="283">
        <v>537</v>
      </c>
      <c r="C57" s="284">
        <v>531</v>
      </c>
      <c r="D57" s="284">
        <v>505</v>
      </c>
      <c r="E57" s="285">
        <v>1036</v>
      </c>
      <c r="F57" s="239" t="s">
        <v>200</v>
      </c>
      <c r="G57" s="290">
        <v>84304</v>
      </c>
      <c r="H57" s="291">
        <v>82786</v>
      </c>
      <c r="I57" s="291">
        <v>87620</v>
      </c>
      <c r="J57" s="291">
        <v>170406</v>
      </c>
    </row>
    <row r="58" spans="1:10" ht="13.5">
      <c r="A58" s="216" t="s">
        <v>253</v>
      </c>
      <c r="J58" s="203" t="s">
        <v>226</v>
      </c>
    </row>
  </sheetData>
  <sheetProtection/>
  <mergeCells count="5">
    <mergeCell ref="G3:J3"/>
    <mergeCell ref="A4:A5"/>
    <mergeCell ref="B4:B5"/>
    <mergeCell ref="F4:F5"/>
    <mergeCell ref="G4:G5"/>
  </mergeCells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workbookViewId="0" topLeftCell="A16">
      <selection activeCell="L45" sqref="L45"/>
    </sheetView>
  </sheetViews>
  <sheetFormatPr defaultColWidth="9.00390625" defaultRowHeight="13.5"/>
  <cols>
    <col min="1" max="1" width="3.125" style="68" customWidth="1"/>
    <col min="2" max="2" width="14.375" style="68" customWidth="1"/>
    <col min="3" max="3" width="4.50390625" style="48" customWidth="1"/>
    <col min="4" max="4" width="17.625" style="48" customWidth="1"/>
    <col min="5" max="5" width="4.50390625" style="48" customWidth="1"/>
    <col min="6" max="6" width="2.875" style="48" customWidth="1"/>
    <col min="7" max="7" width="17.625" style="48" customWidth="1"/>
    <col min="8" max="8" width="4.50390625" style="48" customWidth="1"/>
    <col min="9" max="9" width="18.625" style="48" customWidth="1"/>
    <col min="10" max="16384" width="9.00390625" style="68" customWidth="1"/>
  </cols>
  <sheetData>
    <row r="1" spans="2:9" ht="14.25">
      <c r="B1" s="209" t="s">
        <v>85</v>
      </c>
      <c r="C1" s="41"/>
      <c r="D1" s="41"/>
      <c r="E1" s="41"/>
      <c r="F1" s="41"/>
      <c r="G1" s="41"/>
      <c r="H1" s="41"/>
      <c r="I1" s="41"/>
    </row>
    <row r="2" spans="2:9" ht="14.25" thickBot="1">
      <c r="B2" s="22"/>
      <c r="C2" s="168"/>
      <c r="D2" s="168"/>
      <c r="E2" s="168"/>
      <c r="F2" s="168"/>
      <c r="G2" s="168"/>
      <c r="H2" s="168"/>
      <c r="I2" s="244" t="s">
        <v>279</v>
      </c>
    </row>
    <row r="3" spans="1:9" ht="17.25" customHeight="1">
      <c r="A3" s="70"/>
      <c r="B3" s="23" t="s">
        <v>86</v>
      </c>
      <c r="C3" s="41" t="s">
        <v>87</v>
      </c>
      <c r="D3" s="42"/>
      <c r="E3" s="41" t="s">
        <v>88</v>
      </c>
      <c r="F3" s="41"/>
      <c r="G3" s="42"/>
      <c r="H3" s="41" t="s">
        <v>89</v>
      </c>
      <c r="I3" s="41"/>
    </row>
    <row r="4" spans="1:9" ht="17.25" customHeight="1">
      <c r="A4" s="24" t="s">
        <v>90</v>
      </c>
      <c r="B4" s="71"/>
      <c r="C4" s="43" t="s">
        <v>91</v>
      </c>
      <c r="D4" s="44" t="s">
        <v>92</v>
      </c>
      <c r="E4" s="43" t="s">
        <v>91</v>
      </c>
      <c r="F4" s="45"/>
      <c r="G4" s="44" t="s">
        <v>93</v>
      </c>
      <c r="H4" s="43" t="s">
        <v>91</v>
      </c>
      <c r="I4" s="44" t="s">
        <v>184</v>
      </c>
    </row>
    <row r="5" spans="2:9" ht="17.25" customHeight="1">
      <c r="B5" s="25" t="s">
        <v>185</v>
      </c>
      <c r="C5" s="46"/>
      <c r="D5" s="292">
        <v>6273530</v>
      </c>
      <c r="E5" s="47"/>
      <c r="F5" s="65" t="s">
        <v>94</v>
      </c>
      <c r="G5" s="293">
        <v>5156.72</v>
      </c>
      <c r="H5" s="47"/>
      <c r="I5" s="294">
        <f>D5/G5</f>
        <v>1216.5737135233248</v>
      </c>
    </row>
    <row r="6" spans="2:9" ht="17.25" customHeight="1">
      <c r="B6" s="26" t="s">
        <v>254</v>
      </c>
      <c r="C6" s="115"/>
      <c r="D6" s="295">
        <v>6085054</v>
      </c>
      <c r="E6" s="116"/>
      <c r="F6" s="65" t="s">
        <v>94</v>
      </c>
      <c r="G6" s="293">
        <v>4404.72</v>
      </c>
      <c r="H6" s="116"/>
      <c r="I6" s="294">
        <f>D6/G6</f>
        <v>1381.4848616938193</v>
      </c>
    </row>
    <row r="7" spans="2:9" ht="17.25" customHeight="1">
      <c r="B7" s="26" t="s">
        <v>186</v>
      </c>
      <c r="C7" s="115"/>
      <c r="D7" s="295">
        <v>118476</v>
      </c>
      <c r="E7" s="116"/>
      <c r="F7" s="65" t="s">
        <v>94</v>
      </c>
      <c r="G7" s="293">
        <v>752</v>
      </c>
      <c r="H7" s="116"/>
      <c r="I7" s="294">
        <f>D7/G7</f>
        <v>157.54787234042553</v>
      </c>
    </row>
    <row r="8" spans="2:9" ht="17.25" customHeight="1">
      <c r="B8" s="25"/>
      <c r="C8" s="115"/>
      <c r="D8" s="245"/>
      <c r="E8" s="116"/>
      <c r="F8" s="65"/>
      <c r="G8" s="185"/>
      <c r="H8" s="116"/>
      <c r="I8" s="65"/>
    </row>
    <row r="9" spans="2:9" ht="17.25" customHeight="1">
      <c r="B9" s="25" t="s">
        <v>95</v>
      </c>
      <c r="C9" s="116">
        <f aca="true" t="shared" si="0" ref="C9:C45">RANK(D9,$D$9:$D$45,0)</f>
        <v>1</v>
      </c>
      <c r="D9" s="296">
        <v>979532</v>
      </c>
      <c r="E9" s="116">
        <f aca="true" t="shared" si="1" ref="E9:E45">RANK(G9,$G$9:$G$45,0)</f>
        <v>3</v>
      </c>
      <c r="F9" s="65"/>
      <c r="G9" s="185">
        <v>271.76</v>
      </c>
      <c r="H9" s="116">
        <f aca="true" t="shared" si="2" ref="H9:H45">RANK(I9,$I$9:$I$45,0)</f>
        <v>10</v>
      </c>
      <c r="I9" s="294">
        <f aca="true" t="shared" si="3" ref="I9:I43">D9/G9</f>
        <v>3604.400942007654</v>
      </c>
    </row>
    <row r="10" spans="2:9" ht="17.25" customHeight="1">
      <c r="B10" s="25" t="s">
        <v>96</v>
      </c>
      <c r="C10" s="116">
        <f t="shared" si="0"/>
        <v>27</v>
      </c>
      <c r="D10" s="296">
        <v>54417</v>
      </c>
      <c r="E10" s="116">
        <f t="shared" si="1"/>
        <v>24</v>
      </c>
      <c r="F10" s="65"/>
      <c r="G10" s="185">
        <v>84.2</v>
      </c>
      <c r="H10" s="116">
        <f t="shared" si="2"/>
        <v>24</v>
      </c>
      <c r="I10" s="294">
        <f t="shared" si="3"/>
        <v>646.2826603325416</v>
      </c>
    </row>
    <row r="11" spans="2:9" ht="17.25" customHeight="1">
      <c r="B11" s="25" t="s">
        <v>97</v>
      </c>
      <c r="C11" s="116">
        <f t="shared" si="0"/>
        <v>4</v>
      </c>
      <c r="D11" s="296">
        <v>497394</v>
      </c>
      <c r="E11" s="116">
        <f t="shared" si="1"/>
        <v>28</v>
      </c>
      <c r="F11" s="65" t="s">
        <v>94</v>
      </c>
      <c r="G11" s="185">
        <v>57.45</v>
      </c>
      <c r="H11" s="116">
        <f t="shared" si="2"/>
        <v>2</v>
      </c>
      <c r="I11" s="294">
        <f t="shared" si="3"/>
        <v>8657.859007832898</v>
      </c>
    </row>
    <row r="12" spans="2:9" ht="17.25" customHeight="1">
      <c r="B12" s="25" t="s">
        <v>98</v>
      </c>
      <c r="C12" s="116">
        <f t="shared" si="0"/>
        <v>2</v>
      </c>
      <c r="D12" s="296">
        <v>647105</v>
      </c>
      <c r="E12" s="116">
        <f t="shared" si="1"/>
        <v>23</v>
      </c>
      <c r="F12" s="65"/>
      <c r="G12" s="185">
        <v>85.62</v>
      </c>
      <c r="H12" s="116">
        <f t="shared" si="2"/>
        <v>5</v>
      </c>
      <c r="I12" s="294">
        <f t="shared" si="3"/>
        <v>7557.871992525111</v>
      </c>
    </row>
    <row r="13" spans="2:9" ht="17.25" customHeight="1">
      <c r="B13" s="25" t="s">
        <v>99</v>
      </c>
      <c r="C13" s="116">
        <f t="shared" si="0"/>
        <v>31</v>
      </c>
      <c r="D13" s="296">
        <v>43586</v>
      </c>
      <c r="E13" s="116">
        <f t="shared" si="1"/>
        <v>15</v>
      </c>
      <c r="F13" s="65"/>
      <c r="G13" s="185">
        <v>110.05</v>
      </c>
      <c r="H13" s="116">
        <f t="shared" si="2"/>
        <v>28</v>
      </c>
      <c r="I13" s="294">
        <f>D13/G13</f>
        <v>396.056338028169</v>
      </c>
    </row>
    <row r="14" spans="2:9" ht="17.25" customHeight="1">
      <c r="B14" s="25" t="s">
        <v>100</v>
      </c>
      <c r="C14" s="116">
        <f t="shared" si="0"/>
        <v>13</v>
      </c>
      <c r="D14" s="296">
        <v>136600</v>
      </c>
      <c r="E14" s="116">
        <f t="shared" si="1"/>
        <v>11</v>
      </c>
      <c r="F14" s="65"/>
      <c r="G14" s="185">
        <v>138.9</v>
      </c>
      <c r="H14" s="116">
        <f t="shared" si="2"/>
        <v>16</v>
      </c>
      <c r="I14" s="294">
        <f>D14/G14</f>
        <v>983.4413246940244</v>
      </c>
    </row>
    <row r="15" spans="2:9" ht="17.25" customHeight="1">
      <c r="B15" s="25" t="s">
        <v>101</v>
      </c>
      <c r="C15" s="116">
        <f t="shared" si="0"/>
        <v>3</v>
      </c>
      <c r="D15" s="296">
        <v>497444</v>
      </c>
      <c r="E15" s="116">
        <f t="shared" si="1"/>
        <v>26</v>
      </c>
      <c r="F15" s="65"/>
      <c r="G15" s="185">
        <v>61.38</v>
      </c>
      <c r="H15" s="116">
        <f t="shared" si="2"/>
        <v>4</v>
      </c>
      <c r="I15" s="294">
        <f t="shared" si="3"/>
        <v>8104.333659172368</v>
      </c>
    </row>
    <row r="16" spans="2:9" ht="17.25" customHeight="1">
      <c r="B16" s="25" t="s">
        <v>102</v>
      </c>
      <c r="C16" s="116">
        <f t="shared" si="0"/>
        <v>12</v>
      </c>
      <c r="D16" s="296">
        <v>152011</v>
      </c>
      <c r="E16" s="116">
        <f t="shared" si="1"/>
        <v>17</v>
      </c>
      <c r="F16" s="65"/>
      <c r="G16" s="185">
        <v>103.55</v>
      </c>
      <c r="H16" s="116">
        <f t="shared" si="2"/>
        <v>15</v>
      </c>
      <c r="I16" s="294">
        <f t="shared" si="3"/>
        <v>1467.9961371318204</v>
      </c>
    </row>
    <row r="17" spans="2:9" ht="17.25" customHeight="1">
      <c r="B17" s="25" t="s">
        <v>103</v>
      </c>
      <c r="C17" s="116">
        <f t="shared" si="0"/>
        <v>19</v>
      </c>
      <c r="D17" s="296">
        <v>85190</v>
      </c>
      <c r="E17" s="116">
        <f t="shared" si="1"/>
        <v>19</v>
      </c>
      <c r="F17" s="65"/>
      <c r="G17" s="185">
        <v>99.92</v>
      </c>
      <c r="H17" s="116">
        <f t="shared" si="2"/>
        <v>20</v>
      </c>
      <c r="I17" s="294">
        <f>D17/G17</f>
        <v>852.582065652522</v>
      </c>
    </row>
    <row r="18" spans="2:9" ht="17.25" customHeight="1">
      <c r="B18" s="25" t="s">
        <v>104</v>
      </c>
      <c r="C18" s="116">
        <f t="shared" si="0"/>
        <v>14</v>
      </c>
      <c r="D18" s="296">
        <v>132838</v>
      </c>
      <c r="E18" s="116">
        <f t="shared" si="1"/>
        <v>6</v>
      </c>
      <c r="F18" s="65"/>
      <c r="G18" s="185">
        <v>213.84</v>
      </c>
      <c r="H18" s="116">
        <f t="shared" si="2"/>
        <v>26</v>
      </c>
      <c r="I18" s="294">
        <f t="shared" si="3"/>
        <v>621.2027684249906</v>
      </c>
    </row>
    <row r="19" spans="2:9" ht="17.25" customHeight="1">
      <c r="B19" s="25" t="s">
        <v>105</v>
      </c>
      <c r="C19" s="116">
        <f t="shared" si="0"/>
        <v>11</v>
      </c>
      <c r="D19" s="296">
        <v>165272</v>
      </c>
      <c r="E19" s="116">
        <f t="shared" si="1"/>
        <v>16</v>
      </c>
      <c r="F19" s="65"/>
      <c r="G19" s="185">
        <v>103.69</v>
      </c>
      <c r="H19" s="116">
        <f t="shared" si="2"/>
        <v>14</v>
      </c>
      <c r="I19" s="294">
        <f t="shared" si="3"/>
        <v>1593.904908862957</v>
      </c>
    </row>
    <row r="20" spans="2:9" ht="17.25" customHeight="1">
      <c r="B20" s="25" t="s">
        <v>106</v>
      </c>
      <c r="C20" s="116">
        <f t="shared" si="0"/>
        <v>26</v>
      </c>
      <c r="D20" s="296">
        <v>57411</v>
      </c>
      <c r="E20" s="116">
        <f t="shared" si="1"/>
        <v>22</v>
      </c>
      <c r="F20" s="65"/>
      <c r="G20" s="185">
        <v>89.12</v>
      </c>
      <c r="H20" s="116">
        <f t="shared" si="2"/>
        <v>25</v>
      </c>
      <c r="I20" s="294">
        <f t="shared" si="3"/>
        <v>644.1988330341113</v>
      </c>
    </row>
    <row r="21" spans="2:9" ht="17.25" customHeight="1">
      <c r="B21" s="25" t="s">
        <v>107</v>
      </c>
      <c r="C21" s="116">
        <f t="shared" si="0"/>
        <v>25</v>
      </c>
      <c r="D21" s="296">
        <v>61801</v>
      </c>
      <c r="E21" s="116">
        <f t="shared" si="1"/>
        <v>12</v>
      </c>
      <c r="F21" s="65"/>
      <c r="G21" s="185">
        <v>130.45</v>
      </c>
      <c r="H21" s="116">
        <f t="shared" si="2"/>
        <v>27</v>
      </c>
      <c r="I21" s="294">
        <f t="shared" si="3"/>
        <v>473.75239555385207</v>
      </c>
    </row>
    <row r="22" spans="2:9" ht="17.25" customHeight="1">
      <c r="B22" s="25" t="s">
        <v>108</v>
      </c>
      <c r="C22" s="116">
        <f t="shared" si="0"/>
        <v>9</v>
      </c>
      <c r="D22" s="296">
        <v>176105</v>
      </c>
      <c r="E22" s="116">
        <f t="shared" si="1"/>
        <v>36</v>
      </c>
      <c r="F22" s="65"/>
      <c r="G22" s="185">
        <v>20.97</v>
      </c>
      <c r="H22" s="116">
        <f t="shared" si="2"/>
        <v>3</v>
      </c>
      <c r="I22" s="294">
        <f t="shared" si="3"/>
        <v>8397.94945159752</v>
      </c>
    </row>
    <row r="23" spans="2:9" ht="17.25" customHeight="1">
      <c r="B23" s="25" t="s">
        <v>109</v>
      </c>
      <c r="C23" s="116">
        <f t="shared" si="0"/>
        <v>5</v>
      </c>
      <c r="D23" s="296">
        <v>434031</v>
      </c>
      <c r="E23" s="116">
        <f t="shared" si="1"/>
        <v>14</v>
      </c>
      <c r="F23" s="65"/>
      <c r="G23" s="185">
        <v>114.74</v>
      </c>
      <c r="H23" s="116">
        <f t="shared" si="2"/>
        <v>9</v>
      </c>
      <c r="I23" s="294">
        <f t="shared" si="3"/>
        <v>3782.7348788565455</v>
      </c>
    </row>
    <row r="24" spans="2:9" ht="17.25" customHeight="1">
      <c r="B24" s="25" t="s">
        <v>110</v>
      </c>
      <c r="C24" s="116">
        <f t="shared" si="0"/>
        <v>37</v>
      </c>
      <c r="D24" s="296">
        <v>15761</v>
      </c>
      <c r="E24" s="116">
        <f t="shared" si="1"/>
        <v>21</v>
      </c>
      <c r="F24" s="65" t="s">
        <v>94</v>
      </c>
      <c r="G24" s="185">
        <v>93.96</v>
      </c>
      <c r="H24" s="116">
        <f t="shared" si="2"/>
        <v>35</v>
      </c>
      <c r="I24" s="294">
        <f>D24/G24</f>
        <v>167.74159216687954</v>
      </c>
    </row>
    <row r="25" spans="2:9" ht="17.25" customHeight="1">
      <c r="B25" s="25" t="s">
        <v>111</v>
      </c>
      <c r="C25" s="116">
        <f t="shared" si="0"/>
        <v>6</v>
      </c>
      <c r="D25" s="296">
        <v>264140</v>
      </c>
      <c r="E25" s="116">
        <f t="shared" si="1"/>
        <v>1</v>
      </c>
      <c r="F25" s="65"/>
      <c r="G25" s="185">
        <v>368.16</v>
      </c>
      <c r="H25" s="116">
        <f t="shared" si="2"/>
        <v>22</v>
      </c>
      <c r="I25" s="294">
        <f t="shared" si="3"/>
        <v>717.4598000869187</v>
      </c>
    </row>
    <row r="26" spans="2:9" ht="17.25" customHeight="1">
      <c r="B26" s="25" t="s">
        <v>112</v>
      </c>
      <c r="C26" s="116">
        <f t="shared" si="0"/>
        <v>7</v>
      </c>
      <c r="D26" s="296">
        <v>211160</v>
      </c>
      <c r="E26" s="116">
        <f t="shared" si="1"/>
        <v>33</v>
      </c>
      <c r="F26" s="65"/>
      <c r="G26" s="185">
        <v>35.32</v>
      </c>
      <c r="H26" s="116">
        <f t="shared" si="2"/>
        <v>6</v>
      </c>
      <c r="I26" s="294">
        <f t="shared" si="3"/>
        <v>5978.482446206115</v>
      </c>
    </row>
    <row r="27" spans="2:9" ht="17.25" customHeight="1">
      <c r="B27" s="25" t="s">
        <v>113</v>
      </c>
      <c r="C27" s="116">
        <f t="shared" si="0"/>
        <v>8</v>
      </c>
      <c r="D27" s="296">
        <v>203286</v>
      </c>
      <c r="E27" s="116">
        <f t="shared" si="1"/>
        <v>30</v>
      </c>
      <c r="F27" s="65"/>
      <c r="G27" s="185">
        <v>51.39</v>
      </c>
      <c r="H27" s="116">
        <f t="shared" si="2"/>
        <v>8</v>
      </c>
      <c r="I27" s="294">
        <f t="shared" si="3"/>
        <v>3955.7501459427904</v>
      </c>
    </row>
    <row r="28" spans="2:9" ht="17.25" customHeight="1">
      <c r="B28" s="25" t="s">
        <v>114</v>
      </c>
      <c r="C28" s="116">
        <f t="shared" si="0"/>
        <v>15</v>
      </c>
      <c r="D28" s="296">
        <v>129706</v>
      </c>
      <c r="E28" s="116">
        <f t="shared" si="1"/>
        <v>31</v>
      </c>
      <c r="F28" s="65"/>
      <c r="G28" s="185">
        <v>43.15</v>
      </c>
      <c r="H28" s="116">
        <f t="shared" si="2"/>
        <v>11</v>
      </c>
      <c r="I28" s="294">
        <f t="shared" si="3"/>
        <v>3005.9327925840093</v>
      </c>
    </row>
    <row r="29" spans="2:9" ht="17.25" customHeight="1">
      <c r="B29" s="25" t="s">
        <v>115</v>
      </c>
      <c r="C29" s="116">
        <f t="shared" si="0"/>
        <v>36</v>
      </c>
      <c r="D29" s="296">
        <v>30760</v>
      </c>
      <c r="E29" s="116">
        <f t="shared" si="1"/>
        <v>8</v>
      </c>
      <c r="F29" s="65"/>
      <c r="G29" s="185">
        <v>191.14</v>
      </c>
      <c r="H29" s="116">
        <f t="shared" si="2"/>
        <v>36</v>
      </c>
      <c r="I29" s="294">
        <f t="shared" si="3"/>
        <v>160.92916187088</v>
      </c>
    </row>
    <row r="30" spans="2:9" ht="17.25" customHeight="1">
      <c r="B30" s="25" t="s">
        <v>116</v>
      </c>
      <c r="C30" s="116">
        <f t="shared" si="0"/>
        <v>16</v>
      </c>
      <c r="D30" s="296">
        <v>109407</v>
      </c>
      <c r="E30" s="116">
        <f t="shared" si="1"/>
        <v>35</v>
      </c>
      <c r="F30" s="65"/>
      <c r="G30" s="185">
        <v>21.08</v>
      </c>
      <c r="H30" s="116">
        <f t="shared" si="2"/>
        <v>7</v>
      </c>
      <c r="I30" s="294">
        <f t="shared" si="3"/>
        <v>5190.085388994308</v>
      </c>
    </row>
    <row r="31" spans="2:9" ht="17.25" customHeight="1">
      <c r="B31" s="25" t="s">
        <v>117</v>
      </c>
      <c r="C31" s="116">
        <f t="shared" si="0"/>
        <v>20</v>
      </c>
      <c r="D31" s="296">
        <v>79586</v>
      </c>
      <c r="E31" s="116">
        <f t="shared" si="1"/>
        <v>2</v>
      </c>
      <c r="F31" s="65"/>
      <c r="G31" s="185">
        <v>318.78</v>
      </c>
      <c r="H31" s="116">
        <f t="shared" si="2"/>
        <v>32</v>
      </c>
      <c r="I31" s="294">
        <f t="shared" si="3"/>
        <v>249.65807139720187</v>
      </c>
    </row>
    <row r="32" spans="2:9" ht="17.25" customHeight="1">
      <c r="B32" s="25" t="s">
        <v>118</v>
      </c>
      <c r="C32" s="116">
        <f t="shared" si="0"/>
        <v>32</v>
      </c>
      <c r="D32" s="296">
        <v>40145</v>
      </c>
      <c r="E32" s="116">
        <f t="shared" si="1"/>
        <v>7</v>
      </c>
      <c r="F32" s="65"/>
      <c r="G32" s="185">
        <v>205.4</v>
      </c>
      <c r="H32" s="116">
        <f t="shared" si="2"/>
        <v>34</v>
      </c>
      <c r="I32" s="294">
        <f t="shared" si="3"/>
        <v>195.4479065238559</v>
      </c>
    </row>
    <row r="33" spans="2:9" ht="17.25" customHeight="1">
      <c r="B33" s="210" t="s">
        <v>119</v>
      </c>
      <c r="C33" s="211">
        <f t="shared" si="0"/>
        <v>10</v>
      </c>
      <c r="D33" s="297">
        <v>171628</v>
      </c>
      <c r="E33" s="211">
        <f>RANK(G33,$G$9:$G$45,0)</f>
        <v>37</v>
      </c>
      <c r="F33" s="212" t="s">
        <v>94</v>
      </c>
      <c r="G33" s="298">
        <v>17.3</v>
      </c>
      <c r="H33" s="211">
        <f>RANK(I33,$I$9:$I$45,0)</f>
        <v>1</v>
      </c>
      <c r="I33" s="299">
        <f>D33/G33</f>
        <v>9920.693641618496</v>
      </c>
    </row>
    <row r="34" spans="2:9" ht="17.25" customHeight="1">
      <c r="B34" s="25" t="s">
        <v>120</v>
      </c>
      <c r="C34" s="116">
        <f t="shared" si="0"/>
        <v>18</v>
      </c>
      <c r="D34" s="296">
        <v>94817</v>
      </c>
      <c r="E34" s="116">
        <f t="shared" si="1"/>
        <v>34</v>
      </c>
      <c r="F34" s="65"/>
      <c r="G34" s="185">
        <v>34.52</v>
      </c>
      <c r="H34" s="116">
        <f t="shared" si="2"/>
        <v>12</v>
      </c>
      <c r="I34" s="294">
        <f t="shared" si="3"/>
        <v>2746.7265353418306</v>
      </c>
    </row>
    <row r="35" spans="2:9" ht="17.25" customHeight="1">
      <c r="B35" s="25" t="s">
        <v>121</v>
      </c>
      <c r="C35" s="116">
        <f t="shared" si="0"/>
        <v>23</v>
      </c>
      <c r="D35" s="296">
        <v>64925</v>
      </c>
      <c r="E35" s="116">
        <f t="shared" si="1"/>
        <v>20</v>
      </c>
      <c r="F35" s="65"/>
      <c r="G35" s="185">
        <v>94.92</v>
      </c>
      <c r="H35" s="116">
        <f t="shared" si="2"/>
        <v>23</v>
      </c>
      <c r="I35" s="294">
        <f t="shared" si="3"/>
        <v>683.9970501474926</v>
      </c>
    </row>
    <row r="36" spans="2:9" ht="17.25" customHeight="1">
      <c r="B36" s="25" t="s">
        <v>122</v>
      </c>
      <c r="C36" s="116">
        <f t="shared" si="0"/>
        <v>22</v>
      </c>
      <c r="D36" s="296">
        <v>65897</v>
      </c>
      <c r="E36" s="116">
        <f t="shared" si="1"/>
        <v>25</v>
      </c>
      <c r="F36" s="65"/>
      <c r="G36" s="185">
        <v>74.94</v>
      </c>
      <c r="H36" s="116">
        <f t="shared" si="2"/>
        <v>18</v>
      </c>
      <c r="I36" s="294">
        <f t="shared" si="3"/>
        <v>879.3301307712837</v>
      </c>
    </row>
    <row r="37" spans="2:9" ht="17.25" customHeight="1">
      <c r="B37" s="25" t="s">
        <v>123</v>
      </c>
      <c r="C37" s="116">
        <f t="shared" si="0"/>
        <v>17</v>
      </c>
      <c r="D37" s="296">
        <v>108276</v>
      </c>
      <c r="E37" s="116">
        <f t="shared" si="1"/>
        <v>13</v>
      </c>
      <c r="F37" s="64"/>
      <c r="G37" s="293">
        <v>123.79</v>
      </c>
      <c r="H37" s="116">
        <f t="shared" si="2"/>
        <v>19</v>
      </c>
      <c r="I37" s="294">
        <f t="shared" si="3"/>
        <v>874.6748525729057</v>
      </c>
    </row>
    <row r="38" spans="2:9" ht="17.25" customHeight="1">
      <c r="B38" s="25" t="s">
        <v>187</v>
      </c>
      <c r="C38" s="116">
        <f t="shared" si="0"/>
        <v>24</v>
      </c>
      <c r="D38" s="296">
        <v>62035</v>
      </c>
      <c r="E38" s="116">
        <f t="shared" si="1"/>
        <v>32</v>
      </c>
      <c r="G38" s="49">
        <v>35.48</v>
      </c>
      <c r="H38" s="116">
        <f t="shared" si="2"/>
        <v>13</v>
      </c>
      <c r="I38" s="294">
        <f t="shared" si="3"/>
        <v>1748.4498308906427</v>
      </c>
    </row>
    <row r="39" spans="2:9" ht="17.25" customHeight="1">
      <c r="B39" s="35" t="s">
        <v>189</v>
      </c>
      <c r="C39" s="116">
        <f t="shared" si="0"/>
        <v>28</v>
      </c>
      <c r="D39" s="296">
        <v>49458</v>
      </c>
      <c r="E39" s="116">
        <f t="shared" si="1"/>
        <v>29</v>
      </c>
      <c r="G39" s="49">
        <v>53.88</v>
      </c>
      <c r="H39" s="116">
        <f t="shared" si="2"/>
        <v>17</v>
      </c>
      <c r="I39" s="294">
        <f t="shared" si="3"/>
        <v>917.9287305122494</v>
      </c>
    </row>
    <row r="40" spans="2:9" ht="17.25" customHeight="1">
      <c r="B40" s="35" t="s">
        <v>190</v>
      </c>
      <c r="C40" s="116">
        <f t="shared" si="0"/>
        <v>34</v>
      </c>
      <c r="D40" s="296">
        <v>33640</v>
      </c>
      <c r="E40" s="116">
        <f t="shared" si="1"/>
        <v>5</v>
      </c>
      <c r="F40" s="65"/>
      <c r="G40" s="185">
        <v>229.55</v>
      </c>
      <c r="H40" s="116">
        <f t="shared" si="2"/>
        <v>37</v>
      </c>
      <c r="I40" s="294">
        <f t="shared" si="3"/>
        <v>146.54759311696796</v>
      </c>
    </row>
    <row r="41" spans="2:9" ht="17.25" customHeight="1">
      <c r="B41" s="35" t="s">
        <v>191</v>
      </c>
      <c r="C41" s="116">
        <f t="shared" si="0"/>
        <v>35</v>
      </c>
      <c r="D41" s="296">
        <v>33284</v>
      </c>
      <c r="E41" s="116">
        <f t="shared" si="1"/>
        <v>18</v>
      </c>
      <c r="F41" s="64"/>
      <c r="G41" s="293">
        <v>101.48</v>
      </c>
      <c r="H41" s="116">
        <f t="shared" si="2"/>
        <v>29</v>
      </c>
      <c r="I41" s="294">
        <f t="shared" si="3"/>
        <v>327.985810011825</v>
      </c>
    </row>
    <row r="42" spans="2:9" ht="17.25" customHeight="1">
      <c r="B42" s="35" t="s">
        <v>192</v>
      </c>
      <c r="C42" s="116">
        <f t="shared" si="0"/>
        <v>21</v>
      </c>
      <c r="D42" s="296">
        <v>68736</v>
      </c>
      <c r="E42" s="116">
        <f t="shared" si="1"/>
        <v>4</v>
      </c>
      <c r="G42" s="49">
        <v>262.35</v>
      </c>
      <c r="H42" s="116">
        <f t="shared" si="2"/>
        <v>31</v>
      </c>
      <c r="I42" s="294">
        <f t="shared" si="3"/>
        <v>262.00114351057744</v>
      </c>
    </row>
    <row r="43" spans="2:9" ht="17.25" customHeight="1">
      <c r="B43" s="35" t="s">
        <v>193</v>
      </c>
      <c r="C43" s="116">
        <f t="shared" si="0"/>
        <v>30</v>
      </c>
      <c r="D43" s="296">
        <v>46558</v>
      </c>
      <c r="E43" s="116">
        <f t="shared" si="1"/>
        <v>10</v>
      </c>
      <c r="G43" s="49">
        <v>146.77</v>
      </c>
      <c r="H43" s="116">
        <f t="shared" si="2"/>
        <v>30</v>
      </c>
      <c r="I43" s="294">
        <f t="shared" si="3"/>
        <v>317.217415003066</v>
      </c>
    </row>
    <row r="44" spans="2:9" ht="17.25" customHeight="1">
      <c r="B44" s="35" t="s">
        <v>194</v>
      </c>
      <c r="C44" s="116">
        <f t="shared" si="0"/>
        <v>33</v>
      </c>
      <c r="D44" s="296">
        <v>33741</v>
      </c>
      <c r="E44" s="116">
        <f t="shared" si="1"/>
        <v>9</v>
      </c>
      <c r="F44" s="64"/>
      <c r="G44" s="293">
        <v>157.5</v>
      </c>
      <c r="H44" s="116">
        <f t="shared" si="2"/>
        <v>33</v>
      </c>
      <c r="I44" s="294">
        <f>D44/G44</f>
        <v>214.22857142857143</v>
      </c>
    </row>
    <row r="45" spans="1:9" ht="17.25" customHeight="1" thickBot="1">
      <c r="A45" s="72"/>
      <c r="B45" s="27" t="s">
        <v>255</v>
      </c>
      <c r="C45" s="117">
        <f t="shared" si="0"/>
        <v>29</v>
      </c>
      <c r="D45" s="300">
        <v>47371</v>
      </c>
      <c r="E45" s="117">
        <f t="shared" si="1"/>
        <v>27</v>
      </c>
      <c r="F45" s="103"/>
      <c r="G45" s="301">
        <v>58.08</v>
      </c>
      <c r="H45" s="117">
        <f t="shared" si="2"/>
        <v>21</v>
      </c>
      <c r="I45" s="302">
        <f>D45/G45</f>
        <v>815.616391184573</v>
      </c>
    </row>
    <row r="46" spans="1:9" ht="13.5">
      <c r="A46" s="28" t="s">
        <v>256</v>
      </c>
      <c r="B46" s="67"/>
      <c r="C46" s="49"/>
      <c r="D46" s="49"/>
      <c r="E46" s="49"/>
      <c r="F46" s="49"/>
      <c r="G46" s="49"/>
      <c r="H46" s="49"/>
      <c r="I46" s="50" t="s">
        <v>188</v>
      </c>
    </row>
    <row r="47" spans="1:9" ht="13.5" customHeight="1">
      <c r="A47" s="318" t="s">
        <v>294</v>
      </c>
      <c r="B47" s="319"/>
      <c r="C47" s="319"/>
      <c r="D47" s="319"/>
      <c r="E47" s="319"/>
      <c r="F47" s="319"/>
      <c r="G47" s="319"/>
      <c r="H47" s="320"/>
      <c r="I47" s="320"/>
    </row>
    <row r="48" spans="1:9" ht="13.5">
      <c r="A48" s="67" t="s">
        <v>257</v>
      </c>
      <c r="B48" s="67"/>
      <c r="C48" s="67"/>
      <c r="D48" s="67"/>
      <c r="E48" s="67"/>
      <c r="F48" s="67"/>
      <c r="G48" s="67"/>
      <c r="H48" s="67"/>
      <c r="I48" s="67"/>
    </row>
    <row r="49" spans="1:9" ht="13.5">
      <c r="A49" s="67" t="s">
        <v>234</v>
      </c>
      <c r="B49" s="69"/>
      <c r="C49" s="69"/>
      <c r="D49" s="69"/>
      <c r="E49" s="69"/>
      <c r="F49" s="69"/>
      <c r="G49" s="69"/>
      <c r="H49" s="69"/>
      <c r="I49" s="69"/>
    </row>
    <row r="50" spans="1:9" ht="13.5">
      <c r="A50" s="67" t="s">
        <v>235</v>
      </c>
      <c r="B50" s="67"/>
      <c r="C50" s="69"/>
      <c r="D50" s="69"/>
      <c r="E50" s="69"/>
      <c r="F50" s="69"/>
      <c r="G50" s="69"/>
      <c r="H50" s="69"/>
      <c r="I50" s="69"/>
    </row>
    <row r="51" spans="1:9" ht="13.5">
      <c r="A51" s="69"/>
      <c r="B51" s="69"/>
      <c r="C51" s="69"/>
      <c r="D51" s="69"/>
      <c r="E51" s="69"/>
      <c r="F51" s="69"/>
      <c r="G51" s="69"/>
      <c r="H51" s="69"/>
      <c r="I51" s="69"/>
    </row>
    <row r="52" ht="13.5">
      <c r="D52" s="240"/>
    </row>
  </sheetData>
  <sheetProtection/>
  <mergeCells count="1">
    <mergeCell ref="A47:I4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showGridLines="0" zoomScale="80" zoomScaleNormal="80" zoomScalePageLayoutView="0" workbookViewId="0" topLeftCell="A13">
      <selection activeCell="O54" sqref="O54"/>
    </sheetView>
  </sheetViews>
  <sheetFormatPr defaultColWidth="9.00390625" defaultRowHeight="13.5"/>
  <cols>
    <col min="1" max="1" width="8.125" style="121" customWidth="1"/>
    <col min="2" max="3" width="8.125" style="125" customWidth="1"/>
    <col min="4" max="5" width="8.125" style="121" customWidth="1"/>
    <col min="6" max="9" width="8.125" style="123" customWidth="1"/>
    <col min="10" max="11" width="8.125" style="223" customWidth="1"/>
    <col min="12" max="16384" width="9.00390625" style="121" customWidth="1"/>
  </cols>
  <sheetData>
    <row r="1" spans="1:11" ht="17.25">
      <c r="A1" s="29" t="s">
        <v>197</v>
      </c>
      <c r="B1" s="118"/>
      <c r="C1" s="241"/>
      <c r="D1" s="119"/>
      <c r="E1" s="119"/>
      <c r="F1" s="120"/>
      <c r="G1" s="120"/>
      <c r="H1" s="120"/>
      <c r="I1" s="120"/>
      <c r="J1" s="221"/>
      <c r="K1" s="221"/>
    </row>
    <row r="2" spans="1:11" ht="14.25" thickBot="1">
      <c r="A2" s="169"/>
      <c r="B2" s="31"/>
      <c r="C2" s="31"/>
      <c r="D2" s="30"/>
      <c r="E2" s="30"/>
      <c r="F2" s="36"/>
      <c r="G2" s="36"/>
      <c r="H2" s="36"/>
      <c r="I2" s="36"/>
      <c r="J2" s="222"/>
      <c r="K2" s="222"/>
    </row>
    <row r="3" spans="1:11" ht="13.5" customHeight="1">
      <c r="A3" s="32"/>
      <c r="B3" s="321" t="s">
        <v>244</v>
      </c>
      <c r="C3" s="322"/>
      <c r="D3" s="321" t="s">
        <v>281</v>
      </c>
      <c r="E3" s="322"/>
      <c r="F3" s="321" t="s">
        <v>270</v>
      </c>
      <c r="G3" s="322"/>
      <c r="H3" s="321" t="s">
        <v>273</v>
      </c>
      <c r="I3" s="322"/>
      <c r="J3" s="321" t="s">
        <v>280</v>
      </c>
      <c r="K3" s="325"/>
    </row>
    <row r="4" spans="1:11" ht="13.5" customHeight="1">
      <c r="A4" s="32" t="s">
        <v>124</v>
      </c>
      <c r="B4" s="323">
        <v>2018</v>
      </c>
      <c r="C4" s="324"/>
      <c r="D4" s="323">
        <v>2019</v>
      </c>
      <c r="E4" s="324"/>
      <c r="F4" s="323">
        <v>2020</v>
      </c>
      <c r="G4" s="324"/>
      <c r="H4" s="323">
        <v>2021</v>
      </c>
      <c r="I4" s="324"/>
      <c r="J4" s="323">
        <v>2022</v>
      </c>
      <c r="K4" s="326"/>
    </row>
    <row r="5" spans="1:11" s="175" customFormat="1" ht="18" customHeight="1">
      <c r="A5" s="33"/>
      <c r="B5" s="54" t="s">
        <v>125</v>
      </c>
      <c r="C5" s="55" t="s">
        <v>126</v>
      </c>
      <c r="D5" s="54" t="s">
        <v>125</v>
      </c>
      <c r="E5" s="55" t="s">
        <v>126</v>
      </c>
      <c r="F5" s="54" t="s">
        <v>125</v>
      </c>
      <c r="G5" s="55" t="s">
        <v>126</v>
      </c>
      <c r="H5" s="54" t="s">
        <v>125</v>
      </c>
      <c r="I5" s="55" t="s">
        <v>126</v>
      </c>
      <c r="J5" s="54" t="s">
        <v>125</v>
      </c>
      <c r="K5" s="55" t="s">
        <v>126</v>
      </c>
    </row>
    <row r="6" spans="1:11" s="30" customFormat="1" ht="13.5" customHeight="1">
      <c r="A6" s="34" t="s">
        <v>13</v>
      </c>
      <c r="B6" s="182">
        <v>11909</v>
      </c>
      <c r="C6" s="182">
        <v>10868</v>
      </c>
      <c r="D6" s="182">
        <v>11559</v>
      </c>
      <c r="E6" s="182">
        <v>11089</v>
      </c>
      <c r="F6" s="182">
        <v>10604</v>
      </c>
      <c r="G6" s="182">
        <v>10971</v>
      </c>
      <c r="H6" s="182">
        <v>9314</v>
      </c>
      <c r="I6" s="182">
        <v>10565</v>
      </c>
      <c r="J6" s="303">
        <v>11363</v>
      </c>
      <c r="K6" s="182">
        <v>10461</v>
      </c>
    </row>
    <row r="7" spans="1:11" s="30" customFormat="1" ht="5.25" customHeight="1">
      <c r="A7" s="34"/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s="30" customFormat="1" ht="12.75" customHeight="1">
      <c r="A8" s="34" t="s">
        <v>127</v>
      </c>
      <c r="B8" s="170">
        <v>256</v>
      </c>
      <c r="C8" s="170">
        <v>151</v>
      </c>
      <c r="D8" s="170">
        <v>218</v>
      </c>
      <c r="E8" s="170">
        <v>135</v>
      </c>
      <c r="F8" s="170">
        <v>204</v>
      </c>
      <c r="G8" s="170">
        <v>140</v>
      </c>
      <c r="H8" s="170">
        <v>169</v>
      </c>
      <c r="I8" s="170">
        <v>145</v>
      </c>
      <c r="J8" s="170">
        <v>178</v>
      </c>
      <c r="K8" s="170">
        <v>153</v>
      </c>
    </row>
    <row r="9" spans="1:11" s="30" customFormat="1" ht="12.75" customHeight="1">
      <c r="A9" s="34" t="s">
        <v>128</v>
      </c>
      <c r="B9" s="186">
        <v>60</v>
      </c>
      <c r="C9" s="170">
        <v>31</v>
      </c>
      <c r="D9" s="186">
        <v>68</v>
      </c>
      <c r="E9" s="170">
        <v>27</v>
      </c>
      <c r="F9" s="186">
        <v>41</v>
      </c>
      <c r="G9" s="170">
        <v>25</v>
      </c>
      <c r="H9" s="186">
        <v>48</v>
      </c>
      <c r="I9" s="170">
        <v>30</v>
      </c>
      <c r="J9" s="186">
        <v>49</v>
      </c>
      <c r="K9" s="170">
        <v>31</v>
      </c>
    </row>
    <row r="10" spans="1:11" s="30" customFormat="1" ht="12.75" customHeight="1">
      <c r="A10" s="34" t="s">
        <v>129</v>
      </c>
      <c r="B10" s="186">
        <v>35</v>
      </c>
      <c r="C10" s="170">
        <v>21</v>
      </c>
      <c r="D10" s="186">
        <v>48</v>
      </c>
      <c r="E10" s="170">
        <v>42</v>
      </c>
      <c r="F10" s="186">
        <v>43</v>
      </c>
      <c r="G10" s="170">
        <v>33</v>
      </c>
      <c r="H10" s="186">
        <v>37</v>
      </c>
      <c r="I10" s="170">
        <v>13</v>
      </c>
      <c r="J10" s="186">
        <v>37</v>
      </c>
      <c r="K10" s="170">
        <v>29</v>
      </c>
    </row>
    <row r="11" spans="1:11" s="30" customFormat="1" ht="12.75" customHeight="1">
      <c r="A11" s="34" t="s">
        <v>130</v>
      </c>
      <c r="B11" s="186">
        <v>157</v>
      </c>
      <c r="C11" s="170">
        <v>119</v>
      </c>
      <c r="D11" s="186">
        <v>134</v>
      </c>
      <c r="E11" s="170">
        <v>70</v>
      </c>
      <c r="F11" s="186">
        <v>121</v>
      </c>
      <c r="G11" s="170">
        <v>74</v>
      </c>
      <c r="H11" s="186">
        <v>134</v>
      </c>
      <c r="I11" s="170">
        <v>99</v>
      </c>
      <c r="J11" s="186">
        <v>108</v>
      </c>
      <c r="K11" s="170">
        <v>82</v>
      </c>
    </row>
    <row r="12" spans="1:11" s="30" customFormat="1" ht="12.75" customHeight="1">
      <c r="A12" s="34" t="s">
        <v>131</v>
      </c>
      <c r="B12" s="186">
        <v>37</v>
      </c>
      <c r="C12" s="170">
        <v>26</v>
      </c>
      <c r="D12" s="186">
        <v>34</v>
      </c>
      <c r="E12" s="170">
        <v>32</v>
      </c>
      <c r="F12" s="186">
        <v>26</v>
      </c>
      <c r="G12" s="170">
        <v>19</v>
      </c>
      <c r="H12" s="186">
        <v>37</v>
      </c>
      <c r="I12" s="170">
        <v>21</v>
      </c>
      <c r="J12" s="186">
        <v>46</v>
      </c>
      <c r="K12" s="170">
        <v>17</v>
      </c>
    </row>
    <row r="13" spans="1:11" s="30" customFormat="1" ht="12.75" customHeight="1">
      <c r="A13" s="34" t="s">
        <v>132</v>
      </c>
      <c r="B13" s="186">
        <v>45</v>
      </c>
      <c r="C13" s="170">
        <v>32</v>
      </c>
      <c r="D13" s="186">
        <v>43</v>
      </c>
      <c r="E13" s="170">
        <v>18</v>
      </c>
      <c r="F13" s="186">
        <v>35</v>
      </c>
      <c r="G13" s="170">
        <v>22</v>
      </c>
      <c r="H13" s="186">
        <v>47</v>
      </c>
      <c r="I13" s="170">
        <v>25</v>
      </c>
      <c r="J13" s="186">
        <v>35</v>
      </c>
      <c r="K13" s="170">
        <v>15</v>
      </c>
    </row>
    <row r="14" spans="1:11" s="30" customFormat="1" ht="12.75" customHeight="1">
      <c r="A14" s="34" t="s">
        <v>133</v>
      </c>
      <c r="B14" s="186">
        <v>101</v>
      </c>
      <c r="C14" s="170">
        <v>39</v>
      </c>
      <c r="D14" s="186">
        <v>96</v>
      </c>
      <c r="E14" s="170">
        <v>43</v>
      </c>
      <c r="F14" s="186">
        <v>69</v>
      </c>
      <c r="G14" s="170">
        <v>37</v>
      </c>
      <c r="H14" s="186">
        <v>87</v>
      </c>
      <c r="I14" s="170">
        <v>55</v>
      </c>
      <c r="J14" s="186">
        <v>73</v>
      </c>
      <c r="K14" s="170">
        <v>53</v>
      </c>
    </row>
    <row r="15" spans="1:11" s="30" customFormat="1" ht="12.75" customHeight="1">
      <c r="A15" s="34" t="s">
        <v>134</v>
      </c>
      <c r="B15" s="186">
        <v>197</v>
      </c>
      <c r="C15" s="170">
        <v>124</v>
      </c>
      <c r="D15" s="186">
        <v>188</v>
      </c>
      <c r="E15" s="170">
        <v>118</v>
      </c>
      <c r="F15" s="186">
        <v>138</v>
      </c>
      <c r="G15" s="170">
        <v>139</v>
      </c>
      <c r="H15" s="186">
        <v>149</v>
      </c>
      <c r="I15" s="170">
        <v>118</v>
      </c>
      <c r="J15" s="186">
        <v>154</v>
      </c>
      <c r="K15" s="170">
        <v>156</v>
      </c>
    </row>
    <row r="16" spans="1:11" s="30" customFormat="1" ht="12.75" customHeight="1">
      <c r="A16" s="34" t="s">
        <v>135</v>
      </c>
      <c r="B16" s="186">
        <v>99</v>
      </c>
      <c r="C16" s="170">
        <v>78</v>
      </c>
      <c r="D16" s="186">
        <v>99</v>
      </c>
      <c r="E16" s="170">
        <v>91</v>
      </c>
      <c r="F16" s="186">
        <v>90</v>
      </c>
      <c r="G16" s="170">
        <v>70</v>
      </c>
      <c r="H16" s="186">
        <v>84</v>
      </c>
      <c r="I16" s="170">
        <v>85</v>
      </c>
      <c r="J16" s="186">
        <v>101</v>
      </c>
      <c r="K16" s="170">
        <v>89</v>
      </c>
    </row>
    <row r="17" spans="1:11" s="30" customFormat="1" ht="12.75" customHeight="1">
      <c r="A17" s="34" t="s">
        <v>136</v>
      </c>
      <c r="B17" s="186">
        <v>105</v>
      </c>
      <c r="C17" s="170">
        <v>58</v>
      </c>
      <c r="D17" s="186">
        <v>85</v>
      </c>
      <c r="E17" s="170">
        <v>53</v>
      </c>
      <c r="F17" s="186">
        <v>72</v>
      </c>
      <c r="G17" s="170">
        <v>50</v>
      </c>
      <c r="H17" s="186">
        <v>76</v>
      </c>
      <c r="I17" s="170">
        <v>56</v>
      </c>
      <c r="J17" s="186">
        <v>77</v>
      </c>
      <c r="K17" s="170">
        <v>53</v>
      </c>
    </row>
    <row r="18" spans="1:11" s="30" customFormat="1" ht="12.75" customHeight="1">
      <c r="A18" s="34" t="s">
        <v>137</v>
      </c>
      <c r="B18" s="186">
        <v>527</v>
      </c>
      <c r="C18" s="170">
        <v>464</v>
      </c>
      <c r="D18" s="186">
        <v>509</v>
      </c>
      <c r="E18" s="170">
        <v>496</v>
      </c>
      <c r="F18" s="186">
        <v>455</v>
      </c>
      <c r="G18" s="170">
        <v>525</v>
      </c>
      <c r="H18" s="186">
        <v>434</v>
      </c>
      <c r="I18" s="170">
        <v>471</v>
      </c>
      <c r="J18" s="186">
        <v>463</v>
      </c>
      <c r="K18" s="170">
        <v>466</v>
      </c>
    </row>
    <row r="19" spans="1:11" s="30" customFormat="1" ht="12.75" customHeight="1">
      <c r="A19" s="78" t="s">
        <v>138</v>
      </c>
      <c r="B19" s="187">
        <v>2284</v>
      </c>
      <c r="C19" s="188">
        <v>2599</v>
      </c>
      <c r="D19" s="187">
        <v>2113</v>
      </c>
      <c r="E19" s="188">
        <v>2638</v>
      </c>
      <c r="F19" s="187">
        <v>2419</v>
      </c>
      <c r="G19" s="188">
        <v>3128</v>
      </c>
      <c r="H19" s="187">
        <v>2073</v>
      </c>
      <c r="I19" s="188">
        <v>3124</v>
      </c>
      <c r="J19" s="187">
        <v>2268</v>
      </c>
      <c r="K19" s="188">
        <v>2724</v>
      </c>
    </row>
    <row r="20" spans="1:11" s="30" customFormat="1" ht="12.75" customHeight="1">
      <c r="A20" s="34" t="s">
        <v>139</v>
      </c>
      <c r="B20" s="186">
        <v>2380</v>
      </c>
      <c r="C20" s="170">
        <v>2874</v>
      </c>
      <c r="D20" s="186">
        <v>2349</v>
      </c>
      <c r="E20" s="170">
        <v>3042</v>
      </c>
      <c r="F20" s="186">
        <v>2378</v>
      </c>
      <c r="G20" s="170">
        <v>2803</v>
      </c>
      <c r="H20" s="186">
        <v>2234</v>
      </c>
      <c r="I20" s="170">
        <v>2695</v>
      </c>
      <c r="J20" s="186">
        <v>2897</v>
      </c>
      <c r="K20" s="170">
        <v>2667</v>
      </c>
    </row>
    <row r="21" spans="1:11" s="30" customFormat="1" ht="12.75" customHeight="1">
      <c r="A21" s="34" t="s">
        <v>140</v>
      </c>
      <c r="B21" s="186">
        <v>802</v>
      </c>
      <c r="C21" s="170">
        <v>674</v>
      </c>
      <c r="D21" s="186">
        <v>689</v>
      </c>
      <c r="E21" s="170">
        <v>637</v>
      </c>
      <c r="F21" s="186">
        <v>600</v>
      </c>
      <c r="G21" s="170">
        <v>672</v>
      </c>
      <c r="H21" s="186">
        <v>601</v>
      </c>
      <c r="I21" s="170">
        <v>672</v>
      </c>
      <c r="J21" s="186">
        <v>675</v>
      </c>
      <c r="K21" s="170">
        <v>693</v>
      </c>
    </row>
    <row r="22" spans="1:11" s="30" customFormat="1" ht="12.75" customHeight="1">
      <c r="A22" s="34" t="s">
        <v>141</v>
      </c>
      <c r="B22" s="186">
        <v>94</v>
      </c>
      <c r="C22" s="170">
        <v>48</v>
      </c>
      <c r="D22" s="186">
        <v>113</v>
      </c>
      <c r="E22" s="170">
        <v>61</v>
      </c>
      <c r="F22" s="186">
        <v>92</v>
      </c>
      <c r="G22" s="170">
        <v>49</v>
      </c>
      <c r="H22" s="186">
        <v>78</v>
      </c>
      <c r="I22" s="170">
        <v>50</v>
      </c>
      <c r="J22" s="186">
        <v>100</v>
      </c>
      <c r="K22" s="170">
        <v>54</v>
      </c>
    </row>
    <row r="23" spans="1:11" s="30" customFormat="1" ht="12.75" customHeight="1">
      <c r="A23" s="34" t="s">
        <v>142</v>
      </c>
      <c r="B23" s="186">
        <v>26</v>
      </c>
      <c r="C23" s="170">
        <v>30</v>
      </c>
      <c r="D23" s="186">
        <v>33</v>
      </c>
      <c r="E23" s="170">
        <v>30</v>
      </c>
      <c r="F23" s="186">
        <v>36</v>
      </c>
      <c r="G23" s="170">
        <v>20</v>
      </c>
      <c r="H23" s="186">
        <v>43</v>
      </c>
      <c r="I23" s="170">
        <v>18</v>
      </c>
      <c r="J23" s="186">
        <v>19</v>
      </c>
      <c r="K23" s="170">
        <v>25</v>
      </c>
    </row>
    <row r="24" spans="1:11" s="30" customFormat="1" ht="12.75" customHeight="1">
      <c r="A24" s="34" t="s">
        <v>143</v>
      </c>
      <c r="B24" s="186">
        <v>42</v>
      </c>
      <c r="C24" s="170">
        <v>24</v>
      </c>
      <c r="D24" s="186">
        <v>33</v>
      </c>
      <c r="E24" s="170">
        <v>29</v>
      </c>
      <c r="F24" s="186">
        <v>34</v>
      </c>
      <c r="G24" s="170">
        <v>26</v>
      </c>
      <c r="H24" s="186">
        <v>27</v>
      </c>
      <c r="I24" s="170">
        <v>19</v>
      </c>
      <c r="J24" s="186">
        <v>27</v>
      </c>
      <c r="K24" s="170">
        <v>11</v>
      </c>
    </row>
    <row r="25" spans="1:11" s="30" customFormat="1" ht="12.75" customHeight="1">
      <c r="A25" s="34" t="s">
        <v>144</v>
      </c>
      <c r="B25" s="186">
        <v>18</v>
      </c>
      <c r="C25" s="170">
        <v>7</v>
      </c>
      <c r="D25" s="186">
        <v>18</v>
      </c>
      <c r="E25" s="170">
        <v>7</v>
      </c>
      <c r="F25" s="186">
        <v>19</v>
      </c>
      <c r="G25" s="170">
        <v>12</v>
      </c>
      <c r="H25" s="186">
        <v>21</v>
      </c>
      <c r="I25" s="170">
        <v>12</v>
      </c>
      <c r="J25" s="186">
        <v>18</v>
      </c>
      <c r="K25" s="170">
        <v>7</v>
      </c>
    </row>
    <row r="26" spans="1:11" s="30" customFormat="1" ht="12.75" customHeight="1">
      <c r="A26" s="34" t="s">
        <v>145</v>
      </c>
      <c r="B26" s="186">
        <v>46</v>
      </c>
      <c r="C26" s="170">
        <v>30</v>
      </c>
      <c r="D26" s="186">
        <v>38</v>
      </c>
      <c r="E26" s="170">
        <v>23</v>
      </c>
      <c r="F26" s="186">
        <v>51</v>
      </c>
      <c r="G26" s="170">
        <v>21</v>
      </c>
      <c r="H26" s="186">
        <v>35</v>
      </c>
      <c r="I26" s="170">
        <v>14</v>
      </c>
      <c r="J26" s="186">
        <v>43</v>
      </c>
      <c r="K26" s="170">
        <v>35</v>
      </c>
    </row>
    <row r="27" spans="1:11" s="30" customFormat="1" ht="12.75" customHeight="1">
      <c r="A27" s="34" t="s">
        <v>146</v>
      </c>
      <c r="B27" s="186">
        <v>71</v>
      </c>
      <c r="C27" s="170">
        <v>51</v>
      </c>
      <c r="D27" s="186">
        <v>103</v>
      </c>
      <c r="E27" s="170">
        <v>69</v>
      </c>
      <c r="F27" s="186">
        <v>88</v>
      </c>
      <c r="G27" s="170">
        <v>70</v>
      </c>
      <c r="H27" s="186">
        <v>84</v>
      </c>
      <c r="I27" s="170">
        <v>55</v>
      </c>
      <c r="J27" s="186">
        <v>86</v>
      </c>
      <c r="K27" s="170">
        <v>65</v>
      </c>
    </row>
    <row r="28" spans="1:11" s="30" customFormat="1" ht="12.75" customHeight="1">
      <c r="A28" s="34" t="s">
        <v>147</v>
      </c>
      <c r="B28" s="186">
        <v>54</v>
      </c>
      <c r="C28" s="170">
        <v>33</v>
      </c>
      <c r="D28" s="186">
        <v>58</v>
      </c>
      <c r="E28" s="170">
        <v>34</v>
      </c>
      <c r="F28" s="186">
        <v>51</v>
      </c>
      <c r="G28" s="170">
        <v>31</v>
      </c>
      <c r="H28" s="186">
        <v>43</v>
      </c>
      <c r="I28" s="170">
        <v>41</v>
      </c>
      <c r="J28" s="186">
        <v>44</v>
      </c>
      <c r="K28" s="170">
        <v>17</v>
      </c>
    </row>
    <row r="29" spans="1:11" s="30" customFormat="1" ht="12.75" customHeight="1">
      <c r="A29" s="34" t="s">
        <v>148</v>
      </c>
      <c r="B29" s="186">
        <v>204</v>
      </c>
      <c r="C29" s="170">
        <v>97</v>
      </c>
      <c r="D29" s="186">
        <v>170</v>
      </c>
      <c r="E29" s="170">
        <v>113</v>
      </c>
      <c r="F29" s="186">
        <v>125</v>
      </c>
      <c r="G29" s="170">
        <v>134</v>
      </c>
      <c r="H29" s="186">
        <v>121</v>
      </c>
      <c r="I29" s="170">
        <v>88</v>
      </c>
      <c r="J29" s="186">
        <v>157</v>
      </c>
      <c r="K29" s="170">
        <v>101</v>
      </c>
    </row>
    <row r="30" spans="1:11" s="30" customFormat="1" ht="12.75" customHeight="1">
      <c r="A30" s="34" t="s">
        <v>149</v>
      </c>
      <c r="B30" s="186">
        <v>368</v>
      </c>
      <c r="C30" s="170">
        <v>188</v>
      </c>
      <c r="D30" s="186">
        <v>341</v>
      </c>
      <c r="E30" s="170">
        <v>236</v>
      </c>
      <c r="F30" s="186">
        <v>311</v>
      </c>
      <c r="G30" s="170">
        <v>181</v>
      </c>
      <c r="H30" s="186">
        <v>239</v>
      </c>
      <c r="I30" s="170">
        <v>200</v>
      </c>
      <c r="J30" s="186">
        <v>256</v>
      </c>
      <c r="K30" s="170">
        <v>220</v>
      </c>
    </row>
    <row r="31" spans="1:11" s="30" customFormat="1" ht="12.75" customHeight="1">
      <c r="A31" s="34" t="s">
        <v>150</v>
      </c>
      <c r="B31" s="186">
        <v>63</v>
      </c>
      <c r="C31" s="170">
        <v>44</v>
      </c>
      <c r="D31" s="186">
        <v>78</v>
      </c>
      <c r="E31" s="170">
        <v>20</v>
      </c>
      <c r="F31" s="186">
        <v>56</v>
      </c>
      <c r="G31" s="170">
        <v>41</v>
      </c>
      <c r="H31" s="186">
        <v>46</v>
      </c>
      <c r="I31" s="170">
        <v>31</v>
      </c>
      <c r="J31" s="186">
        <v>40</v>
      </c>
      <c r="K31" s="170">
        <v>25</v>
      </c>
    </row>
    <row r="32" spans="1:11" s="30" customFormat="1" ht="12.75" customHeight="1">
      <c r="A32" s="34" t="s">
        <v>151</v>
      </c>
      <c r="B32" s="186">
        <v>66</v>
      </c>
      <c r="C32" s="170">
        <v>20</v>
      </c>
      <c r="D32" s="186">
        <v>58</v>
      </c>
      <c r="E32" s="170">
        <v>26</v>
      </c>
      <c r="F32" s="186">
        <v>34</v>
      </c>
      <c r="G32" s="170">
        <v>28</v>
      </c>
      <c r="H32" s="186">
        <v>35</v>
      </c>
      <c r="I32" s="170">
        <v>34</v>
      </c>
      <c r="J32" s="186">
        <v>31</v>
      </c>
      <c r="K32" s="170">
        <v>29</v>
      </c>
    </row>
    <row r="33" spans="1:11" s="30" customFormat="1" ht="12.75" customHeight="1">
      <c r="A33" s="34" t="s">
        <v>152</v>
      </c>
      <c r="B33" s="186">
        <v>104</v>
      </c>
      <c r="C33" s="170">
        <v>78</v>
      </c>
      <c r="D33" s="186">
        <v>88</v>
      </c>
      <c r="E33" s="170">
        <v>83</v>
      </c>
      <c r="F33" s="186">
        <v>79</v>
      </c>
      <c r="G33" s="170">
        <v>56</v>
      </c>
      <c r="H33" s="186">
        <v>80</v>
      </c>
      <c r="I33" s="170">
        <v>80</v>
      </c>
      <c r="J33" s="186">
        <v>89</v>
      </c>
      <c r="K33" s="170">
        <v>60</v>
      </c>
    </row>
    <row r="34" spans="1:11" s="30" customFormat="1" ht="12.75" customHeight="1">
      <c r="A34" s="34" t="s">
        <v>153</v>
      </c>
      <c r="B34" s="186">
        <v>473</v>
      </c>
      <c r="C34" s="170">
        <v>336</v>
      </c>
      <c r="D34" s="186">
        <v>436</v>
      </c>
      <c r="E34" s="170">
        <v>336</v>
      </c>
      <c r="F34" s="186">
        <v>391</v>
      </c>
      <c r="G34" s="170">
        <v>319</v>
      </c>
      <c r="H34" s="186">
        <v>321</v>
      </c>
      <c r="I34" s="170">
        <v>311</v>
      </c>
      <c r="J34" s="186">
        <v>411</v>
      </c>
      <c r="K34" s="170">
        <v>337</v>
      </c>
    </row>
    <row r="35" spans="1:11" s="30" customFormat="1" ht="12.75" customHeight="1">
      <c r="A35" s="34" t="s">
        <v>154</v>
      </c>
      <c r="B35" s="186">
        <v>267</v>
      </c>
      <c r="C35" s="170">
        <v>160</v>
      </c>
      <c r="D35" s="186">
        <v>274</v>
      </c>
      <c r="E35" s="170">
        <v>139</v>
      </c>
      <c r="F35" s="186">
        <v>247</v>
      </c>
      <c r="G35" s="170">
        <v>169</v>
      </c>
      <c r="H35" s="186">
        <v>141</v>
      </c>
      <c r="I35" s="170">
        <v>122</v>
      </c>
      <c r="J35" s="186">
        <v>247</v>
      </c>
      <c r="K35" s="170">
        <v>143</v>
      </c>
    </row>
    <row r="36" spans="1:11" s="30" customFormat="1" ht="12.75" customHeight="1">
      <c r="A36" s="34" t="s">
        <v>155</v>
      </c>
      <c r="B36" s="186">
        <v>55</v>
      </c>
      <c r="C36" s="170">
        <v>30</v>
      </c>
      <c r="D36" s="186">
        <v>53</v>
      </c>
      <c r="E36" s="170">
        <v>21</v>
      </c>
      <c r="F36" s="186">
        <v>34</v>
      </c>
      <c r="G36" s="170">
        <v>27</v>
      </c>
      <c r="H36" s="186">
        <v>30</v>
      </c>
      <c r="I36" s="170">
        <v>43</v>
      </c>
      <c r="J36" s="186">
        <v>34</v>
      </c>
      <c r="K36" s="170">
        <v>18</v>
      </c>
    </row>
    <row r="37" spans="1:11" s="30" customFormat="1" ht="12.75" customHeight="1">
      <c r="A37" s="34" t="s">
        <v>156</v>
      </c>
      <c r="B37" s="186">
        <v>25</v>
      </c>
      <c r="C37" s="170">
        <v>16</v>
      </c>
      <c r="D37" s="186">
        <v>18</v>
      </c>
      <c r="E37" s="170">
        <v>12</v>
      </c>
      <c r="F37" s="186">
        <v>19</v>
      </c>
      <c r="G37" s="170">
        <v>16</v>
      </c>
      <c r="H37" s="186">
        <v>14</v>
      </c>
      <c r="I37" s="170">
        <v>7</v>
      </c>
      <c r="J37" s="186">
        <v>16</v>
      </c>
      <c r="K37" s="170">
        <v>6</v>
      </c>
    </row>
    <row r="38" spans="1:11" s="30" customFormat="1" ht="12.75" customHeight="1">
      <c r="A38" s="34" t="s">
        <v>157</v>
      </c>
      <c r="B38" s="186">
        <v>14</v>
      </c>
      <c r="C38" s="170">
        <v>7</v>
      </c>
      <c r="D38" s="186">
        <v>12</v>
      </c>
      <c r="E38" s="170">
        <v>12</v>
      </c>
      <c r="F38" s="186">
        <v>10</v>
      </c>
      <c r="G38" s="170">
        <v>9</v>
      </c>
      <c r="H38" s="186">
        <v>14</v>
      </c>
      <c r="I38" s="170">
        <v>9</v>
      </c>
      <c r="J38" s="186">
        <v>10</v>
      </c>
      <c r="K38" s="170">
        <v>5</v>
      </c>
    </row>
    <row r="39" spans="1:11" s="30" customFormat="1" ht="12.75" customHeight="1">
      <c r="A39" s="34" t="s">
        <v>158</v>
      </c>
      <c r="B39" s="186">
        <v>11</v>
      </c>
      <c r="C39" s="170">
        <v>4</v>
      </c>
      <c r="D39" s="186">
        <v>12</v>
      </c>
      <c r="E39" s="170">
        <v>7</v>
      </c>
      <c r="F39" s="186">
        <v>16</v>
      </c>
      <c r="G39" s="170">
        <v>6</v>
      </c>
      <c r="H39" s="186">
        <v>19</v>
      </c>
      <c r="I39" s="170">
        <v>10</v>
      </c>
      <c r="J39" s="186">
        <v>14</v>
      </c>
      <c r="K39" s="170">
        <v>8</v>
      </c>
    </row>
    <row r="40" spans="1:11" s="30" customFormat="1" ht="12.75" customHeight="1">
      <c r="A40" s="34" t="s">
        <v>159</v>
      </c>
      <c r="B40" s="186">
        <v>50</v>
      </c>
      <c r="C40" s="170">
        <v>36</v>
      </c>
      <c r="D40" s="186">
        <v>39</v>
      </c>
      <c r="E40" s="170">
        <v>37</v>
      </c>
      <c r="F40" s="186">
        <v>41</v>
      </c>
      <c r="G40" s="170">
        <v>29</v>
      </c>
      <c r="H40" s="186">
        <v>37</v>
      </c>
      <c r="I40" s="170">
        <v>19</v>
      </c>
      <c r="J40" s="186">
        <v>33</v>
      </c>
      <c r="K40" s="170">
        <v>26</v>
      </c>
    </row>
    <row r="41" spans="1:11" s="30" customFormat="1" ht="12.75" customHeight="1">
      <c r="A41" s="34" t="s">
        <v>160</v>
      </c>
      <c r="B41" s="186">
        <v>95</v>
      </c>
      <c r="C41" s="170">
        <v>77</v>
      </c>
      <c r="D41" s="186">
        <v>121</v>
      </c>
      <c r="E41" s="170">
        <v>54</v>
      </c>
      <c r="F41" s="186">
        <v>74</v>
      </c>
      <c r="G41" s="170">
        <v>55</v>
      </c>
      <c r="H41" s="186">
        <v>82</v>
      </c>
      <c r="I41" s="170">
        <v>80</v>
      </c>
      <c r="J41" s="186">
        <v>98</v>
      </c>
      <c r="K41" s="170">
        <v>83</v>
      </c>
    </row>
    <row r="42" spans="1:11" s="30" customFormat="1" ht="12.75" customHeight="1">
      <c r="A42" s="34" t="s">
        <v>161</v>
      </c>
      <c r="B42" s="186">
        <v>36</v>
      </c>
      <c r="C42" s="170">
        <v>19</v>
      </c>
      <c r="D42" s="186">
        <v>36</v>
      </c>
      <c r="E42" s="170">
        <v>24</v>
      </c>
      <c r="F42" s="186">
        <v>23</v>
      </c>
      <c r="G42" s="170">
        <v>17</v>
      </c>
      <c r="H42" s="186">
        <v>32</v>
      </c>
      <c r="I42" s="170">
        <v>20</v>
      </c>
      <c r="J42" s="186">
        <v>22</v>
      </c>
      <c r="K42" s="170">
        <v>21</v>
      </c>
    </row>
    <row r="43" spans="1:11" s="30" customFormat="1" ht="12.75" customHeight="1">
      <c r="A43" s="34" t="s">
        <v>162</v>
      </c>
      <c r="B43" s="186">
        <v>18</v>
      </c>
      <c r="C43" s="170">
        <v>6</v>
      </c>
      <c r="D43" s="186">
        <v>28</v>
      </c>
      <c r="E43" s="170">
        <v>4</v>
      </c>
      <c r="F43" s="186">
        <v>17</v>
      </c>
      <c r="G43" s="170">
        <v>9</v>
      </c>
      <c r="H43" s="186">
        <v>14</v>
      </c>
      <c r="I43" s="170">
        <v>9</v>
      </c>
      <c r="J43" s="186">
        <v>12</v>
      </c>
      <c r="K43" s="170">
        <v>6</v>
      </c>
    </row>
    <row r="44" spans="1:11" s="30" customFormat="1" ht="12.75" customHeight="1">
      <c r="A44" s="34" t="s">
        <v>163</v>
      </c>
      <c r="B44" s="186">
        <v>38</v>
      </c>
      <c r="C44" s="170">
        <v>24</v>
      </c>
      <c r="D44" s="186">
        <v>19</v>
      </c>
      <c r="E44" s="170">
        <v>14</v>
      </c>
      <c r="F44" s="186">
        <v>25</v>
      </c>
      <c r="G44" s="170">
        <v>12</v>
      </c>
      <c r="H44" s="186">
        <v>23</v>
      </c>
      <c r="I44" s="170">
        <v>35</v>
      </c>
      <c r="J44" s="186">
        <v>35</v>
      </c>
      <c r="K44" s="170">
        <v>14</v>
      </c>
    </row>
    <row r="45" spans="1:11" s="30" customFormat="1" ht="12.75" customHeight="1">
      <c r="A45" s="34" t="s">
        <v>164</v>
      </c>
      <c r="B45" s="186">
        <v>36</v>
      </c>
      <c r="C45" s="170">
        <v>21</v>
      </c>
      <c r="D45" s="186">
        <v>37</v>
      </c>
      <c r="E45" s="170">
        <v>21</v>
      </c>
      <c r="F45" s="186">
        <v>35</v>
      </c>
      <c r="G45" s="170">
        <v>24</v>
      </c>
      <c r="H45" s="186">
        <v>28</v>
      </c>
      <c r="I45" s="170">
        <v>29</v>
      </c>
      <c r="J45" s="186">
        <v>38</v>
      </c>
      <c r="K45" s="170">
        <v>12</v>
      </c>
    </row>
    <row r="46" spans="1:11" s="30" customFormat="1" ht="12.75" customHeight="1">
      <c r="A46" s="34" t="s">
        <v>165</v>
      </c>
      <c r="B46" s="186">
        <v>37</v>
      </c>
      <c r="C46" s="170">
        <v>28</v>
      </c>
      <c r="D46" s="186">
        <v>61</v>
      </c>
      <c r="E46" s="170">
        <v>23</v>
      </c>
      <c r="F46" s="186">
        <v>21</v>
      </c>
      <c r="G46" s="170">
        <v>8</v>
      </c>
      <c r="H46" s="186">
        <v>20</v>
      </c>
      <c r="I46" s="170">
        <v>25</v>
      </c>
      <c r="J46" s="186">
        <v>23</v>
      </c>
      <c r="K46" s="170">
        <v>19</v>
      </c>
    </row>
    <row r="47" spans="1:11" s="30" customFormat="1" ht="12.75" customHeight="1">
      <c r="A47" s="34" t="s">
        <v>166</v>
      </c>
      <c r="B47" s="186">
        <v>251</v>
      </c>
      <c r="C47" s="170">
        <v>169</v>
      </c>
      <c r="D47" s="186">
        <v>218</v>
      </c>
      <c r="E47" s="170">
        <v>166</v>
      </c>
      <c r="F47" s="186">
        <v>162</v>
      </c>
      <c r="G47" s="170">
        <v>146</v>
      </c>
      <c r="H47" s="186">
        <v>186</v>
      </c>
      <c r="I47" s="170">
        <v>127</v>
      </c>
      <c r="J47" s="186">
        <v>200</v>
      </c>
      <c r="K47" s="170">
        <v>181</v>
      </c>
    </row>
    <row r="48" spans="1:11" s="30" customFormat="1" ht="12.75" customHeight="1">
      <c r="A48" s="34" t="s">
        <v>167</v>
      </c>
      <c r="B48" s="186">
        <v>28</v>
      </c>
      <c r="C48" s="170">
        <v>19</v>
      </c>
      <c r="D48" s="186">
        <v>19</v>
      </c>
      <c r="E48" s="170">
        <v>11</v>
      </c>
      <c r="F48" s="186">
        <v>12</v>
      </c>
      <c r="G48" s="170">
        <v>12</v>
      </c>
      <c r="H48" s="186">
        <v>15</v>
      </c>
      <c r="I48" s="170">
        <v>8</v>
      </c>
      <c r="J48" s="186">
        <v>18</v>
      </c>
      <c r="K48" s="170">
        <v>9</v>
      </c>
    </row>
    <row r="49" spans="1:11" s="30" customFormat="1" ht="12.75" customHeight="1">
      <c r="A49" s="34" t="s">
        <v>168</v>
      </c>
      <c r="B49" s="186">
        <v>37</v>
      </c>
      <c r="C49" s="170">
        <v>31</v>
      </c>
      <c r="D49" s="186">
        <v>32</v>
      </c>
      <c r="E49" s="170">
        <v>20</v>
      </c>
      <c r="F49" s="186">
        <v>28</v>
      </c>
      <c r="G49" s="170">
        <v>15</v>
      </c>
      <c r="H49" s="186">
        <v>30</v>
      </c>
      <c r="I49" s="170">
        <v>22</v>
      </c>
      <c r="J49" s="186">
        <v>27</v>
      </c>
      <c r="K49" s="170">
        <v>11</v>
      </c>
    </row>
    <row r="50" spans="1:11" s="30" customFormat="1" ht="12.75" customHeight="1">
      <c r="A50" s="34" t="s">
        <v>169</v>
      </c>
      <c r="B50" s="186">
        <v>39</v>
      </c>
      <c r="C50" s="170">
        <v>26</v>
      </c>
      <c r="D50" s="186">
        <v>49</v>
      </c>
      <c r="E50" s="170">
        <v>22</v>
      </c>
      <c r="F50" s="186">
        <v>40</v>
      </c>
      <c r="G50" s="170">
        <v>25</v>
      </c>
      <c r="H50" s="186">
        <v>29</v>
      </c>
      <c r="I50" s="170">
        <v>21</v>
      </c>
      <c r="J50" s="186">
        <v>31</v>
      </c>
      <c r="K50" s="170">
        <v>34</v>
      </c>
    </row>
    <row r="51" spans="1:11" s="30" customFormat="1" ht="12.75" customHeight="1">
      <c r="A51" s="34" t="s">
        <v>170</v>
      </c>
      <c r="B51" s="186">
        <v>19</v>
      </c>
      <c r="C51" s="170">
        <v>22</v>
      </c>
      <c r="D51" s="186">
        <v>32</v>
      </c>
      <c r="E51" s="170">
        <v>18</v>
      </c>
      <c r="F51" s="186">
        <v>28</v>
      </c>
      <c r="G51" s="170">
        <v>12</v>
      </c>
      <c r="H51" s="186">
        <v>38</v>
      </c>
      <c r="I51" s="170">
        <v>17</v>
      </c>
      <c r="J51" s="186">
        <v>22</v>
      </c>
      <c r="K51" s="170">
        <v>29</v>
      </c>
    </row>
    <row r="52" spans="1:11" s="30" customFormat="1" ht="12.75" customHeight="1">
      <c r="A52" s="34" t="s">
        <v>171</v>
      </c>
      <c r="B52" s="186">
        <v>42</v>
      </c>
      <c r="C52" s="170">
        <v>28</v>
      </c>
      <c r="D52" s="186">
        <v>29</v>
      </c>
      <c r="E52" s="170">
        <v>20</v>
      </c>
      <c r="F52" s="186">
        <v>36</v>
      </c>
      <c r="G52" s="170">
        <v>13</v>
      </c>
      <c r="H52" s="186">
        <v>16</v>
      </c>
      <c r="I52" s="170">
        <v>11</v>
      </c>
      <c r="J52" s="186">
        <v>21</v>
      </c>
      <c r="K52" s="170">
        <v>13</v>
      </c>
    </row>
    <row r="53" spans="1:11" s="30" customFormat="1" ht="12.75" customHeight="1">
      <c r="A53" s="34" t="s">
        <v>172</v>
      </c>
      <c r="B53" s="186">
        <v>54</v>
      </c>
      <c r="C53" s="170">
        <v>31</v>
      </c>
      <c r="D53" s="186">
        <v>37</v>
      </c>
      <c r="E53" s="170">
        <v>35</v>
      </c>
      <c r="F53" s="186">
        <v>25</v>
      </c>
      <c r="G53" s="170">
        <v>30</v>
      </c>
      <c r="H53" s="186">
        <v>36</v>
      </c>
      <c r="I53" s="170">
        <v>35</v>
      </c>
      <c r="J53" s="186">
        <v>25</v>
      </c>
      <c r="K53" s="170">
        <v>19</v>
      </c>
    </row>
    <row r="54" spans="1:11" s="30" customFormat="1" ht="12.75" customHeight="1">
      <c r="A54" s="34" t="s">
        <v>173</v>
      </c>
      <c r="B54" s="186">
        <v>78</v>
      </c>
      <c r="C54" s="170">
        <v>53</v>
      </c>
      <c r="D54" s="186">
        <v>96</v>
      </c>
      <c r="E54" s="170">
        <v>66</v>
      </c>
      <c r="F54" s="186">
        <v>69</v>
      </c>
      <c r="G54" s="170">
        <v>66</v>
      </c>
      <c r="H54" s="186">
        <v>53</v>
      </c>
      <c r="I54" s="170">
        <v>69</v>
      </c>
      <c r="J54" s="186">
        <v>74</v>
      </c>
      <c r="K54" s="170">
        <v>40</v>
      </c>
    </row>
    <row r="55" spans="1:11" s="30" customFormat="1" ht="12.75" customHeight="1">
      <c r="A55" s="34" t="s">
        <v>174</v>
      </c>
      <c r="B55" s="186">
        <v>652</v>
      </c>
      <c r="C55" s="170">
        <v>620</v>
      </c>
      <c r="D55" s="186">
        <v>582</v>
      </c>
      <c r="E55" s="170">
        <v>643</v>
      </c>
      <c r="F55" s="186">
        <v>553</v>
      </c>
      <c r="G55" s="170">
        <v>304</v>
      </c>
      <c r="H55" s="186">
        <v>337</v>
      </c>
      <c r="I55" s="170">
        <v>407</v>
      </c>
      <c r="J55" s="186">
        <v>508</v>
      </c>
      <c r="K55" s="170">
        <v>567</v>
      </c>
    </row>
    <row r="56" spans="1:11" s="30" customFormat="1" ht="12.75" customHeight="1">
      <c r="A56" s="242" t="s">
        <v>175</v>
      </c>
      <c r="B56" s="186">
        <v>1193</v>
      </c>
      <c r="C56" s="170">
        <v>1003</v>
      </c>
      <c r="D56" s="186">
        <v>1376</v>
      </c>
      <c r="E56" s="170">
        <v>1043</v>
      </c>
      <c r="F56" s="186">
        <v>872</v>
      </c>
      <c r="G56" s="170">
        <v>1018</v>
      </c>
      <c r="H56" s="186">
        <v>668</v>
      </c>
      <c r="I56" s="170">
        <v>866</v>
      </c>
      <c r="J56" s="186">
        <v>1293</v>
      </c>
      <c r="K56" s="170">
        <v>967</v>
      </c>
    </row>
    <row r="57" spans="1:11" s="30" customFormat="1" ht="12.75" customHeight="1" thickBot="1">
      <c r="A57" s="34" t="s">
        <v>22</v>
      </c>
      <c r="B57" s="189">
        <v>120</v>
      </c>
      <c r="C57" s="189">
        <v>162</v>
      </c>
      <c r="D57" s="189">
        <v>139</v>
      </c>
      <c r="E57" s="189">
        <v>168</v>
      </c>
      <c r="F57" s="189">
        <v>159</v>
      </c>
      <c r="G57" s="189">
        <v>224</v>
      </c>
      <c r="H57" s="189">
        <v>69</v>
      </c>
      <c r="I57" s="189">
        <v>12</v>
      </c>
      <c r="J57" s="189">
        <v>80</v>
      </c>
      <c r="K57" s="189">
        <v>16</v>
      </c>
    </row>
    <row r="58" spans="1:11" s="30" customFormat="1" ht="13.5" customHeight="1">
      <c r="A58" s="122" t="s">
        <v>176</v>
      </c>
      <c r="B58" s="37"/>
      <c r="C58" s="38"/>
      <c r="D58" s="37"/>
      <c r="E58" s="38"/>
      <c r="F58" s="36"/>
      <c r="G58" s="40"/>
      <c r="H58" s="36"/>
      <c r="I58" s="40"/>
      <c r="K58" s="40" t="s">
        <v>236</v>
      </c>
    </row>
    <row r="59" spans="1:11" ht="13.5">
      <c r="A59" s="30"/>
      <c r="B59" s="39"/>
      <c r="C59" s="39"/>
      <c r="D59" s="36"/>
      <c r="E59" s="36"/>
      <c r="F59" s="36"/>
      <c r="G59" s="36"/>
      <c r="H59" s="36"/>
      <c r="I59" s="36"/>
      <c r="J59" s="222"/>
      <c r="K59" s="222"/>
    </row>
    <row r="60" spans="1:11" ht="13.5">
      <c r="A60" s="30"/>
      <c r="B60" s="39"/>
      <c r="C60" s="39"/>
      <c r="D60" s="36"/>
      <c r="E60" s="36"/>
      <c r="F60" s="36"/>
      <c r="G60" s="36"/>
      <c r="H60" s="36"/>
      <c r="I60" s="36"/>
      <c r="J60" s="222"/>
      <c r="K60" s="222"/>
    </row>
    <row r="61" spans="1:11" ht="13.5">
      <c r="A61" s="30"/>
      <c r="B61" s="39"/>
      <c r="C61" s="39"/>
      <c r="D61" s="36"/>
      <c r="E61" s="36"/>
      <c r="F61" s="36"/>
      <c r="G61" s="36"/>
      <c r="H61" s="36"/>
      <c r="I61" s="36"/>
      <c r="J61" s="222"/>
      <c r="K61" s="222"/>
    </row>
    <row r="62" spans="1:11" ht="13.5">
      <c r="A62" s="30"/>
      <c r="B62" s="39"/>
      <c r="C62" s="39"/>
      <c r="D62" s="36"/>
      <c r="E62" s="36"/>
      <c r="F62" s="36"/>
      <c r="G62" s="36"/>
      <c r="H62" s="36"/>
      <c r="I62" s="36"/>
      <c r="J62" s="222"/>
      <c r="K62" s="222"/>
    </row>
    <row r="63" spans="1:11" ht="13.5">
      <c r="A63" s="30"/>
      <c r="B63" s="39"/>
      <c r="C63" s="39"/>
      <c r="D63" s="36"/>
      <c r="E63" s="36"/>
      <c r="F63" s="36"/>
      <c r="G63" s="36"/>
      <c r="H63" s="36"/>
      <c r="I63" s="36"/>
      <c r="J63" s="222"/>
      <c r="K63" s="222"/>
    </row>
    <row r="64" spans="2:5" ht="13.5">
      <c r="B64" s="124"/>
      <c r="C64" s="124"/>
      <c r="D64" s="123"/>
      <c r="E64" s="123"/>
    </row>
    <row r="65" spans="2:5" ht="13.5">
      <c r="B65" s="124"/>
      <c r="C65" s="124"/>
      <c r="D65" s="123"/>
      <c r="E65" s="123"/>
    </row>
    <row r="66" spans="2:5" ht="13.5">
      <c r="B66" s="124"/>
      <c r="C66" s="124"/>
      <c r="D66" s="123"/>
      <c r="E66" s="123"/>
    </row>
    <row r="67" spans="2:5" ht="13.5">
      <c r="B67" s="124"/>
      <c r="C67" s="124"/>
      <c r="D67" s="123"/>
      <c r="E67" s="123"/>
    </row>
    <row r="68" spans="2:5" ht="13.5">
      <c r="B68" s="124"/>
      <c r="C68" s="124"/>
      <c r="D68" s="123"/>
      <c r="E68" s="123"/>
    </row>
    <row r="69" spans="2:5" ht="13.5">
      <c r="B69" s="124"/>
      <c r="C69" s="124"/>
      <c r="D69" s="123"/>
      <c r="E69" s="123"/>
    </row>
    <row r="70" spans="2:5" ht="13.5">
      <c r="B70" s="124"/>
      <c r="C70" s="124"/>
      <c r="D70" s="123"/>
      <c r="E70" s="123"/>
    </row>
    <row r="71" spans="2:5" ht="13.5">
      <c r="B71" s="124"/>
      <c r="C71" s="124"/>
      <c r="D71" s="123"/>
      <c r="E71" s="123"/>
    </row>
    <row r="72" spans="2:5" ht="13.5">
      <c r="B72" s="124"/>
      <c r="C72" s="124"/>
      <c r="D72" s="123"/>
      <c r="E72" s="123"/>
    </row>
    <row r="73" spans="2:5" ht="13.5">
      <c r="B73" s="124"/>
      <c r="C73" s="124"/>
      <c r="D73" s="123"/>
      <c r="E73" s="123"/>
    </row>
    <row r="74" spans="2:5" ht="13.5">
      <c r="B74" s="124"/>
      <c r="C74" s="124"/>
      <c r="D74" s="123"/>
      <c r="E74" s="123"/>
    </row>
    <row r="75" spans="2:5" ht="13.5">
      <c r="B75" s="124"/>
      <c r="C75" s="124"/>
      <c r="D75" s="123"/>
      <c r="E75" s="123"/>
    </row>
    <row r="76" spans="2:5" ht="13.5">
      <c r="B76" s="124"/>
      <c r="C76" s="124"/>
      <c r="D76" s="123"/>
      <c r="E76" s="123"/>
    </row>
    <row r="77" spans="2:5" ht="13.5">
      <c r="B77" s="124"/>
      <c r="C77" s="124"/>
      <c r="D77" s="123"/>
      <c r="E77" s="123"/>
    </row>
    <row r="78" spans="2:5" ht="13.5">
      <c r="B78" s="124"/>
      <c r="C78" s="124"/>
      <c r="D78" s="123"/>
      <c r="E78" s="123"/>
    </row>
    <row r="79" spans="2:5" ht="13.5">
      <c r="B79" s="124"/>
      <c r="C79" s="124"/>
      <c r="D79" s="123"/>
      <c r="E79" s="123"/>
    </row>
    <row r="80" spans="2:5" ht="13.5">
      <c r="B80" s="124"/>
      <c r="C80" s="124"/>
      <c r="D80" s="123"/>
      <c r="E80" s="123"/>
    </row>
    <row r="81" spans="2:5" ht="13.5">
      <c r="B81" s="124"/>
      <c r="C81" s="124"/>
      <c r="D81" s="123"/>
      <c r="E81" s="123"/>
    </row>
    <row r="82" spans="2:5" ht="13.5">
      <c r="B82" s="124"/>
      <c r="C82" s="124"/>
      <c r="D82" s="123"/>
      <c r="E82" s="123"/>
    </row>
    <row r="83" spans="2:5" ht="13.5">
      <c r="B83" s="124"/>
      <c r="C83" s="124"/>
      <c r="D83" s="123"/>
      <c r="E83" s="123"/>
    </row>
    <row r="84" spans="2:5" ht="13.5">
      <c r="B84" s="124"/>
      <c r="C84" s="124"/>
      <c r="D84" s="123"/>
      <c r="E84" s="123"/>
    </row>
    <row r="85" spans="2:5" ht="13.5">
      <c r="B85" s="124"/>
      <c r="C85" s="124"/>
      <c r="D85" s="123"/>
      <c r="E85" s="123"/>
    </row>
    <row r="86" spans="2:5" ht="13.5">
      <c r="B86" s="124"/>
      <c r="C86" s="124"/>
      <c r="D86" s="123"/>
      <c r="E86" s="123"/>
    </row>
    <row r="87" spans="2:5" ht="13.5">
      <c r="B87" s="124"/>
      <c r="C87" s="124"/>
      <c r="D87" s="123"/>
      <c r="E87" s="123"/>
    </row>
    <row r="88" spans="2:5" ht="13.5">
      <c r="B88" s="124"/>
      <c r="C88" s="124"/>
      <c r="D88" s="123"/>
      <c r="E88" s="123"/>
    </row>
    <row r="89" spans="2:5" ht="13.5">
      <c r="B89" s="124"/>
      <c r="C89" s="124"/>
      <c r="D89" s="123"/>
      <c r="E89" s="123"/>
    </row>
    <row r="90" spans="2:5" ht="13.5">
      <c r="B90" s="124"/>
      <c r="C90" s="124"/>
      <c r="D90" s="123"/>
      <c r="E90" s="123"/>
    </row>
    <row r="91" spans="2:5" ht="13.5">
      <c r="B91" s="124"/>
      <c r="C91" s="124"/>
      <c r="D91" s="123"/>
      <c r="E91" s="123"/>
    </row>
    <row r="92" spans="2:5" ht="13.5">
      <c r="B92" s="124"/>
      <c r="C92" s="124"/>
      <c r="D92" s="123"/>
      <c r="E92" s="123"/>
    </row>
    <row r="93" spans="2:5" ht="13.5">
      <c r="B93" s="124"/>
      <c r="C93" s="124"/>
      <c r="D93" s="123"/>
      <c r="E93" s="123"/>
    </row>
    <row r="94" spans="2:5" ht="13.5">
      <c r="B94" s="124"/>
      <c r="C94" s="124"/>
      <c r="D94" s="123"/>
      <c r="E94" s="123"/>
    </row>
    <row r="95" spans="2:5" ht="13.5">
      <c r="B95" s="124"/>
      <c r="C95" s="124"/>
      <c r="D95" s="123"/>
      <c r="E95" s="123"/>
    </row>
    <row r="96" spans="2:5" ht="13.5">
      <c r="B96" s="124"/>
      <c r="C96" s="124"/>
      <c r="D96" s="123"/>
      <c r="E96" s="123"/>
    </row>
    <row r="97" spans="2:5" ht="13.5">
      <c r="B97" s="124"/>
      <c r="C97" s="124"/>
      <c r="D97" s="123"/>
      <c r="E97" s="123"/>
    </row>
    <row r="98" spans="2:5" ht="13.5">
      <c r="B98" s="124"/>
      <c r="C98" s="124"/>
      <c r="D98" s="123"/>
      <c r="E98" s="123"/>
    </row>
    <row r="99" spans="2:5" ht="13.5">
      <c r="B99" s="124"/>
      <c r="C99" s="124"/>
      <c r="D99" s="123"/>
      <c r="E99" s="123"/>
    </row>
    <row r="100" spans="2:5" ht="13.5">
      <c r="B100" s="124"/>
      <c r="C100" s="124"/>
      <c r="D100" s="123"/>
      <c r="E100" s="123"/>
    </row>
    <row r="101" spans="2:5" ht="13.5">
      <c r="B101" s="124"/>
      <c r="C101" s="124"/>
      <c r="D101" s="123"/>
      <c r="E101" s="123"/>
    </row>
    <row r="102" spans="2:5" ht="13.5">
      <c r="B102" s="124"/>
      <c r="C102" s="124"/>
      <c r="D102" s="123"/>
      <c r="E102" s="123"/>
    </row>
    <row r="103" spans="2:5" ht="13.5">
      <c r="B103" s="124"/>
      <c r="C103" s="124"/>
      <c r="D103" s="123"/>
      <c r="E103" s="123"/>
    </row>
    <row r="104" spans="2:5" ht="13.5">
      <c r="B104" s="124"/>
      <c r="C104" s="124"/>
      <c r="D104" s="123"/>
      <c r="E104" s="123"/>
    </row>
    <row r="105" spans="2:5" ht="13.5">
      <c r="B105" s="124"/>
      <c r="C105" s="124"/>
      <c r="D105" s="123"/>
      <c r="E105" s="123"/>
    </row>
    <row r="106" spans="2:5" ht="13.5">
      <c r="B106" s="124"/>
      <c r="C106" s="124"/>
      <c r="D106" s="123"/>
      <c r="E106" s="123"/>
    </row>
    <row r="107" spans="2:5" ht="13.5">
      <c r="B107" s="124"/>
      <c r="C107" s="124"/>
      <c r="D107" s="123"/>
      <c r="E107" s="123"/>
    </row>
    <row r="108" spans="2:5" ht="13.5">
      <c r="B108" s="124"/>
      <c r="C108" s="124"/>
      <c r="D108" s="123"/>
      <c r="E108" s="123"/>
    </row>
    <row r="109" spans="2:5" ht="13.5">
      <c r="B109" s="124"/>
      <c r="C109" s="124"/>
      <c r="D109" s="123"/>
      <c r="E109" s="123"/>
    </row>
    <row r="110" spans="2:5" ht="13.5">
      <c r="B110" s="124"/>
      <c r="C110" s="124"/>
      <c r="D110" s="123"/>
      <c r="E110" s="123"/>
    </row>
    <row r="111" spans="2:5" ht="13.5">
      <c r="B111" s="124"/>
      <c r="C111" s="124"/>
      <c r="D111" s="123"/>
      <c r="E111" s="123"/>
    </row>
    <row r="112" spans="2:5" ht="13.5">
      <c r="B112" s="124"/>
      <c r="C112" s="124"/>
      <c r="D112" s="123"/>
      <c r="E112" s="123"/>
    </row>
    <row r="113" spans="2:5" ht="13.5">
      <c r="B113" s="124"/>
      <c r="C113" s="124"/>
      <c r="D113" s="123"/>
      <c r="E113" s="123"/>
    </row>
    <row r="114" spans="2:5" ht="13.5">
      <c r="B114" s="124"/>
      <c r="C114" s="124"/>
      <c r="D114" s="123"/>
      <c r="E114" s="123"/>
    </row>
    <row r="115" spans="2:5" ht="13.5">
      <c r="B115" s="124"/>
      <c r="C115" s="124"/>
      <c r="D115" s="123"/>
      <c r="E115" s="123"/>
    </row>
    <row r="116" spans="2:5" ht="13.5">
      <c r="B116" s="124"/>
      <c r="C116" s="124"/>
      <c r="D116" s="123"/>
      <c r="E116" s="123"/>
    </row>
    <row r="117" spans="2:5" ht="13.5">
      <c r="B117" s="124"/>
      <c r="C117" s="124"/>
      <c r="D117" s="123"/>
      <c r="E117" s="123"/>
    </row>
    <row r="118" spans="2:5" ht="13.5">
      <c r="B118" s="124"/>
      <c r="C118" s="124"/>
      <c r="D118" s="123"/>
      <c r="E118" s="123"/>
    </row>
    <row r="119" spans="2:5" ht="13.5">
      <c r="B119" s="124"/>
      <c r="C119" s="124"/>
      <c r="D119" s="123"/>
      <c r="E119" s="123"/>
    </row>
    <row r="120" spans="2:5" ht="13.5">
      <c r="B120" s="124"/>
      <c r="C120" s="124"/>
      <c r="D120" s="123"/>
      <c r="E120" s="123"/>
    </row>
    <row r="121" spans="2:5" ht="13.5">
      <c r="B121" s="124"/>
      <c r="C121" s="124"/>
      <c r="D121" s="123"/>
      <c r="E121" s="123"/>
    </row>
    <row r="122" spans="2:5" ht="13.5">
      <c r="B122" s="124"/>
      <c r="C122" s="124"/>
      <c r="D122" s="123"/>
      <c r="E122" s="123"/>
    </row>
    <row r="123" spans="2:5" ht="13.5">
      <c r="B123" s="124"/>
      <c r="C123" s="124"/>
      <c r="D123" s="123"/>
      <c r="E123" s="123"/>
    </row>
    <row r="124" spans="2:5" ht="13.5">
      <c r="B124" s="124"/>
      <c r="C124" s="124"/>
      <c r="D124" s="123"/>
      <c r="E124" s="123"/>
    </row>
    <row r="125" spans="2:5" ht="13.5">
      <c r="B125" s="124"/>
      <c r="C125" s="124"/>
      <c r="D125" s="123"/>
      <c r="E125" s="123"/>
    </row>
    <row r="126" spans="2:5" ht="13.5">
      <c r="B126" s="124"/>
      <c r="C126" s="124"/>
      <c r="D126" s="123"/>
      <c r="E126" s="123"/>
    </row>
    <row r="127" spans="2:5" ht="13.5">
      <c r="B127" s="124"/>
      <c r="C127" s="124"/>
      <c r="D127" s="123"/>
      <c r="E127" s="123"/>
    </row>
    <row r="128" spans="2:5" ht="13.5">
      <c r="B128" s="124"/>
      <c r="C128" s="124"/>
      <c r="D128" s="123"/>
      <c r="E128" s="123"/>
    </row>
    <row r="129" spans="2:5" ht="13.5">
      <c r="B129" s="124"/>
      <c r="C129" s="124"/>
      <c r="D129" s="123"/>
      <c r="E129" s="123"/>
    </row>
    <row r="130" spans="2:5" ht="13.5">
      <c r="B130" s="124"/>
      <c r="C130" s="124"/>
      <c r="D130" s="123"/>
      <c r="E130" s="123"/>
    </row>
    <row r="131" spans="2:5" ht="13.5">
      <c r="B131" s="124"/>
      <c r="C131" s="124"/>
      <c r="D131" s="123"/>
      <c r="E131" s="123"/>
    </row>
    <row r="132" spans="2:5" ht="13.5">
      <c r="B132" s="124"/>
      <c r="C132" s="124"/>
      <c r="D132" s="123"/>
      <c r="E132" s="123"/>
    </row>
    <row r="133" spans="2:5" ht="13.5">
      <c r="B133" s="124"/>
      <c r="C133" s="124"/>
      <c r="D133" s="123"/>
      <c r="E133" s="123"/>
    </row>
    <row r="134" spans="2:5" ht="13.5">
      <c r="B134" s="124"/>
      <c r="C134" s="124"/>
      <c r="D134" s="123"/>
      <c r="E134" s="123"/>
    </row>
  </sheetData>
  <sheetProtection/>
  <mergeCells count="10">
    <mergeCell ref="D3:E3"/>
    <mergeCell ref="D4:E4"/>
    <mergeCell ref="B3:C3"/>
    <mergeCell ref="B4:C4"/>
    <mergeCell ref="J3:K3"/>
    <mergeCell ref="H3:I3"/>
    <mergeCell ref="H4:I4"/>
    <mergeCell ref="J4:K4"/>
    <mergeCell ref="F3:G3"/>
    <mergeCell ref="F4:G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井上はな</cp:lastModifiedBy>
  <cp:lastPrinted>2024-02-26T03:14:33Z</cp:lastPrinted>
  <dcterms:created xsi:type="dcterms:W3CDTF">1997-01-08T22:48:59Z</dcterms:created>
  <dcterms:modified xsi:type="dcterms:W3CDTF">2024-04-09T04:39:48Z</dcterms:modified>
  <cp:category/>
  <cp:version/>
  <cp:contentType/>
  <cp:contentStatus/>
</cp:coreProperties>
</file>