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32"/>
  <workbookPr defaultThemeVersion="124226"/>
  <xr:revisionPtr xr6:coauthVersionLast="47" xr6:coauthVersionMax="47" documentId="13_ncr:1_{C9CD55B1-E72F-4121-B2C5-93B40E340A5B}" revIDLastSave="0" xr10:uidLastSave="{00000000-0000-0000-0000-000000000000}"/>
  <bookViews>
    <workbookView activeTab="9" xr2:uid="{00000000-000D-0000-FFFF-FFFF00000000}" windowHeight="13140" windowWidth="24240" xWindow="23880" yWindow="-120"/>
  </bookViews>
  <sheets>
    <sheet r:id="rId1" name="15-1" sheetId="27"/>
    <sheet r:id="rId2" name="15-2" sheetId="28"/>
    <sheet r:id="rId3" name="15-3" sheetId="23"/>
    <sheet r:id="rId4" name="15-4 " sheetId="14"/>
    <sheet r:id="rId5" name="15-5 " sheetId="15"/>
    <sheet r:id="rId6" name="15-6 " sheetId="16"/>
    <sheet r:id="rId7" name="15-7 " sheetId="17"/>
    <sheet r:id="rId8" name="15-8" sheetId="29"/>
    <sheet r:id="rId9" name="15-9" sheetId="25"/>
    <sheet r:id="rId10" name="15-10" sheetId="30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30" l="1"/>
  <c r="K15" i="30"/>
  <c r="K13" i="30"/>
  <c r="K12" i="30"/>
  <c r="K11" i="30"/>
  <c r="K10" i="30"/>
  <c r="K9" i="30"/>
  <c r="K8" i="30"/>
  <c r="L7" i="30"/>
  <c r="K7" i="30"/>
  <c r="I10" i="16"/>
  <c r="H10" i="16"/>
  <c r="I9" i="16"/>
  <c r="H9" i="16"/>
  <c r="I8" i="16"/>
  <c r="H8" i="16"/>
  <c r="I7" i="16"/>
  <c r="H7" i="16"/>
  <c r="I6" i="16"/>
  <c r="H6" i="16"/>
  <c r="I5" i="16"/>
  <c r="H5" i="16"/>
  <c r="D27" i="15"/>
  <c r="F26" i="15"/>
  <c r="E26" i="15"/>
  <c r="F25" i="15"/>
  <c r="E25" i="15"/>
  <c r="F24" i="15"/>
  <c r="E24" i="15"/>
  <c r="K28" i="28"/>
  <c r="K23" i="28"/>
  <c r="K12" i="28"/>
  <c r="K7" i="28"/>
  <c r="M15" i="30" l="1"/>
  <c r="M13" i="30"/>
  <c r="M12" i="30"/>
  <c r="M11" i="30"/>
  <c r="M10" i="30"/>
  <c r="M9" i="30"/>
  <c r="M8" i="30"/>
  <c r="F27" i="15"/>
  <c r="E27" i="15"/>
  <c r="L16" i="28"/>
  <c r="J16" i="28"/>
  <c r="L15" i="28"/>
  <c r="L14" i="28"/>
  <c r="L13" i="28"/>
  <c r="L11" i="28"/>
  <c r="L8" i="28"/>
  <c r="L12" i="28"/>
  <c r="L32" i="28"/>
  <c r="L31" i="28"/>
  <c r="L30" i="28"/>
  <c r="L29" i="28"/>
  <c r="L27" i="28"/>
  <c r="L24" i="28"/>
  <c r="L28" i="28"/>
</calcChain>
</file>

<file path=xl/sharedStrings.xml><?xml version="1.0" encoding="utf-8"?>
<sst xmlns="http://schemas.openxmlformats.org/spreadsheetml/2006/main" count="442" uniqueCount="166">
  <si>
    <t>（１）歳　入</t>
  </si>
  <si>
    <t>　単位：千円</t>
  </si>
  <si>
    <t>款                   別</t>
  </si>
  <si>
    <t>金   額</t>
  </si>
  <si>
    <t>構成比</t>
  </si>
  <si>
    <t>％</t>
  </si>
  <si>
    <t>市税</t>
  </si>
  <si>
    <t>利子割交付金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</si>
  <si>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</si>
  <si>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</si>
  <si>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</si>
  <si>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</si>
  <si>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</si>
  <si>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</si>
  <si>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</si>
  <si>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</si>
  <si>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繰越金</t>
  </si>
  <si>
    <t>諸収入</t>
  </si>
  <si>
    <t>市債</t>
  </si>
  <si>
    <t>議会費</t>
  </si>
  <si>
    <t>総務費</t>
  </si>
  <si>
    <t>民生費</t>
  </si>
  <si>
    <t>衛生費</t>
  </si>
  <si>
    <t>農林水産業費</t>
  </si>
  <si>
    <t>商工費</t>
  </si>
  <si>
    <t>土木費</t>
  </si>
  <si>
    <t>消防費</t>
  </si>
  <si>
    <t>教育費</t>
  </si>
  <si>
    <t>公債費</t>
  </si>
  <si>
    <t>資料  財政課</t>
  </si>
  <si>
    <t>地方譲与税</t>
    <rPh sb="2" eb="4">
      <t>ジョウヨ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</si>
  <si>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</si>
  <si>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自動車取得税交付金</t>
    <rPh sb="5" eb="6">
      <t>ゼイ</t>
    </rPh>
    <phoneticPr fontId="2"/>
  </si>
  <si>
    <t>地方特例交付金</t>
    <rPh sb="2" eb="4">
      <t>トクレイ</t>
    </rPh>
    <rPh sb="6" eb="7">
      <t>キン</t>
    </rPh>
    <phoneticPr fontId="2"/>
  </si>
  <si>
    <t>繰入金</t>
    <rPh sb="0" eb="2">
      <t>クリイレ</t>
    </rPh>
    <rPh sb="2" eb="3">
      <t>キン</t>
    </rPh>
    <phoneticPr fontId="2"/>
  </si>
  <si>
    <t>（２）歳　出</t>
    <rPh sb="5" eb="6">
      <t>デ</t>
    </rPh>
    <phoneticPr fontId="2"/>
  </si>
  <si>
    <t>国民健康保険</t>
  </si>
  <si>
    <t>公共下水道事業</t>
  </si>
  <si>
    <t>人件費</t>
  </si>
  <si>
    <t>扶助費</t>
  </si>
  <si>
    <t>物件費</t>
  </si>
  <si>
    <t>維持補修費</t>
  </si>
  <si>
    <t>補助費等</t>
  </si>
  <si>
    <t>積立金</t>
  </si>
  <si>
    <t>単位：千円</t>
  </si>
  <si>
    <t>税　　目　　別</t>
  </si>
  <si>
    <t>市民税</t>
  </si>
  <si>
    <t>固定資産税</t>
  </si>
  <si>
    <t>軽自動車税</t>
  </si>
  <si>
    <t>市たばこ税</t>
  </si>
  <si>
    <t>　資料　財政課</t>
  </si>
  <si>
    <t>年度・税目</t>
  </si>
  <si>
    <t>人口及び世帯数</t>
  </si>
  <si>
    <t>総額</t>
  </si>
  <si>
    <t>人</t>
  </si>
  <si>
    <t>世帯</t>
  </si>
  <si>
    <t>その他</t>
  </si>
  <si>
    <t>　　　資料　財政課</t>
  </si>
  <si>
    <t>税　目　別</t>
  </si>
  <si>
    <t>予算現額</t>
  </si>
  <si>
    <t>収入済額</t>
  </si>
  <si>
    <t>不納欠損額</t>
  </si>
  <si>
    <t>徴 収 割 合</t>
  </si>
  <si>
    <t>対予算</t>
  </si>
  <si>
    <t>介護保険</t>
    <rPh sb="0" eb="2">
      <t>カイゴ</t>
    </rPh>
    <rPh sb="2" eb="4">
      <t>ホケン</t>
    </rPh>
    <phoneticPr fontId="2"/>
  </si>
  <si>
    <t>繰出金</t>
    <rPh sb="1" eb="2">
      <t>デ</t>
    </rPh>
    <phoneticPr fontId="2"/>
  </si>
  <si>
    <t>投資的経費</t>
    <rPh sb="0" eb="3">
      <t>トウシテキ</t>
    </rPh>
    <rPh sb="3" eb="5">
      <t>ケイヒ</t>
    </rPh>
    <phoneticPr fontId="2"/>
  </si>
  <si>
    <t>調定額</t>
    <rPh sb="1" eb="2">
      <t>テイ</t>
    </rPh>
    <phoneticPr fontId="2"/>
  </si>
  <si>
    <t>収入未済額</t>
    <rPh sb="0" eb="2">
      <t>シュウニュウ</t>
    </rPh>
    <rPh sb="2" eb="3">
      <t>ミ</t>
    </rPh>
    <rPh sb="3" eb="4">
      <t>スミ</t>
    </rPh>
    <rPh sb="4" eb="5">
      <t>ガク</t>
    </rPh>
    <phoneticPr fontId="2"/>
  </si>
  <si>
    <t>対調定</t>
    <rPh sb="2" eb="3">
      <t>テイ</t>
    </rPh>
    <phoneticPr fontId="2"/>
  </si>
  <si>
    <t>地方消費税交付金</t>
  </si>
  <si>
    <t>予備費</t>
  </si>
  <si>
    <t>性　　　質　　　別</t>
  </si>
  <si>
    <t>繰出金</t>
  </si>
  <si>
    <t>区　　　　分</t>
  </si>
  <si>
    <t>借入額</t>
  </si>
  <si>
    <t>償還額</t>
  </si>
  <si>
    <t>構成比(％)</t>
  </si>
  <si>
    <t>元金</t>
  </si>
  <si>
    <t>利子</t>
  </si>
  <si>
    <t>計</t>
  </si>
  <si>
    <t>配当割交付金</t>
    <rPh sb="0" eb="2">
      <t>ハイトウ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</si>
  <si>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</si>
  <si>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</si>
  <si>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資料　財政課</t>
    <rPh sb="0" eb="2">
      <t>シリョウ</t>
    </rPh>
    <rPh sb="3" eb="5">
      <t>ザイセイ</t>
    </rPh>
    <rPh sb="5" eb="6">
      <t>カ</t>
    </rPh>
    <phoneticPr fontId="2"/>
  </si>
  <si>
    <t>投資及び出資金貸付金</t>
    <rPh sb="7" eb="9">
      <t>カシツケ</t>
    </rPh>
    <phoneticPr fontId="2"/>
  </si>
  <si>
    <t>民生債</t>
    <rPh sb="0" eb="2">
      <t>ミンセイ</t>
    </rPh>
    <rPh sb="2" eb="3">
      <t>サイ</t>
    </rPh>
    <phoneticPr fontId="2"/>
  </si>
  <si>
    <t>衛生債</t>
    <rPh sb="0" eb="2">
      <t>エイセイヒ</t>
    </rPh>
    <rPh sb="2" eb="3">
      <t>サイ</t>
    </rPh>
    <phoneticPr fontId="2"/>
  </si>
  <si>
    <t>土木債</t>
    <rPh sb="0" eb="2">
      <t>ドボク</t>
    </rPh>
    <rPh sb="2" eb="3">
      <t>サイ</t>
    </rPh>
    <phoneticPr fontId="2"/>
  </si>
  <si>
    <t>教育債</t>
    <rPh sb="0" eb="2">
      <t>キョウイクヒ</t>
    </rPh>
    <rPh sb="2" eb="3">
      <t>サイ</t>
    </rPh>
    <phoneticPr fontId="2"/>
  </si>
  <si>
    <t>減税補てん債</t>
    <rPh sb="0" eb="2">
      <t>ゲンゼイ</t>
    </rPh>
    <rPh sb="2" eb="3">
      <t>ホ</t>
    </rPh>
    <rPh sb="5" eb="6">
      <t>サイ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</si>
  <si>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</si>
  <si>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</si>
  <si>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入湯税</t>
    <rPh sb="0" eb="2">
      <t>ニュウトウ</t>
    </rPh>
    <phoneticPr fontId="2"/>
  </si>
  <si>
    <t>消防債</t>
    <rPh sb="0" eb="2">
      <t>ショウボウ</t>
    </rPh>
    <rPh sb="2" eb="3">
      <t>サイ</t>
    </rPh>
    <phoneticPr fontId="2"/>
  </si>
  <si>
    <t>（介護保険事業勘定）</t>
    <rPh sb="1" eb="3">
      <t>カイゴ</t>
    </rPh>
    <rPh sb="3" eb="5">
      <t>ホケン</t>
    </rPh>
    <rPh sb="5" eb="7">
      <t>ジギョウ</t>
    </rPh>
    <rPh sb="7" eb="9">
      <t>カンジョウ</t>
    </rPh>
    <phoneticPr fontId="2"/>
  </si>
  <si>
    <t>（介護サービス事業勘定）</t>
    <rPh sb="1" eb="3">
      <t>カイゴ</t>
    </rPh>
    <rPh sb="7" eb="9">
      <t>ジギョウ</t>
    </rPh>
    <rPh sb="9" eb="11">
      <t>カンジョウ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</si>
  <si>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</si>
  <si>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車両（台）</t>
  </si>
  <si>
    <t>建物（㎡）</t>
  </si>
  <si>
    <t>土地（㎡）</t>
  </si>
  <si>
    <t>市有財産</t>
  </si>
  <si>
    <t>災害復旧費</t>
    <rPh sb="0" eb="2">
      <t>サイガイ</t>
    </rPh>
    <rPh sb="2" eb="4">
      <t>フッキュウ</t>
    </rPh>
    <rPh sb="4" eb="5">
      <t>ヒ</t>
    </rPh>
    <phoneticPr fontId="2"/>
  </si>
  <si>
    <t>１５－１　一　般　会　計　歳　入　歳　出　決　算</t>
    <phoneticPr fontId="2"/>
  </si>
  <si>
    <t>総額</t>
    <phoneticPr fontId="2"/>
  </si>
  <si>
    <t xml:space="preserve"> </t>
    <phoneticPr fontId="2"/>
  </si>
  <si>
    <t xml:space="preserve">    １５－２　特　別　会　計　歳　入　歳　出　決　算</t>
    <phoneticPr fontId="2"/>
  </si>
  <si>
    <t>事  業  別</t>
    <phoneticPr fontId="2"/>
  </si>
  <si>
    <t>１５－３　一 般 会 計 に お け る 性 質 別 決 算</t>
    <phoneticPr fontId="2"/>
  </si>
  <si>
    <t>投資及び出資金</t>
    <phoneticPr fontId="2"/>
  </si>
  <si>
    <t>貸付金</t>
    <phoneticPr fontId="2"/>
  </si>
  <si>
    <t>　　　　</t>
    <phoneticPr fontId="2"/>
  </si>
  <si>
    <t>１５－７　市有財産の状況</t>
    <phoneticPr fontId="2"/>
  </si>
  <si>
    <t>１５－８　一 般 会 計 に お け る 款 別 予 算 額 の 推 移 （当初予算）</t>
    <phoneticPr fontId="2"/>
  </si>
  <si>
    <t>　　 資料　財産管理課</t>
    <rPh sb="6" eb="8">
      <t>ザイサン</t>
    </rPh>
    <rPh sb="8" eb="11">
      <t>カンリカ</t>
    </rPh>
    <phoneticPr fontId="2"/>
  </si>
  <si>
    <t>交通災害共済事業</t>
  </si>
  <si>
    <t>款             別</t>
    <phoneticPr fontId="2"/>
  </si>
  <si>
    <t>１５－４　市　税　決　算　額</t>
    <phoneticPr fontId="2"/>
  </si>
  <si>
    <t>　　　</t>
    <phoneticPr fontId="2"/>
  </si>
  <si>
    <t>１５－５　市　民　の　市　税　負　担　状　況</t>
    <phoneticPr fontId="2"/>
  </si>
  <si>
    <t>現年度
収納済額</t>
    <phoneticPr fontId="2"/>
  </si>
  <si>
    <t>１人当たり
負担額</t>
    <phoneticPr fontId="2"/>
  </si>
  <si>
    <t>１世帯当たり
負担額</t>
    <phoneticPr fontId="2"/>
  </si>
  <si>
    <t>１５－６　市税徴収実績</t>
    <phoneticPr fontId="2"/>
  </si>
  <si>
    <t>　　　　　</t>
    <phoneticPr fontId="2"/>
  </si>
  <si>
    <t>　１５－９　一 般 会 計 に お け る 性 質 別 予 算 額 の 推 移 （当初予算）</t>
    <phoneticPr fontId="2"/>
  </si>
  <si>
    <t>資料　財政課</t>
    <phoneticPr fontId="2"/>
  </si>
  <si>
    <t>１５－１０　　市　債　の　状　況</t>
    <phoneticPr fontId="2"/>
  </si>
  <si>
    <t>一般会計</t>
    <phoneticPr fontId="2"/>
  </si>
  <si>
    <t>総務債</t>
    <phoneticPr fontId="2"/>
  </si>
  <si>
    <t>-</t>
  </si>
  <si>
    <t>環境性能割交付金</t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</si>
  <si>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</si>
  <si>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令和２年度</t>
    <rPh sb="0" eb="2">
      <t>レイワ</t>
    </rPh>
    <phoneticPr fontId="2"/>
  </si>
  <si>
    <t>法人事業税交付金</t>
    <rPh sb="0" eb="5">
      <t>ホウジンジギョウゼイ</t>
    </rPh>
    <rPh sb="5" eb="8">
      <t>コウフキン</t>
    </rPh>
    <phoneticPr fontId="4"/>
  </si>
  <si>
    <t>法人事業税交付金</t>
    <phoneticPr fontId="2"/>
  </si>
  <si>
    <t>令　和　２　年　度</t>
    <rPh sb="0" eb="1">
      <t>レイ</t>
    </rPh>
    <rPh sb="2" eb="3">
      <t>ワ</t>
    </rPh>
    <phoneticPr fontId="2"/>
  </si>
  <si>
    <t>令和３年度</t>
    <rPh sb="0" eb="2">
      <t>レイワ</t>
    </rPh>
    <phoneticPr fontId="2"/>
  </si>
  <si>
    <t>減収補てん債</t>
    <rPh sb="0" eb="2">
      <t>ゲンシュウ</t>
    </rPh>
    <rPh sb="2" eb="3">
      <t>ホ</t>
    </rPh>
    <rPh sb="5" eb="6">
      <t>サイ</t>
    </rPh>
    <phoneticPr fontId="2"/>
  </si>
  <si>
    <t>猶予特例債</t>
    <rPh sb="0" eb="2">
      <t>ユウヨ</t>
    </rPh>
    <rPh sb="2" eb="4">
      <t>トクレイ</t>
    </rPh>
    <rPh sb="4" eb="5">
      <t>サイ</t>
    </rPh>
    <phoneticPr fontId="2"/>
  </si>
  <si>
    <t>墓地公園事業</t>
    <rPh sb="4" eb="6">
      <t>ジギョウ</t>
    </rPh>
    <phoneticPr fontId="2"/>
  </si>
  <si>
    <t>令　和　３　年　度</t>
    <rPh sb="0" eb="1">
      <t>レイ</t>
    </rPh>
    <rPh sb="2" eb="3">
      <t>ワ</t>
    </rPh>
    <phoneticPr fontId="2"/>
  </si>
  <si>
    <t>令和４年度</t>
    <rPh sb="0" eb="2">
      <t>レイワ</t>
    </rPh>
    <phoneticPr fontId="2"/>
  </si>
  <si>
    <t>令和２年度末
現在高</t>
    <rPh sb="0" eb="2">
      <t>レイワ</t>
    </rPh>
    <rPh sb="3" eb="4">
      <t>ネン</t>
    </rPh>
    <phoneticPr fontId="2"/>
  </si>
  <si>
    <t>令　和　４　年　度</t>
    <rPh sb="0" eb="1">
      <t>レイ</t>
    </rPh>
    <rPh sb="2" eb="3">
      <t>ワ</t>
    </rPh>
    <phoneticPr fontId="2"/>
  </si>
  <si>
    <t>令和５年度</t>
    <rPh sb="0" eb="2">
      <t>レイワ</t>
    </rPh>
    <phoneticPr fontId="2"/>
  </si>
  <si>
    <t>令和３年度末
現在高</t>
    <rPh sb="0" eb="2">
      <t>レイワ</t>
    </rPh>
    <rPh sb="3" eb="4">
      <t>ネン</t>
    </rPh>
    <phoneticPr fontId="2"/>
  </si>
  <si>
    <t>令　和　５　年　度</t>
    <rPh sb="0" eb="1">
      <t>レイ</t>
    </rPh>
    <rPh sb="2" eb="3">
      <t>ワ</t>
    </rPh>
    <phoneticPr fontId="2"/>
  </si>
  <si>
    <t>令　和　２　年　度</t>
  </si>
  <si>
    <t>令和６年度</t>
    <rPh sb="0" eb="2">
      <t>レイワ</t>
    </rPh>
    <phoneticPr fontId="2"/>
  </si>
  <si>
    <t>令和４年度末
現在高</t>
    <rPh sb="0" eb="2">
      <t>レイワ</t>
    </rPh>
    <rPh sb="3" eb="4">
      <t>ネン</t>
    </rPh>
    <phoneticPr fontId="2"/>
  </si>
  <si>
    <t>-</t>
    <phoneticPr fontId="10"/>
  </si>
  <si>
    <t>－</t>
  </si>
  <si>
    <t>令　和　６　年　度</t>
    <rPh sb="0" eb="1">
      <t>レイ</t>
    </rPh>
    <rPh sb="2" eb="3">
      <t>ワ</t>
    </rPh>
    <phoneticPr fontId="2"/>
  </si>
  <si>
    <t>(令和３年３月31日現在)</t>
    <rPh sb="1" eb="3">
      <t>レイワ</t>
    </rPh>
    <phoneticPr fontId="2"/>
  </si>
  <si>
    <t>(令和４年３月31日現在)</t>
    <rPh sb="1" eb="3">
      <t>レイワ</t>
    </rPh>
    <phoneticPr fontId="2"/>
  </si>
  <si>
    <t>(令和５年３月31日現在)</t>
    <rPh sb="1" eb="3">
      <t>レイワ</t>
    </rPh>
    <phoneticPr fontId="2"/>
  </si>
  <si>
    <t>(令和６年３月31日現在)</t>
    <rPh sb="1" eb="3">
      <t>レイワ</t>
    </rPh>
    <phoneticPr fontId="2"/>
  </si>
  <si>
    <t>(令和７年３月31日現在)</t>
    <rPh sb="1" eb="3">
      <t>レイワ</t>
    </rPh>
    <phoneticPr fontId="2"/>
  </si>
  <si>
    <t>（令和６年度）</t>
    <rPh sb="1" eb="3">
      <t>レイワ</t>
    </rPh>
    <rPh sb="4" eb="6">
      <t>ネンド</t>
    </rPh>
    <phoneticPr fontId="2"/>
  </si>
  <si>
    <t>令和７年度</t>
    <rPh sb="0" eb="2">
      <t>レイワ</t>
    </rPh>
    <phoneticPr fontId="2"/>
  </si>
  <si>
    <t>令和５年度末
現在高</t>
    <rPh sb="0" eb="2">
      <t>レイワ</t>
    </rPh>
    <rPh sb="3" eb="4">
      <t>ネン</t>
    </rPh>
    <phoneticPr fontId="2"/>
  </si>
  <si>
    <t>令　　　和　　　６　　　年　　　度</t>
    <rPh sb="0" eb="1">
      <t>レイ</t>
    </rPh>
    <rPh sb="4" eb="5">
      <t>ワ</t>
    </rPh>
    <phoneticPr fontId="2"/>
  </si>
  <si>
    <t>令和６年度末現在高</t>
    <rPh sb="0" eb="2">
      <t>レイワ</t>
    </rPh>
    <rPh sb="3" eb="4">
      <t>ネン</t>
    </rPh>
    <phoneticPr fontId="2"/>
  </si>
  <si>
    <t>墓地公園事業特別会計</t>
    <phoneticPr fontId="10"/>
  </si>
  <si>
    <t>介護保険特別会計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</si>
</sst>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0_);\(0\)"/>
    <numFmt numFmtId="177" formatCode="0.0"/>
    <numFmt numFmtId="178" formatCode="#,##0.0;[Red]\-#,##0.0"/>
    <numFmt numFmtId="179" formatCode="0.0_ "/>
    <numFmt numFmtId="180" formatCode="#,##0.0_ ;[Red]\-#,##0.0\ "/>
    <numFmt numFmtId="181" formatCode="#,##0.0"/>
    <numFmt numFmtId="182" formatCode="#,##0_);[Red]\(#,##0\)"/>
    <numFmt numFmtId="183" formatCode="_ * #,##0_ ;_ * \-#,##0_ ;_ * &quot;-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67">
    <xf numFmtId="0" fontId="0" fillId="0" borderId="0" xfId="0"/>
    <xf numFmtId="177" fontId="4" fillId="0" borderId="1" xfId="2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/>
    </xf>
    <xf numFmtId="0" fontId="3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/>
    <xf numFmtId="0" fontId="7" fillId="0" borderId="0" xfId="3" applyFont="1"/>
    <xf numFmtId="0" fontId="4" fillId="0" borderId="0" xfId="3" applyFont="1"/>
    <xf numFmtId="176" fontId="4" fillId="0" borderId="1" xfId="3" applyNumberFormat="1" applyFont="1" applyBorder="1"/>
    <xf numFmtId="0" fontId="4" fillId="0" borderId="1" xfId="3" applyFont="1" applyBorder="1"/>
    <xf numFmtId="0" fontId="4" fillId="0" borderId="15" xfId="3" applyFont="1" applyBorder="1" applyAlignment="1">
      <alignment horizontal="center"/>
    </xf>
    <xf numFmtId="0" fontId="4" fillId="0" borderId="19" xfId="3" applyFont="1" applyBorder="1" applyAlignment="1">
      <alignment horizontal="center"/>
    </xf>
    <xf numFmtId="0" fontId="4" fillId="0" borderId="6" xfId="3" applyFont="1" applyBorder="1"/>
    <xf numFmtId="38" fontId="4" fillId="0" borderId="21" xfId="4" applyFont="1" applyFill="1" applyBorder="1"/>
    <xf numFmtId="38" fontId="4" fillId="0" borderId="0" xfId="4" applyFont="1" applyFill="1" applyBorder="1" applyAlignment="1">
      <alignment vertical="center"/>
    </xf>
    <xf numFmtId="177" fontId="4" fillId="0" borderId="0" xfId="2" applyNumberFormat="1" applyFont="1" applyAlignment="1">
      <alignment vertical="center"/>
    </xf>
    <xf numFmtId="0" fontId="4" fillId="0" borderId="6" xfId="3" applyFont="1" applyBorder="1" applyAlignment="1">
      <alignment horizontal="distributed"/>
    </xf>
    <xf numFmtId="38" fontId="4" fillId="0" borderId="0" xfId="4" applyFont="1" applyFill="1" applyBorder="1"/>
    <xf numFmtId="177" fontId="4" fillId="0" borderId="0" xfId="3" applyNumberFormat="1" applyFont="1"/>
    <xf numFmtId="177" fontId="4" fillId="0" borderId="0" xfId="3" applyNumberFormat="1" applyFont="1" applyAlignment="1">
      <alignment horizontal="right"/>
    </xf>
    <xf numFmtId="0" fontId="4" fillId="0" borderId="8" xfId="3" applyFont="1" applyBorder="1" applyAlignment="1">
      <alignment horizontal="distributed"/>
    </xf>
    <xf numFmtId="38" fontId="4" fillId="0" borderId="1" xfId="4" applyFont="1" applyFill="1" applyBorder="1"/>
    <xf numFmtId="177" fontId="4" fillId="0" borderId="1" xfId="3" applyNumberFormat="1" applyFont="1" applyBorder="1"/>
    <xf numFmtId="177" fontId="4" fillId="0" borderId="1" xfId="2" applyNumberFormat="1" applyFont="1" applyBorder="1" applyAlignment="1">
      <alignment vertical="center"/>
    </xf>
    <xf numFmtId="38" fontId="4" fillId="0" borderId="0" xfId="3" applyNumberFormat="1" applyFont="1"/>
    <xf numFmtId="0" fontId="4" fillId="2" borderId="0" xfId="3" applyFont="1" applyFill="1"/>
    <xf numFmtId="0" fontId="4" fillId="2" borderId="1" xfId="3" applyFont="1" applyFill="1" applyBorder="1"/>
    <xf numFmtId="0" fontId="4" fillId="0" borderId="23" xfId="3" applyFont="1" applyBorder="1" applyAlignment="1">
      <alignment horizontal="center"/>
    </xf>
    <xf numFmtId="0" fontId="4" fillId="0" borderId="16" xfId="3" applyFont="1" applyBorder="1" applyAlignment="1">
      <alignment horizontal="center"/>
    </xf>
    <xf numFmtId="0" fontId="4" fillId="0" borderId="0" xfId="3" applyFont="1" applyAlignment="1">
      <alignment horizontal="right"/>
    </xf>
    <xf numFmtId="178" fontId="4" fillId="0" borderId="0" xfId="4" applyNumberFormat="1" applyFont="1" applyFill="1" applyBorder="1"/>
    <xf numFmtId="0" fontId="4" fillId="0" borderId="6" xfId="3" applyFont="1" applyBorder="1" applyAlignment="1">
      <alignment horizontal="distributed" vertical="justify"/>
    </xf>
    <xf numFmtId="0" fontId="4" fillId="0" borderId="8" xfId="3" applyFont="1" applyBorder="1" applyAlignment="1">
      <alignment horizontal="distributed" vertical="justify"/>
    </xf>
    <xf numFmtId="178" fontId="4" fillId="0" borderId="1" xfId="4" applyNumberFormat="1" applyFont="1" applyFill="1" applyBorder="1"/>
    <xf numFmtId="179" fontId="4" fillId="0" borderId="0" xfId="3" applyNumberFormat="1" applyFont="1"/>
    <xf numFmtId="0" fontId="5" fillId="0" borderId="0" xfId="3" applyFont="1" applyFill="1"/>
    <xf numFmtId="0" fontId="4" fillId="0" borderId="0" xfId="3" applyFont="1" applyFill="1"/>
    <xf numFmtId="0" fontId="4" fillId="0" borderId="1" xfId="3" applyFont="1" applyFill="1" applyBorder="1"/>
    <xf numFmtId="0" fontId="4" fillId="0" borderId="15" xfId="3" applyFont="1" applyFill="1" applyBorder="1" applyAlignment="1">
      <alignment horizontal="center"/>
    </xf>
    <xf numFmtId="0" fontId="4" fillId="0" borderId="19" xfId="3" applyFont="1" applyFill="1" applyBorder="1" applyAlignment="1">
      <alignment horizontal="center"/>
    </xf>
    <xf numFmtId="177" fontId="4" fillId="0" borderId="0" xfId="2" applyNumberFormat="1" applyFont="1" applyFill="1" applyAlignment="1">
      <alignment vertical="center"/>
    </xf>
    <xf numFmtId="38" fontId="4" fillId="0" borderId="0" xfId="4" applyFont="1" applyFill="1" applyBorder="1" applyAlignment="1">
      <alignment horizontal="right"/>
    </xf>
    <xf numFmtId="177" fontId="4" fillId="0" borderId="0" xfId="2" applyNumberFormat="1" applyFont="1" applyFill="1" applyAlignment="1">
      <alignment horizontal="right"/>
    </xf>
    <xf numFmtId="0" fontId="4" fillId="0" borderId="23" xfId="3" applyFont="1" applyFill="1" applyBorder="1" applyAlignment="1">
      <alignment horizontal="center"/>
    </xf>
    <xf numFmtId="0" fontId="4" fillId="0" borderId="16" xfId="3" applyFont="1" applyFill="1" applyBorder="1" applyAlignment="1">
      <alignment horizontal="center"/>
    </xf>
    <xf numFmtId="0" fontId="4" fillId="0" borderId="0" xfId="3" applyFont="1" applyFill="1" applyAlignment="1">
      <alignment horizontal="right"/>
    </xf>
    <xf numFmtId="178" fontId="4" fillId="0" borderId="0" xfId="4" applyNumberFormat="1" applyFont="1" applyFill="1" applyBorder="1" applyAlignment="1">
      <alignment horizontal="right"/>
    </xf>
    <xf numFmtId="0" fontId="4" fillId="0" borderId="5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181" fontId="4" fillId="0" borderId="0" xfId="3" applyNumberFormat="1" applyFont="1"/>
    <xf numFmtId="38" fontId="4" fillId="0" borderId="0" xfId="4" applyFont="1" applyFill="1" applyBorder="1" applyAlignment="1"/>
    <xf numFmtId="182" fontId="4" fillId="0" borderId="0" xfId="4" applyNumberFormat="1" applyFont="1" applyFill="1" applyBorder="1" applyAlignment="1">
      <alignment horizontal="right"/>
    </xf>
    <xf numFmtId="0" fontId="4" fillId="0" borderId="6" xfId="3" applyFont="1" applyBorder="1" applyAlignment="1">
      <alignment horizontal="right"/>
    </xf>
    <xf numFmtId="181" fontId="4" fillId="0" borderId="1" xfId="3" applyNumberFormat="1" applyFont="1" applyBorder="1"/>
    <xf numFmtId="0" fontId="4" fillId="0" borderId="5" xfId="3" applyFont="1" applyFill="1" applyBorder="1" applyAlignment="1">
      <alignment horizontal="center"/>
    </xf>
    <xf numFmtId="0" fontId="4" fillId="0" borderId="3" xfId="3" applyFont="1" applyFill="1" applyBorder="1" applyAlignment="1">
      <alignment horizontal="center"/>
    </xf>
    <xf numFmtId="181" fontId="4" fillId="0" borderId="0" xfId="3" applyNumberFormat="1" applyFont="1" applyFill="1"/>
    <xf numFmtId="181" fontId="4" fillId="0" borderId="1" xfId="3" applyNumberFormat="1" applyFont="1" applyFill="1" applyBorder="1"/>
    <xf numFmtId="177" fontId="4" fillId="0" borderId="0" xfId="3" applyNumberFormat="1" applyFont="1" applyFill="1"/>
    <xf numFmtId="0" fontId="3" fillId="0" borderId="0" xfId="3" applyFont="1" applyAlignment="1">
      <alignment horizontal="centerContinuous"/>
    </xf>
    <xf numFmtId="0" fontId="4" fillId="0" borderId="0" xfId="3" applyFont="1" applyAlignment="1">
      <alignment horizontal="centerContinuous"/>
    </xf>
    <xf numFmtId="38" fontId="4" fillId="0" borderId="0" xfId="4" applyFont="1" applyFill="1"/>
    <xf numFmtId="180" fontId="4" fillId="0" borderId="0" xfId="4" applyNumberFormat="1" applyFont="1" applyFill="1"/>
    <xf numFmtId="0" fontId="4" fillId="0" borderId="0" xfId="3" applyFont="1" applyAlignment="1">
      <alignment horizontal="center"/>
    </xf>
    <xf numFmtId="38" fontId="4" fillId="0" borderId="0" xfId="4" applyFont="1" applyFill="1" applyAlignment="1">
      <alignment horizontal="right"/>
    </xf>
    <xf numFmtId="41" fontId="4" fillId="0" borderId="0" xfId="3" applyNumberFormat="1" applyFont="1" applyAlignment="1">
      <alignment horizontal="right"/>
    </xf>
    <xf numFmtId="41" fontId="4" fillId="0" borderId="0" xfId="4" applyNumberFormat="1" applyFont="1" applyFill="1" applyAlignment="1">
      <alignment horizontal="right"/>
    </xf>
    <xf numFmtId="179" fontId="4" fillId="0" borderId="0" xfId="3" applyNumberFormat="1" applyFont="1" applyAlignment="1">
      <alignment horizontal="right"/>
    </xf>
    <xf numFmtId="0" fontId="4" fillId="0" borderId="1" xfId="3" applyFont="1" applyBorder="1" applyAlignment="1">
      <alignment horizontal="center"/>
    </xf>
    <xf numFmtId="179" fontId="4" fillId="0" borderId="1" xfId="3" applyNumberFormat="1" applyFont="1" applyBorder="1"/>
    <xf numFmtId="180" fontId="4" fillId="0" borderId="1" xfId="4" applyNumberFormat="1" applyFont="1" applyFill="1" applyBorder="1"/>
    <xf numFmtId="0" fontId="4" fillId="0" borderId="0" xfId="3" applyFont="1" applyFill="1" applyAlignment="1">
      <alignment horizontal="centerContinuous"/>
    </xf>
    <xf numFmtId="179" fontId="4" fillId="0" borderId="0" xfId="3" applyNumberFormat="1" applyFont="1" applyFill="1" applyAlignment="1">
      <alignment horizontal="right"/>
    </xf>
    <xf numFmtId="56" fontId="3" fillId="0" borderId="0" xfId="3" applyNumberFormat="1" applyFont="1" applyAlignment="1">
      <alignment horizontal="centerContinuous"/>
    </xf>
    <xf numFmtId="0" fontId="4" fillId="0" borderId="2" xfId="3" applyFont="1" applyBorder="1" applyAlignment="1">
      <alignment horizontal="center" vertical="center"/>
    </xf>
    <xf numFmtId="0" fontId="4" fillId="0" borderId="7" xfId="3" applyFont="1" applyBorder="1"/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Border="1" applyAlignment="1">
      <alignment horizontal="centerContinuous" vertical="center"/>
    </xf>
    <xf numFmtId="0" fontId="4" fillId="0" borderId="4" xfId="3" applyFont="1" applyBorder="1" applyAlignment="1">
      <alignment horizontal="centerContinuous" vertical="center"/>
    </xf>
    <xf numFmtId="0" fontId="4" fillId="0" borderId="4" xfId="3" applyFont="1" applyBorder="1" applyAlignment="1">
      <alignment horizontal="distributed" wrapText="1"/>
    </xf>
    <xf numFmtId="0" fontId="1" fillId="0" borderId="0" xfId="3"/>
    <xf numFmtId="38" fontId="4" fillId="0" borderId="11" xfId="4" applyFont="1" applyFill="1" applyBorder="1"/>
    <xf numFmtId="38" fontId="4" fillId="0" borderId="12" xfId="4" applyFont="1" applyFill="1" applyBorder="1"/>
    <xf numFmtId="38" fontId="3" fillId="0" borderId="0" xfId="4" applyFont="1" applyFill="1" applyAlignment="1">
      <alignment horizontal="centerContinuous"/>
    </xf>
    <xf numFmtId="38" fontId="4" fillId="0" borderId="7" xfId="4" applyFont="1" applyFill="1" applyBorder="1"/>
    <xf numFmtId="0" fontId="4" fillId="0" borderId="7" xfId="3" applyFont="1" applyBorder="1" applyAlignment="1">
      <alignment horizontal="right"/>
    </xf>
    <xf numFmtId="0" fontId="3" fillId="0" borderId="0" xfId="3" applyFont="1" applyFill="1" applyAlignment="1">
      <alignment horizontal="centerContinuous"/>
    </xf>
    <xf numFmtId="0" fontId="4" fillId="0" borderId="1" xfId="3" applyFont="1" applyFill="1" applyBorder="1" applyAlignment="1">
      <alignment horizontal="right"/>
    </xf>
    <xf numFmtId="0" fontId="4" fillId="0" borderId="3" xfId="3" applyFont="1" applyFill="1" applyBorder="1" applyAlignment="1">
      <alignment horizontal="centerContinuous"/>
    </xf>
    <xf numFmtId="0" fontId="4" fillId="0" borderId="4" xfId="3" applyFont="1" applyFill="1" applyBorder="1" applyAlignment="1">
      <alignment horizontal="center"/>
    </xf>
    <xf numFmtId="178" fontId="4" fillId="0" borderId="0" xfId="4" applyNumberFormat="1" applyFont="1" applyFill="1"/>
    <xf numFmtId="0" fontId="4" fillId="0" borderId="6" xfId="3" applyFont="1" applyFill="1" applyBorder="1" applyAlignment="1">
      <alignment horizontal="distributed"/>
    </xf>
    <xf numFmtId="0" fontId="4" fillId="0" borderId="7" xfId="3" applyFont="1" applyFill="1" applyBorder="1"/>
    <xf numFmtId="0" fontId="4" fillId="0" borderId="7" xfId="3" applyFont="1" applyFill="1" applyBorder="1" applyAlignment="1">
      <alignment horizontal="right"/>
    </xf>
    <xf numFmtId="0" fontId="4" fillId="0" borderId="22" xfId="3" applyFont="1" applyBorder="1" applyAlignment="1">
      <alignment horizontal="center" vertical="center"/>
    </xf>
    <xf numFmtId="0" fontId="1" fillId="0" borderId="7" xfId="3" applyBorder="1"/>
    <xf numFmtId="0" fontId="1" fillId="0" borderId="0" xfId="3" applyFill="1"/>
    <xf numFmtId="178" fontId="4" fillId="0" borderId="0" xfId="4" applyNumberFormat="1" applyFont="1" applyFill="1" applyAlignment="1">
      <alignment horizontal="right"/>
    </xf>
    <xf numFmtId="183" fontId="4" fillId="0" borderId="0" xfId="4" applyNumberFormat="1" applyFont="1" applyFill="1" applyAlignment="1">
      <alignment horizontal="right"/>
    </xf>
    <xf numFmtId="0" fontId="7" fillId="0" borderId="0" xfId="3" applyFont="1" applyFill="1"/>
    <xf numFmtId="176" fontId="4" fillId="0" borderId="1" xfId="3" applyNumberFormat="1" applyFont="1" applyFill="1" applyBorder="1"/>
    <xf numFmtId="0" fontId="4" fillId="0" borderId="6" xfId="3" applyFont="1" applyFill="1" applyBorder="1"/>
    <xf numFmtId="177" fontId="4" fillId="0" borderId="1" xfId="3" applyNumberFormat="1" applyFont="1" applyFill="1" applyBorder="1"/>
    <xf numFmtId="0" fontId="4" fillId="0" borderId="6" xfId="3" applyFont="1" applyFill="1" applyBorder="1" applyAlignment="1">
      <alignment horizontal="distributed" vertical="justify"/>
    </xf>
    <xf numFmtId="177" fontId="4" fillId="0" borderId="0" xfId="3" applyNumberFormat="1" applyFont="1" applyFill="1" applyAlignment="1">
      <alignment horizontal="right"/>
    </xf>
    <xf numFmtId="0" fontId="4" fillId="0" borderId="0" xfId="3" applyFont="1" applyFill="1" applyAlignment="1">
      <alignment horizontal="distributed"/>
    </xf>
    <xf numFmtId="0" fontId="3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180" fontId="4" fillId="0" borderId="0" xfId="4" applyNumberFormat="1" applyFont="1" applyFill="1" applyBorder="1"/>
    <xf numFmtId="38" fontId="0" fillId="0" borderId="0" xfId="4" applyFont="1" applyFill="1"/>
    <xf numFmtId="179" fontId="1" fillId="0" borderId="0" xfId="3" applyNumberFormat="1"/>
    <xf numFmtId="179" fontId="4" fillId="0" borderId="0" xfId="3" applyNumberFormat="1" applyFont="1" applyFill="1"/>
    <xf numFmtId="38" fontId="4" fillId="0" borderId="0" xfId="4" applyFont="1" applyFill="1" applyAlignment="1">
      <alignment horizontal="centerContinuous"/>
    </xf>
    <xf numFmtId="38" fontId="4" fillId="0" borderId="2" xfId="4" applyFont="1" applyFill="1" applyBorder="1" applyAlignment="1">
      <alignment horizontal="centerContinuous"/>
    </xf>
    <xf numFmtId="38" fontId="4" fillId="0" borderId="3" xfId="4" applyFont="1" applyFill="1" applyBorder="1" applyAlignment="1">
      <alignment horizontal="centerContinuous"/>
    </xf>
    <xf numFmtId="38" fontId="4" fillId="0" borderId="4" xfId="4" applyFont="1" applyFill="1" applyBorder="1" applyAlignment="1">
      <alignment horizontal="distributed"/>
    </xf>
    <xf numFmtId="41" fontId="4" fillId="0" borderId="0" xfId="4" applyNumberFormat="1" applyFont="1" applyFill="1" applyBorder="1" applyAlignment="1">
      <alignment horizontal="right"/>
    </xf>
    <xf numFmtId="38" fontId="4" fillId="0" borderId="0" xfId="4" applyFont="1" applyFill="1" applyBorder="1" applyAlignment="1">
      <alignment horizontal="center" vertical="center"/>
    </xf>
    <xf numFmtId="38" fontId="3" fillId="0" borderId="0" xfId="4" applyFont="1" applyFill="1" applyAlignment="1">
      <alignment horizontal="center"/>
    </xf>
    <xf numFmtId="0" fontId="4" fillId="0" borderId="3" xfId="3" applyFont="1" applyFill="1" applyBorder="1"/>
    <xf numFmtId="0" fontId="4" fillId="0" borderId="4" xfId="3" applyFont="1" applyFill="1" applyBorder="1" applyAlignment="1">
      <alignment horizontal="centerContinuous"/>
    </xf>
    <xf numFmtId="0" fontId="4" fillId="0" borderId="6" xfId="3" applyFont="1" applyFill="1" applyBorder="1" applyAlignment="1">
      <alignment horizontal="centerContinuous"/>
    </xf>
    <xf numFmtId="9" fontId="4" fillId="0" borderId="0" xfId="5" applyFont="1" applyFill="1" applyBorder="1" applyAlignment="1"/>
    <xf numFmtId="0" fontId="9" fillId="0" borderId="0" xfId="3" applyFont="1" applyFill="1" applyAlignment="1">
      <alignment wrapText="1"/>
    </xf>
    <xf numFmtId="0" fontId="9" fillId="0" borderId="6" xfId="3" applyFont="1" applyFill="1" applyBorder="1" applyAlignment="1">
      <alignment wrapText="1"/>
    </xf>
    <xf numFmtId="0" fontId="4" fillId="0" borderId="2" xfId="3" applyFont="1" applyFill="1" applyBorder="1" applyAlignment="1">
      <alignment horizontal="center"/>
    </xf>
    <xf numFmtId="0" fontId="4" fillId="0" borderId="10" xfId="3" applyFont="1" applyFill="1" applyBorder="1" applyAlignment="1">
      <alignment horizontal="center"/>
    </xf>
    <xf numFmtId="0" fontId="4" fillId="0" borderId="7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2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0" xfId="3" applyFont="1" applyAlignment="1">
      <alignment horizontal="distributed"/>
    </xf>
    <xf numFmtId="0" fontId="4" fillId="0" borderId="6" xfId="3" applyFont="1" applyBorder="1" applyAlignment="1">
      <alignment horizontal="distributed"/>
    </xf>
    <xf numFmtId="0" fontId="4" fillId="0" borderId="22" xfId="3" applyFont="1" applyBorder="1" applyAlignment="1">
      <alignment horizontal="center"/>
    </xf>
    <xf numFmtId="0" fontId="3" fillId="0" borderId="0" xfId="3" applyFont="1" applyAlignment="1">
      <alignment horizontal="center"/>
    </xf>
    <xf numFmtId="38" fontId="8" fillId="0" borderId="0" xfId="3" applyNumberFormat="1" applyFont="1" applyAlignment="1">
      <alignment horizontal="center"/>
    </xf>
    <xf numFmtId="0" fontId="4" fillId="0" borderId="10" xfId="3" applyFont="1" applyBorder="1" applyAlignment="1">
      <alignment horizontal="center" vertical="center"/>
    </xf>
    <xf numFmtId="0" fontId="4" fillId="0" borderId="22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38" fontId="4" fillId="0" borderId="9" xfId="4" applyFont="1" applyFill="1" applyBorder="1" applyAlignment="1">
      <alignment horizontal="center" vertical="center"/>
    </xf>
    <xf numFmtId="0" fontId="4" fillId="0" borderId="5" xfId="3" applyFont="1" applyFill="1" applyBorder="1" applyAlignment="1">
      <alignment vertical="center"/>
    </xf>
    <xf numFmtId="0" fontId="4" fillId="0" borderId="0" xfId="3" applyFont="1" applyFill="1" applyAlignment="1">
      <alignment horizontal="distributed"/>
    </xf>
    <xf numFmtId="0" fontId="4" fillId="0" borderId="6" xfId="3" applyFont="1" applyFill="1" applyBorder="1" applyAlignment="1">
      <alignment horizontal="distributed"/>
    </xf>
    <xf numFmtId="0" fontId="4" fillId="0" borderId="7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right"/>
    </xf>
    <xf numFmtId="0" fontId="4" fillId="0" borderId="22" xfId="3" applyFont="1" applyFill="1" applyBorder="1" applyAlignment="1">
      <alignment horizontal="center"/>
    </xf>
    <xf numFmtId="0" fontId="1" fillId="0" borderId="13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38" fontId="4" fillId="0" borderId="9" xfId="4" applyFont="1" applyFill="1" applyBorder="1" applyAlignment="1">
      <alignment horizontal="center" vertical="center" wrapText="1"/>
    </xf>
    <xf numFmtId="38" fontId="4" fillId="0" borderId="14" xfId="4" applyFont="1" applyFill="1" applyBorder="1" applyAlignment="1">
      <alignment horizontal="center" vertical="center" wrapText="1"/>
    </xf>
    <xf numFmtId="38" fontId="4" fillId="0" borderId="5" xfId="4" applyFont="1" applyFill="1" applyBorder="1" applyAlignment="1">
      <alignment horizontal="center" vertical="center" wrapText="1"/>
    </xf>
    <xf numFmtId="38" fontId="4" fillId="0" borderId="14" xfId="4" applyFont="1" applyFill="1" applyBorder="1" applyAlignment="1">
      <alignment horizontal="center" vertical="center"/>
    </xf>
    <xf numFmtId="38" fontId="4" fillId="0" borderId="5" xfId="4" applyFont="1" applyFill="1" applyBorder="1" applyAlignment="1">
      <alignment horizontal="center" vertical="center"/>
    </xf>
    <xf numFmtId="38" fontId="4" fillId="0" borderId="15" xfId="4" applyFont="1" applyFill="1" applyBorder="1" applyAlignment="1">
      <alignment horizontal="center" vertical="center"/>
    </xf>
    <xf numFmtId="0" fontId="4" fillId="0" borderId="19" xfId="3" applyFont="1" applyFill="1" applyBorder="1" applyAlignment="1">
      <alignment vertical="center"/>
    </xf>
    <xf numFmtId="0" fontId="4" fillId="0" borderId="20" xfId="3" applyFont="1" applyFill="1" applyBorder="1" applyAlignment="1">
      <alignment vertical="center"/>
    </xf>
    <xf numFmtId="38" fontId="4" fillId="0" borderId="15" xfId="4" applyFont="1" applyFill="1" applyBorder="1" applyAlignment="1">
      <alignment horizontal="distributed" vertical="center"/>
    </xf>
    <xf numFmtId="0" fontId="4" fillId="0" borderId="5" xfId="3" applyFont="1" applyFill="1" applyBorder="1" applyAlignment="1">
      <alignment horizontal="distributed" vertical="center"/>
    </xf>
    <xf numFmtId="38" fontId="4" fillId="0" borderId="16" xfId="4" applyFont="1" applyFill="1" applyBorder="1" applyAlignment="1">
      <alignment horizontal="distributed"/>
    </xf>
    <xf numFmtId="0" fontId="4" fillId="0" borderId="17" xfId="3" applyFont="1" applyFill="1" applyBorder="1" applyAlignment="1">
      <alignment horizontal="distributed"/>
    </xf>
    <xf numFmtId="0" fontId="4" fillId="0" borderId="18" xfId="3" applyFont="1" applyFill="1" applyBorder="1" applyAlignment="1">
      <alignment horizontal="distributed"/>
    </xf>
  </cellXfs>
  <cellStyles count="6">
    <cellStyle name="パーセント 2" xfId="5" xr:uid="{63E6602E-9BD5-4855-9C71-AE8A7D9324A8}"/>
    <cellStyle name="桁区切り" xfId="1" builtinId="6"/>
    <cellStyle name="桁区切り 2" xfId="4" xr:uid="{39EA114B-9346-47C3-B917-4BCB9407DE2F}"/>
    <cellStyle name="標準" xfId="0" builtinId="0"/>
    <cellStyle name="標準 2" xfId="3" xr:uid="{7A979A27-0E12-4D14-AF0A-C902BDF6F7A2}"/>
    <cellStyle name="標準_主要成果２１" xfId="2" xr:uid="{00000000-0005-0000-0000-000003000000}"/>
  </cellStyles>
  <dxfs count="0"/>
  <tableStyles count="0" defaultTableStyle="TableStyleMedium2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9</xdr:row>
      <xdr:rowOff>0</xdr:rowOff>
    </xdr:from>
    <xdr:to>
      <xdr:col>1</xdr:col>
      <xdr:colOff>142875</xdr:colOff>
      <xdr:row>12</xdr:row>
      <xdr:rowOff>0</xdr:rowOff>
    </xdr:to>
    <xdr:sp macro="" textlink="">
      <xdr:nvSpPr>
        <xdr:cNvPr id="13" name="AutoShape 2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/>
        </xdr:cNvSpPr>
      </xdr:nvSpPr>
      <xdr:spPr bwMode="auto">
        <a:xfrm>
          <a:off x="857250" y="2047875"/>
          <a:ext cx="76200" cy="714375"/>
        </a:xfrm>
        <a:prstGeom prst="leftBrace">
          <a:avLst>
            <a:gd name="adj1" fmla="val 7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14</xdr:row>
      <xdr:rowOff>0</xdr:rowOff>
    </xdr:from>
    <xdr:to>
      <xdr:col>1</xdr:col>
      <xdr:colOff>142875</xdr:colOff>
      <xdr:row>17</xdr:row>
      <xdr:rowOff>0</xdr:rowOff>
    </xdr:to>
    <xdr:sp macro="" textlink="">
      <xdr:nvSpPr>
        <xdr:cNvPr id="16" name="AutoShape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/>
        </xdr:cNvSpPr>
      </xdr:nvSpPr>
      <xdr:spPr bwMode="auto">
        <a:xfrm>
          <a:off x="857250" y="3190875"/>
          <a:ext cx="76200" cy="714375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19</xdr:row>
      <xdr:rowOff>0</xdr:rowOff>
    </xdr:from>
    <xdr:to>
      <xdr:col>1</xdr:col>
      <xdr:colOff>142875</xdr:colOff>
      <xdr:row>22</xdr:row>
      <xdr:rowOff>0</xdr:rowOff>
    </xdr:to>
    <xdr:sp macro="" textlink="">
      <xdr:nvSpPr>
        <xdr:cNvPr id="8" name="AutoShape 19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/>
        </xdr:cNvSpPr>
      </xdr:nvSpPr>
      <xdr:spPr bwMode="auto">
        <a:xfrm>
          <a:off x="857250" y="5457825"/>
          <a:ext cx="76200" cy="685800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23</xdr:row>
      <xdr:rowOff>161925</xdr:rowOff>
    </xdr:from>
    <xdr:to>
      <xdr:col>1</xdr:col>
      <xdr:colOff>142875</xdr:colOff>
      <xdr:row>26</xdr:row>
      <xdr:rowOff>190500</xdr:rowOff>
    </xdr:to>
    <xdr:sp macro="" textlink="">
      <xdr:nvSpPr>
        <xdr:cNvPr id="11" name="AutoShape 1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/>
        </xdr:cNvSpPr>
      </xdr:nvSpPr>
      <xdr:spPr bwMode="auto">
        <a:xfrm>
          <a:off x="857250" y="5391150"/>
          <a:ext cx="76200" cy="714375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4</xdr:row>
      <xdr:rowOff>0</xdr:rowOff>
    </xdr:from>
    <xdr:to>
      <xdr:col>1</xdr:col>
      <xdr:colOff>142875</xdr:colOff>
      <xdr:row>7</xdr:row>
      <xdr:rowOff>0</xdr:rowOff>
    </xdr:to>
    <xdr:sp macro="" textlink="">
      <xdr:nvSpPr>
        <xdr:cNvPr id="7" name="AutoShape 2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/>
        </xdr:cNvSpPr>
      </xdr:nvSpPr>
      <xdr:spPr bwMode="auto">
        <a:xfrm>
          <a:off x="852488" y="2000250"/>
          <a:ext cx="76200" cy="678656"/>
        </a:xfrm>
        <a:prstGeom prst="leftBrace">
          <a:avLst>
            <a:gd name="adj1" fmla="val 7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9</xdr:row>
      <xdr:rowOff>0</xdr:rowOff>
    </xdr:from>
    <xdr:to>
      <xdr:col>1</xdr:col>
      <xdr:colOff>142875</xdr:colOff>
      <xdr:row>12</xdr:row>
      <xdr:rowOff>0</xdr:rowOff>
    </xdr:to>
    <xdr:sp macro="" textlink="">
      <xdr:nvSpPr>
        <xdr:cNvPr id="2" name="AutoShape 26">
          <a:extLst>
            <a:ext uri="{FF2B5EF4-FFF2-40B4-BE49-F238E27FC236}">
              <a16:creationId xmlns:a16="http://schemas.microsoft.com/office/drawing/2014/main" id="{AB749168-544B-4911-B8CB-F9CE318FEDEB}"/>
            </a:ext>
          </a:extLst>
        </xdr:cNvPr>
        <xdr:cNvSpPr>
          <a:spLocks/>
        </xdr:cNvSpPr>
      </xdr:nvSpPr>
      <xdr:spPr bwMode="auto">
        <a:xfrm>
          <a:off x="857250" y="2028825"/>
          <a:ext cx="76200" cy="685800"/>
        </a:xfrm>
        <a:prstGeom prst="leftBrace">
          <a:avLst>
            <a:gd name="adj1" fmla="val 7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14</xdr:row>
      <xdr:rowOff>0</xdr:rowOff>
    </xdr:from>
    <xdr:to>
      <xdr:col>1</xdr:col>
      <xdr:colOff>142875</xdr:colOff>
      <xdr:row>17</xdr:row>
      <xdr:rowOff>0</xdr:rowOff>
    </xdr:to>
    <xdr:sp macro="" textlink="">
      <xdr:nvSpPr>
        <xdr:cNvPr id="3" name="AutoShape 19">
          <a:extLst>
            <a:ext uri="{FF2B5EF4-FFF2-40B4-BE49-F238E27FC236}">
              <a16:creationId xmlns:a16="http://schemas.microsoft.com/office/drawing/2014/main" id="{0325442B-C2B3-46A1-ABC2-5A2B9016F445}"/>
            </a:ext>
          </a:extLst>
        </xdr:cNvPr>
        <xdr:cNvSpPr>
          <a:spLocks/>
        </xdr:cNvSpPr>
      </xdr:nvSpPr>
      <xdr:spPr bwMode="auto">
        <a:xfrm>
          <a:off x="857250" y="3171825"/>
          <a:ext cx="76200" cy="685800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19</xdr:row>
      <xdr:rowOff>0</xdr:rowOff>
    </xdr:from>
    <xdr:to>
      <xdr:col>1</xdr:col>
      <xdr:colOff>142875</xdr:colOff>
      <xdr:row>22</xdr:row>
      <xdr:rowOff>0</xdr:rowOff>
    </xdr:to>
    <xdr:sp macro="" textlink="">
      <xdr:nvSpPr>
        <xdr:cNvPr id="4" name="AutoShape 19">
          <a:extLst>
            <a:ext uri="{FF2B5EF4-FFF2-40B4-BE49-F238E27FC236}">
              <a16:creationId xmlns:a16="http://schemas.microsoft.com/office/drawing/2014/main" id="{5879EC5E-D10B-4D95-928D-C4A8271DFF03}"/>
            </a:ext>
          </a:extLst>
        </xdr:cNvPr>
        <xdr:cNvSpPr>
          <a:spLocks/>
        </xdr:cNvSpPr>
      </xdr:nvSpPr>
      <xdr:spPr bwMode="auto">
        <a:xfrm>
          <a:off x="857250" y="4314825"/>
          <a:ext cx="76200" cy="685800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23</xdr:row>
      <xdr:rowOff>161925</xdr:rowOff>
    </xdr:from>
    <xdr:to>
      <xdr:col>1</xdr:col>
      <xdr:colOff>142875</xdr:colOff>
      <xdr:row>26</xdr:row>
      <xdr:rowOff>190500</xdr:rowOff>
    </xdr:to>
    <xdr:sp macro="" textlink="">
      <xdr:nvSpPr>
        <xdr:cNvPr id="5" name="AutoShape 19">
          <a:extLst>
            <a:ext uri="{FF2B5EF4-FFF2-40B4-BE49-F238E27FC236}">
              <a16:creationId xmlns:a16="http://schemas.microsoft.com/office/drawing/2014/main" id="{8D62C04A-3C7D-467A-ABF2-6C542E5668EB}"/>
            </a:ext>
          </a:extLst>
        </xdr:cNvPr>
        <xdr:cNvSpPr>
          <a:spLocks/>
        </xdr:cNvSpPr>
      </xdr:nvSpPr>
      <xdr:spPr bwMode="auto">
        <a:xfrm>
          <a:off x="857250" y="5391150"/>
          <a:ext cx="76200" cy="714375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4</xdr:row>
      <xdr:rowOff>0</xdr:rowOff>
    </xdr:from>
    <xdr:to>
      <xdr:col>1</xdr:col>
      <xdr:colOff>142875</xdr:colOff>
      <xdr:row>7</xdr:row>
      <xdr:rowOff>0</xdr:rowOff>
    </xdr:to>
    <xdr:sp macro="" textlink="">
      <xdr:nvSpPr>
        <xdr:cNvPr id="6" name="AutoShape 26">
          <a:extLst>
            <a:ext uri="{FF2B5EF4-FFF2-40B4-BE49-F238E27FC236}">
              <a16:creationId xmlns:a16="http://schemas.microsoft.com/office/drawing/2014/main" id="{082E8295-3996-4CBF-8304-72876B917672}"/>
            </a:ext>
          </a:extLst>
        </xdr:cNvPr>
        <xdr:cNvSpPr>
          <a:spLocks/>
        </xdr:cNvSpPr>
      </xdr:nvSpPr>
      <xdr:spPr bwMode="auto">
        <a:xfrm>
          <a:off x="857250" y="914400"/>
          <a:ext cx="76200" cy="657225"/>
        </a:xfrm>
        <a:prstGeom prst="leftBrace">
          <a:avLst>
            <a:gd name="adj1" fmla="val 7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4</xdr:row>
      <xdr:rowOff>0</xdr:rowOff>
    </xdr:from>
    <xdr:to>
      <xdr:col>1</xdr:col>
      <xdr:colOff>142875</xdr:colOff>
      <xdr:row>7</xdr:row>
      <xdr:rowOff>0</xdr:rowOff>
    </xdr:to>
    <xdr:sp macro="" textlink="">
      <xdr:nvSpPr>
        <xdr:cNvPr id="9" name="AutoShape 26">
          <a:extLst>
            <a:ext uri="{FF2B5EF4-FFF2-40B4-BE49-F238E27FC236}">
              <a16:creationId xmlns:a16="http://schemas.microsoft.com/office/drawing/2014/main" id="{5D9F3B98-2D79-4A0F-8E0A-C1DED17F56DB}"/>
            </a:ext>
          </a:extLst>
        </xdr:cNvPr>
        <xdr:cNvSpPr>
          <a:spLocks/>
        </xdr:cNvSpPr>
      </xdr:nvSpPr>
      <xdr:spPr bwMode="auto">
        <a:xfrm>
          <a:off x="857250" y="914400"/>
          <a:ext cx="76200" cy="657225"/>
        </a:xfrm>
        <a:prstGeom prst="leftBrace">
          <a:avLst>
            <a:gd name="adj1" fmla="val 7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9</xdr:row>
      <xdr:rowOff>0</xdr:rowOff>
    </xdr:from>
    <xdr:to>
      <xdr:col>1</xdr:col>
      <xdr:colOff>142875</xdr:colOff>
      <xdr:row>12</xdr:row>
      <xdr:rowOff>0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53EDAFCE-3CCA-45DE-AEAB-1487BDDCA636}"/>
            </a:ext>
          </a:extLst>
        </xdr:cNvPr>
        <xdr:cNvSpPr>
          <a:spLocks/>
        </xdr:cNvSpPr>
      </xdr:nvSpPr>
      <xdr:spPr bwMode="auto">
        <a:xfrm>
          <a:off x="857250" y="2028825"/>
          <a:ext cx="76200" cy="685800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14</xdr:row>
      <xdr:rowOff>0</xdr:rowOff>
    </xdr:from>
    <xdr:to>
      <xdr:col>1</xdr:col>
      <xdr:colOff>142875</xdr:colOff>
      <xdr:row>17</xdr:row>
      <xdr:rowOff>0</xdr:rowOff>
    </xdr:to>
    <xdr:sp macro="" textlink="">
      <xdr:nvSpPr>
        <xdr:cNvPr id="12" name="AutoShape 19">
          <a:extLst>
            <a:ext uri="{FF2B5EF4-FFF2-40B4-BE49-F238E27FC236}">
              <a16:creationId xmlns:a16="http://schemas.microsoft.com/office/drawing/2014/main" id="{26EB2FAA-1BD0-4FA6-B3EC-E83012C6933B}"/>
            </a:ext>
          </a:extLst>
        </xdr:cNvPr>
        <xdr:cNvSpPr>
          <a:spLocks/>
        </xdr:cNvSpPr>
      </xdr:nvSpPr>
      <xdr:spPr bwMode="auto">
        <a:xfrm>
          <a:off x="857250" y="3171825"/>
          <a:ext cx="76200" cy="685800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398463</xdr:colOff>
      <xdr:row>22</xdr:row>
      <xdr:rowOff>138113</xdr:rowOff>
    </xdr:from>
    <xdr:to>
      <xdr:col>11</xdr:col>
      <xdr:colOff>303213</xdr:colOff>
      <xdr:row>25</xdr:row>
      <xdr:rowOff>65088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 noChangeShapeType="1" noTextEdit="1"/>
        </xdr:cNvSpPr>
      </xdr:nvSpPr>
      <xdr:spPr bwMode="auto">
        <a:xfrm rot="10800000">
          <a:off x="10656888" y="4452938"/>
          <a:ext cx="1028700" cy="441325"/>
        </a:xfrm>
        <a:prstGeom prst="rect">
          <a:avLst/>
        </a:prstGeom>
      </xdr:spPr>
      <xdr:txBody>
        <a:bodyPr vert="eaVert" wrap="none" fromWordArt="1">
          <a:prstTxWarp prst="textPlain">
            <a:avLst>
              <a:gd name="adj" fmla="val 37362"/>
            </a:avLst>
          </a:prstTxWarp>
        </a:bodyPr>
        <a:lstStyle/>
        <a:p>
          <a:pPr algn="ctr" rtl="0" fontAlgn="auto">
            <a:buNone/>
          </a:pPr>
          <a:endParaRPr lang="ja-JP" altLang="en-US" sz="3600" kern="10" spc="0">
            <a:ln w="12700">
              <a:solidFill>
                <a:srgbClr val="C4B59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FF" mc:Ignorable="a14" a14:legacySpreadsheetColorIndex="14"/>
            </a:solidFill>
            <a:effectLst>
              <a:outerShdw dist="53882" dir="2700000" algn="ctr" rotWithShape="0">
                <a:srgbClr val="CBCBCB">
                  <a:alpha val="80000"/>
                </a:srgbClr>
              </a:outerShdw>
            </a:effectLst>
            <a:latin typeface="ＭＳ Ｐ明朝"/>
            <a:ea typeface="ＭＳ Ｐ明朝"/>
          </a:endParaRPr>
        </a:p>
      </xdr:txBody>
    </xdr:sp>
    <xdr:clientData/>
  </xdr:twoCellAnchor>
  <xdr:twoCellAnchor>
    <xdr:from>
      <xdr:col>10</xdr:col>
      <xdr:colOff>398463</xdr:colOff>
      <xdr:row>22</xdr:row>
      <xdr:rowOff>138113</xdr:rowOff>
    </xdr:from>
    <xdr:to>
      <xdr:col>11</xdr:col>
      <xdr:colOff>303213</xdr:colOff>
      <xdr:row>25</xdr:row>
      <xdr:rowOff>65088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21922AE0-CAB9-45A9-81B0-0B8AEB9810A8}"/>
            </a:ext>
          </a:extLst>
        </xdr:cNvPr>
        <xdr:cNvSpPr>
          <a:spLocks noChangeArrowheads="1" noChangeShapeType="1" noTextEdit="1"/>
        </xdr:cNvSpPr>
      </xdr:nvSpPr>
      <xdr:spPr bwMode="auto">
        <a:xfrm rot="10800000">
          <a:off x="10656888" y="4519613"/>
          <a:ext cx="1028700" cy="441325"/>
        </a:xfrm>
        <a:prstGeom prst="rect">
          <a:avLst/>
        </a:prstGeom>
      </xdr:spPr>
      <xdr:txBody>
        <a:bodyPr vert="eaVert" wrap="none" fromWordArt="1">
          <a:prstTxWarp prst="textPlain">
            <a:avLst>
              <a:gd name="adj" fmla="val 37362"/>
            </a:avLst>
          </a:prstTxWarp>
        </a:bodyPr>
        <a:lstStyle/>
        <a:p>
          <a:pPr algn="ctr" rtl="0" fontAlgn="auto">
            <a:buNone/>
          </a:pPr>
          <a:endParaRPr lang="ja-JP" altLang="en-US" sz="3600" kern="10" spc="0">
            <a:ln w="12700">
              <a:solidFill>
                <a:srgbClr val="C4B596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FF" mc:Ignorable="a14" a14:legacySpreadsheetColorIndex="14"/>
            </a:solidFill>
            <a:effectLst>
              <a:outerShdw dist="53882" dir="2700000" algn="ctr" rotWithShape="0">
                <a:srgbClr val="CBCBCB">
                  <a:alpha val="80000"/>
                </a:srgbClr>
              </a:outerShdw>
            </a:effectLst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52"/>
  <sheetViews>
    <sheetView showGridLines="0" zoomScale="70" zoomScaleNormal="70" workbookViewId="0">
      <pane xSplit="2" ySplit="5" topLeftCell="C6" activePane="bottomRight" state="frozen"/>
      <selection activeCell="K52" sqref="K52"/>
      <selection pane="topRight" activeCell="K52" sqref="K52"/>
      <selection pane="bottomLeft" activeCell="K52" sqref="K52"/>
      <selection pane="bottomRight" activeCell="O26" sqref="O26"/>
    </sheetView>
  </sheetViews>
  <sheetFormatPr defaultRowHeight="13.5" x14ac:dyDescent="0.15"/>
  <cols>
    <col min="1" max="1" width="2.5" style="7" customWidth="1"/>
    <col min="2" max="2" width="26" style="7" bestFit="1" customWidth="1"/>
    <col min="3" max="3" width="18.625" style="7" customWidth="1"/>
    <col min="4" max="4" width="11.625" style="7" customWidth="1"/>
    <col min="5" max="5" width="18.625" style="7" customWidth="1"/>
    <col min="6" max="6" width="11.625" style="7" customWidth="1"/>
    <col min="7" max="7" width="18.75" style="7" customWidth="1"/>
    <col min="8" max="8" width="11.625" style="7" customWidth="1"/>
    <col min="9" max="9" width="18.625" style="7" customWidth="1"/>
    <col min="10" max="10" width="11.625" style="7" customWidth="1"/>
    <col min="11" max="11" width="18.75" style="36" customWidth="1"/>
    <col min="12" max="12" width="11.625" style="36" customWidth="1"/>
    <col min="13" max="16384" width="9" style="7"/>
  </cols>
  <sheetData>
    <row r="1" spans="1:15" s="5" customFormat="1" ht="15.75" customHeight="1" x14ac:dyDescent="0.15">
      <c r="A1" s="3"/>
      <c r="B1" s="4"/>
      <c r="C1" s="4"/>
      <c r="D1" s="4"/>
      <c r="E1" s="3"/>
      <c r="F1" s="3"/>
      <c r="G1" s="3" t="s">
        <v>103</v>
      </c>
      <c r="H1" s="3"/>
      <c r="I1" s="3"/>
      <c r="J1" s="4"/>
      <c r="K1" s="35"/>
      <c r="L1" s="35"/>
    </row>
    <row r="2" spans="1:15" ht="15.75" customHeight="1" x14ac:dyDescent="0.15">
      <c r="A2" s="6" t="s">
        <v>0</v>
      </c>
    </row>
    <row r="3" spans="1:15" ht="15.75" customHeight="1" thickBot="1" x14ac:dyDescent="0.2">
      <c r="A3" s="8" t="s">
        <v>1</v>
      </c>
      <c r="B3" s="9"/>
      <c r="C3" s="9"/>
      <c r="D3" s="9"/>
      <c r="F3" s="9"/>
      <c r="H3" s="9"/>
      <c r="J3" s="9"/>
      <c r="L3" s="37"/>
    </row>
    <row r="4" spans="1:15" ht="15.75" customHeight="1" x14ac:dyDescent="0.15">
      <c r="A4" s="127" t="s">
        <v>2</v>
      </c>
      <c r="B4" s="128"/>
      <c r="C4" s="131" t="s">
        <v>133</v>
      </c>
      <c r="D4" s="135"/>
      <c r="E4" s="131" t="s">
        <v>137</v>
      </c>
      <c r="F4" s="135"/>
      <c r="G4" s="131" t="s">
        <v>142</v>
      </c>
      <c r="H4" s="135"/>
      <c r="I4" s="131" t="s">
        <v>145</v>
      </c>
      <c r="J4" s="132"/>
      <c r="K4" s="125" t="s">
        <v>149</v>
      </c>
      <c r="L4" s="126"/>
    </row>
    <row r="5" spans="1:15" ht="15.75" customHeight="1" x14ac:dyDescent="0.15">
      <c r="A5" s="129"/>
      <c r="B5" s="130"/>
      <c r="C5" s="10" t="s">
        <v>3</v>
      </c>
      <c r="D5" s="11" t="s">
        <v>4</v>
      </c>
      <c r="E5" s="10" t="s">
        <v>3</v>
      </c>
      <c r="F5" s="11" t="s">
        <v>4</v>
      </c>
      <c r="G5" s="10" t="s">
        <v>3</v>
      </c>
      <c r="H5" s="11" t="s">
        <v>4</v>
      </c>
      <c r="I5" s="10" t="s">
        <v>3</v>
      </c>
      <c r="J5" s="11" t="s">
        <v>4</v>
      </c>
      <c r="K5" s="38" t="s">
        <v>3</v>
      </c>
      <c r="L5" s="39" t="s">
        <v>4</v>
      </c>
    </row>
    <row r="6" spans="1:15" ht="15.75" customHeight="1" x14ac:dyDescent="0.15">
      <c r="B6" s="12"/>
      <c r="C6" s="13"/>
      <c r="D6" s="13" t="s">
        <v>5</v>
      </c>
      <c r="E6" s="13"/>
      <c r="F6" s="13" t="s">
        <v>5</v>
      </c>
      <c r="G6" s="13"/>
      <c r="H6" s="13" t="s">
        <v>5</v>
      </c>
      <c r="I6" s="13"/>
      <c r="J6" s="13" t="s">
        <v>5</v>
      </c>
      <c r="K6" s="13"/>
      <c r="L6" s="13" t="s">
        <v>5</v>
      </c>
    </row>
    <row r="7" spans="1:15" ht="15.75" customHeight="1" x14ac:dyDescent="0.15">
      <c r="A7" s="133" t="s">
        <v>104</v>
      </c>
      <c r="B7" s="134"/>
      <c r="C7" s="14">
        <v>91966509</v>
      </c>
      <c r="D7" s="15">
        <v>100</v>
      </c>
      <c r="E7" s="14">
        <v>75435504</v>
      </c>
      <c r="F7" s="15">
        <v>100.00000000000003</v>
      </c>
      <c r="G7" s="14">
        <v>70999104</v>
      </c>
      <c r="H7" s="15">
        <v>100.00000000000001</v>
      </c>
      <c r="I7" s="14">
        <v>77997931</v>
      </c>
      <c r="J7" s="15">
        <v>100</v>
      </c>
      <c r="K7" s="14">
        <v>92664633</v>
      </c>
      <c r="L7" s="40">
        <v>100.00000000000001</v>
      </c>
    </row>
    <row r="8" spans="1:15" ht="15.75" customHeight="1" x14ac:dyDescent="0.15">
      <c r="B8" s="16" t="s">
        <v>6</v>
      </c>
      <c r="C8" s="17">
        <v>36669247</v>
      </c>
      <c r="D8" s="18">
        <v>39.872392024796767</v>
      </c>
      <c r="E8" s="17">
        <v>42818319</v>
      </c>
      <c r="F8" s="15">
        <v>56.761493898151727</v>
      </c>
      <c r="G8" s="17">
        <v>40626667</v>
      </c>
      <c r="H8" s="15">
        <v>57.221379864174061</v>
      </c>
      <c r="I8" s="17">
        <v>43022054</v>
      </c>
      <c r="J8" s="15">
        <v>55.157942586964261</v>
      </c>
      <c r="K8" s="17">
        <v>53298800</v>
      </c>
      <c r="L8" s="40">
        <v>57.517952938960008</v>
      </c>
      <c r="O8" s="18"/>
    </row>
    <row r="9" spans="1:15" ht="15.75" customHeight="1" x14ac:dyDescent="0.15">
      <c r="B9" s="16" t="s">
        <v>30</v>
      </c>
      <c r="C9" s="17">
        <v>283633</v>
      </c>
      <c r="D9" s="18">
        <v>0.30840901006691468</v>
      </c>
      <c r="E9" s="17">
        <v>281795</v>
      </c>
      <c r="F9" s="15">
        <v>0.37355752272828985</v>
      </c>
      <c r="G9" s="17">
        <v>298731</v>
      </c>
      <c r="H9" s="15">
        <v>0.42075319711076919</v>
      </c>
      <c r="I9" s="17">
        <v>301953</v>
      </c>
      <c r="J9" s="15">
        <v>0.38712949962736831</v>
      </c>
      <c r="K9" s="17">
        <v>288724</v>
      </c>
      <c r="L9" s="40">
        <v>0.31157949980765581</v>
      </c>
      <c r="O9" s="18"/>
    </row>
    <row r="10" spans="1:15" ht="15.75" customHeight="1" x14ac:dyDescent="0.15">
      <c r="B10" s="16" t="s">
        <v>7</v>
      </c>
      <c r="C10" s="17">
        <v>32932</v>
      </c>
      <c r="D10" s="18">
        <v>3.5808687703911865E-2</v>
      </c>
      <c r="E10" s="17">
        <v>27831</v>
      </c>
      <c r="F10" s="15">
        <v>3.6893768218211942E-2</v>
      </c>
      <c r="G10" s="17">
        <v>26634</v>
      </c>
      <c r="H10" s="15">
        <v>3.7513149461717153E-2</v>
      </c>
      <c r="I10" s="17">
        <v>21550</v>
      </c>
      <c r="J10" s="15">
        <v>2.7628938003496528E-2</v>
      </c>
      <c r="K10" s="17">
        <v>24493</v>
      </c>
      <c r="L10" s="40">
        <v>2.6431875039099332E-2</v>
      </c>
      <c r="O10" s="18"/>
    </row>
    <row r="11" spans="1:15" ht="15.75" customHeight="1" x14ac:dyDescent="0.15">
      <c r="B11" s="16" t="s">
        <v>91</v>
      </c>
      <c r="C11" s="17">
        <v>197246</v>
      </c>
      <c r="D11" s="18">
        <v>0.21447590230917651</v>
      </c>
      <c r="E11" s="17">
        <v>288258</v>
      </c>
      <c r="F11" s="15">
        <v>0.38212510650157516</v>
      </c>
      <c r="G11" s="17">
        <v>269101</v>
      </c>
      <c r="H11" s="15">
        <v>0.37902027608686439</v>
      </c>
      <c r="I11" s="17">
        <v>305526</v>
      </c>
      <c r="J11" s="15">
        <v>0.39171039036920091</v>
      </c>
      <c r="K11" s="17">
        <v>412921</v>
      </c>
      <c r="L11" s="40">
        <v>0.44560798077082975</v>
      </c>
      <c r="O11" s="18"/>
    </row>
    <row r="12" spans="1:15" ht="15.75" customHeight="1" x14ac:dyDescent="0.15">
      <c r="B12" s="16" t="s">
        <v>92</v>
      </c>
      <c r="C12" s="17">
        <v>240252</v>
      </c>
      <c r="D12" s="18">
        <v>0.26123857762177316</v>
      </c>
      <c r="E12" s="17">
        <v>364277</v>
      </c>
      <c r="F12" s="15">
        <v>0.48289860965202802</v>
      </c>
      <c r="G12" s="17">
        <v>215068</v>
      </c>
      <c r="H12" s="15">
        <v>0.30291649877722399</v>
      </c>
      <c r="I12" s="17">
        <v>365792</v>
      </c>
      <c r="J12" s="15">
        <v>0.46897654246751747</v>
      </c>
      <c r="K12" s="17">
        <v>619316</v>
      </c>
      <c r="L12" s="40">
        <v>0.66834128615175115</v>
      </c>
      <c r="O12" s="18"/>
    </row>
    <row r="13" spans="1:15" ht="15.75" customHeight="1" x14ac:dyDescent="0.15">
      <c r="B13" s="16" t="s">
        <v>135</v>
      </c>
      <c r="C13" s="19">
        <v>492901</v>
      </c>
      <c r="D13" s="19">
        <v>0.5359570623693023</v>
      </c>
      <c r="E13" s="19">
        <v>689998</v>
      </c>
      <c r="F13" s="19">
        <v>0.91468600779813169</v>
      </c>
      <c r="G13" s="2">
        <v>559915</v>
      </c>
      <c r="H13" s="19">
        <v>0.78862262825175944</v>
      </c>
      <c r="I13" s="17">
        <v>465684</v>
      </c>
      <c r="J13" s="15">
        <v>0.59704660627472284</v>
      </c>
      <c r="K13" s="17">
        <v>514716</v>
      </c>
      <c r="L13" s="40">
        <v>0.55546111103682894</v>
      </c>
      <c r="O13" s="18"/>
    </row>
    <row r="14" spans="1:15" ht="15.75" customHeight="1" x14ac:dyDescent="0.15">
      <c r="B14" s="16" t="s">
        <v>31</v>
      </c>
      <c r="C14" s="17">
        <v>3930678</v>
      </c>
      <c r="D14" s="18">
        <v>4.2740319739656529</v>
      </c>
      <c r="E14" s="17">
        <v>4295873</v>
      </c>
      <c r="F14" s="15">
        <v>5.6947627737729443</v>
      </c>
      <c r="G14" s="17">
        <v>4591095</v>
      </c>
      <c r="H14" s="15">
        <v>6.4664125902208571</v>
      </c>
      <c r="I14" s="17">
        <v>4495789</v>
      </c>
      <c r="J14" s="15">
        <v>5.7639849446775706</v>
      </c>
      <c r="K14" s="17">
        <v>4646691</v>
      </c>
      <c r="L14" s="40">
        <v>5.0145247971790923</v>
      </c>
      <c r="O14" s="18"/>
    </row>
    <row r="15" spans="1:15" ht="15.75" customHeight="1" x14ac:dyDescent="0.15">
      <c r="B15" s="16" t="s">
        <v>32</v>
      </c>
      <c r="C15" s="17">
        <v>8</v>
      </c>
      <c r="D15" s="18">
        <v>8.6988188276234343E-6</v>
      </c>
      <c r="E15" s="17">
        <v>0</v>
      </c>
      <c r="F15" s="15">
        <v>0</v>
      </c>
      <c r="G15" s="17">
        <v>993</v>
      </c>
      <c r="H15" s="15">
        <v>1.3986091993498961E-3</v>
      </c>
      <c r="I15" s="17">
        <v>3464</v>
      </c>
      <c r="J15" s="15">
        <v>4.4411434452024121E-3</v>
      </c>
      <c r="K15" s="41" t="s">
        <v>151</v>
      </c>
      <c r="L15" s="42" t="s">
        <v>151</v>
      </c>
      <c r="O15" s="18"/>
    </row>
    <row r="16" spans="1:15" ht="15.75" customHeight="1" x14ac:dyDescent="0.15">
      <c r="B16" s="16" t="s">
        <v>132</v>
      </c>
      <c r="C16" s="19">
        <v>34454</v>
      </c>
      <c r="D16" s="19">
        <v>3.7463637985867229E-2</v>
      </c>
      <c r="E16" s="19">
        <v>35404</v>
      </c>
      <c r="F16" s="19">
        <v>4.6932807660435331E-2</v>
      </c>
      <c r="G16" s="17">
        <v>44863</v>
      </c>
      <c r="H16" s="15">
        <v>6.3188121359954066E-2</v>
      </c>
      <c r="I16" s="17">
        <v>49306</v>
      </c>
      <c r="J16" s="15">
        <v>6.3214497317883991E-2</v>
      </c>
      <c r="K16" s="17">
        <v>55767</v>
      </c>
      <c r="L16" s="40">
        <v>6.0181536573937544E-2</v>
      </c>
      <c r="O16" s="18"/>
    </row>
    <row r="17" spans="1:15" ht="15.75" customHeight="1" x14ac:dyDescent="0.15">
      <c r="B17" s="16" t="s">
        <v>33</v>
      </c>
      <c r="C17" s="17">
        <v>124187</v>
      </c>
      <c r="D17" s="18">
        <v>0.13503502671825893</v>
      </c>
      <c r="E17" s="17">
        <v>267255</v>
      </c>
      <c r="F17" s="15">
        <v>0.35428277910093903</v>
      </c>
      <c r="G17" s="17">
        <v>127624</v>
      </c>
      <c r="H17" s="15">
        <v>0.17975438112571113</v>
      </c>
      <c r="I17" s="17">
        <v>121643</v>
      </c>
      <c r="J17" s="15">
        <v>0.15595670095402914</v>
      </c>
      <c r="K17" s="17">
        <v>958685</v>
      </c>
      <c r="L17" s="40">
        <v>1.0345748630979847</v>
      </c>
      <c r="O17" s="18"/>
    </row>
    <row r="18" spans="1:15" ht="15.75" customHeight="1" x14ac:dyDescent="0.15">
      <c r="B18" s="16" t="s">
        <v>8</v>
      </c>
      <c r="C18" s="17">
        <v>44714</v>
      </c>
      <c r="D18" s="18">
        <v>4.8619873132294274E-2</v>
      </c>
      <c r="E18" s="17">
        <v>45256</v>
      </c>
      <c r="F18" s="15">
        <v>5.9992970949063987E-2</v>
      </c>
      <c r="G18" s="17">
        <v>39046</v>
      </c>
      <c r="H18" s="15">
        <v>5.4995060219351501E-2</v>
      </c>
      <c r="I18" s="17">
        <v>140698</v>
      </c>
      <c r="J18" s="15">
        <v>0.18038683615851298</v>
      </c>
      <c r="K18" s="17">
        <v>46475</v>
      </c>
      <c r="L18" s="40">
        <v>5.0153978379216153E-2</v>
      </c>
      <c r="O18" s="18"/>
    </row>
    <row r="19" spans="1:15" ht="15.75" customHeight="1" x14ac:dyDescent="0.15">
      <c r="B19" s="16" t="s">
        <v>9</v>
      </c>
      <c r="C19" s="17">
        <v>17812</v>
      </c>
      <c r="D19" s="18">
        <v>1.9367920119703577E-2</v>
      </c>
      <c r="E19" s="17">
        <v>16488</v>
      </c>
      <c r="F19" s="15">
        <v>2.185708204455027E-2</v>
      </c>
      <c r="G19" s="17">
        <v>14443</v>
      </c>
      <c r="H19" s="15">
        <v>2.0342510237875679E-2</v>
      </c>
      <c r="I19" s="17">
        <v>13499</v>
      </c>
      <c r="J19" s="15">
        <v>1.730686933221344E-2</v>
      </c>
      <c r="K19" s="17">
        <v>12695</v>
      </c>
      <c r="L19" s="40">
        <v>1.3699940947265178E-2</v>
      </c>
      <c r="O19" s="18"/>
    </row>
    <row r="20" spans="1:15" ht="15.75" customHeight="1" x14ac:dyDescent="0.15">
      <c r="B20" s="16" t="s">
        <v>10</v>
      </c>
      <c r="C20" s="17">
        <v>467141</v>
      </c>
      <c r="D20" s="18">
        <v>0.50794686574435488</v>
      </c>
      <c r="E20" s="17">
        <v>523992</v>
      </c>
      <c r="F20" s="15">
        <v>0.69462252151188653</v>
      </c>
      <c r="G20" s="17">
        <v>580131</v>
      </c>
      <c r="H20" s="15">
        <v>0.81709622701717477</v>
      </c>
      <c r="I20" s="17">
        <v>549388</v>
      </c>
      <c r="J20" s="15">
        <v>0.70436227340440616</v>
      </c>
      <c r="K20" s="17">
        <v>544732</v>
      </c>
      <c r="L20" s="40">
        <v>0.58785318882124105</v>
      </c>
      <c r="O20" s="18"/>
    </row>
    <row r="21" spans="1:15" ht="15.75" customHeight="1" x14ac:dyDescent="0.15">
      <c r="B21" s="16" t="s">
        <v>11</v>
      </c>
      <c r="C21" s="17">
        <v>1323434</v>
      </c>
      <c r="D21" s="18">
        <v>1.439039074539624</v>
      </c>
      <c r="E21" s="17">
        <v>1482007</v>
      </c>
      <c r="F21" s="15">
        <v>1.9646014428431471</v>
      </c>
      <c r="G21" s="17">
        <v>1695978</v>
      </c>
      <c r="H21" s="15">
        <v>2.388731553570028</v>
      </c>
      <c r="I21" s="17">
        <v>1714611</v>
      </c>
      <c r="J21" s="15">
        <v>2.198277541490171</v>
      </c>
      <c r="K21" s="17">
        <v>1775526</v>
      </c>
      <c r="L21" s="40">
        <v>1.9160773021137416</v>
      </c>
      <c r="O21" s="18"/>
    </row>
    <row r="22" spans="1:15" ht="15.75" customHeight="1" x14ac:dyDescent="0.15">
      <c r="B22" s="16" t="s">
        <v>12</v>
      </c>
      <c r="C22" s="17">
        <v>27254712</v>
      </c>
      <c r="D22" s="18">
        <v>29.635475235881792</v>
      </c>
      <c r="E22" s="17">
        <v>13504028</v>
      </c>
      <c r="F22" s="15">
        <v>17.901422120809322</v>
      </c>
      <c r="G22" s="17">
        <v>11598392</v>
      </c>
      <c r="H22" s="15">
        <v>16.335969535615551</v>
      </c>
      <c r="I22" s="17">
        <v>13063769</v>
      </c>
      <c r="J22" s="15">
        <v>16.748866069280734</v>
      </c>
      <c r="K22" s="17">
        <v>13525042</v>
      </c>
      <c r="L22" s="40">
        <v>14.595689382377417</v>
      </c>
      <c r="O22" s="18"/>
    </row>
    <row r="23" spans="1:15" ht="15.75" customHeight="1" x14ac:dyDescent="0.15">
      <c r="B23" s="16" t="s">
        <v>13</v>
      </c>
      <c r="C23" s="17">
        <v>3466183</v>
      </c>
      <c r="D23" s="18">
        <v>3.7689622425485347</v>
      </c>
      <c r="E23" s="17">
        <v>3401041</v>
      </c>
      <c r="F23" s="15">
        <v>4.5085414952619658</v>
      </c>
      <c r="G23" s="17">
        <v>3554900</v>
      </c>
      <c r="H23" s="15">
        <v>5.0069645949334793</v>
      </c>
      <c r="I23" s="17">
        <v>4021990</v>
      </c>
      <c r="J23" s="15">
        <v>5.156534216272993</v>
      </c>
      <c r="K23" s="17">
        <v>4398603</v>
      </c>
      <c r="L23" s="40">
        <v>4.7467980583271725</v>
      </c>
      <c r="O23" s="18"/>
    </row>
    <row r="24" spans="1:15" ht="15.75" customHeight="1" x14ac:dyDescent="0.15">
      <c r="B24" s="16" t="s">
        <v>14</v>
      </c>
      <c r="C24" s="17">
        <v>362708</v>
      </c>
      <c r="D24" s="18">
        <v>0.3943913974162051</v>
      </c>
      <c r="E24" s="17">
        <v>221406</v>
      </c>
      <c r="F24" s="15">
        <v>0.29350370615937027</v>
      </c>
      <c r="G24" s="17">
        <v>281146</v>
      </c>
      <c r="H24" s="15">
        <v>0.3959852789128156</v>
      </c>
      <c r="I24" s="17">
        <v>326615</v>
      </c>
      <c r="J24" s="15">
        <v>0.41874828705392197</v>
      </c>
      <c r="K24" s="17">
        <v>462856</v>
      </c>
      <c r="L24" s="40">
        <v>0.49949585404390473</v>
      </c>
      <c r="O24" s="18"/>
    </row>
    <row r="25" spans="1:15" ht="15.75" customHeight="1" x14ac:dyDescent="0.15">
      <c r="B25" s="16" t="s">
        <v>15</v>
      </c>
      <c r="C25" s="17">
        <v>43534</v>
      </c>
      <c r="D25" s="18">
        <v>4.7336797355219819E-2</v>
      </c>
      <c r="E25" s="17">
        <v>276022</v>
      </c>
      <c r="F25" s="15">
        <v>0.36590462761407416</v>
      </c>
      <c r="G25" s="17">
        <v>603564</v>
      </c>
      <c r="H25" s="15">
        <v>0.85010086887857061</v>
      </c>
      <c r="I25" s="17">
        <v>1216844</v>
      </c>
      <c r="J25" s="15">
        <v>1.5600977928504283</v>
      </c>
      <c r="K25" s="17">
        <v>1350645</v>
      </c>
      <c r="L25" s="40">
        <v>1.4575625632704983</v>
      </c>
      <c r="O25" s="18"/>
    </row>
    <row r="26" spans="1:15" ht="15.75" customHeight="1" x14ac:dyDescent="0.15">
      <c r="B26" s="16" t="s">
        <v>34</v>
      </c>
      <c r="C26" s="17">
        <v>1423809</v>
      </c>
      <c r="D26" s="18">
        <v>1.5481820670174617</v>
      </c>
      <c r="E26" s="17">
        <v>129511</v>
      </c>
      <c r="F26" s="15">
        <v>0.17168441003588975</v>
      </c>
      <c r="G26" s="17">
        <v>547762</v>
      </c>
      <c r="H26" s="15">
        <v>0.77150551083010854</v>
      </c>
      <c r="I26" s="17">
        <v>692351</v>
      </c>
      <c r="J26" s="15">
        <v>0.88765303274518903</v>
      </c>
      <c r="K26" s="17">
        <v>632472</v>
      </c>
      <c r="L26" s="40">
        <v>0.68253872003140614</v>
      </c>
      <c r="O26" s="18"/>
    </row>
    <row r="27" spans="1:15" ht="15.75" customHeight="1" x14ac:dyDescent="0.15">
      <c r="B27" s="16" t="s">
        <v>16</v>
      </c>
      <c r="C27" s="17">
        <v>1487596</v>
      </c>
      <c r="D27" s="18">
        <v>1.6175410115871636</v>
      </c>
      <c r="E27" s="17">
        <v>2009995</v>
      </c>
      <c r="F27" s="15">
        <v>2.664521204763211</v>
      </c>
      <c r="G27" s="17">
        <v>1474615</v>
      </c>
      <c r="H27" s="15">
        <v>2.0769487457193829</v>
      </c>
      <c r="I27" s="17">
        <v>1620996</v>
      </c>
      <c r="J27" s="15">
        <v>2.0782551270494598</v>
      </c>
      <c r="K27" s="17">
        <v>2232260</v>
      </c>
      <c r="L27" s="40">
        <v>2.4089665363483395</v>
      </c>
      <c r="O27" s="18"/>
    </row>
    <row r="28" spans="1:15" ht="15.75" customHeight="1" x14ac:dyDescent="0.15">
      <c r="B28" s="16" t="s">
        <v>17</v>
      </c>
      <c r="C28" s="17">
        <v>2650328</v>
      </c>
      <c r="D28" s="18">
        <v>2.8818403882221952</v>
      </c>
      <c r="E28" s="17">
        <v>1990648</v>
      </c>
      <c r="F28" s="15">
        <v>2.6388741301443415</v>
      </c>
      <c r="G28" s="17">
        <v>2056536</v>
      </c>
      <c r="H28" s="15">
        <v>2.8965661313134317</v>
      </c>
      <c r="I28" s="17">
        <v>1767309</v>
      </c>
      <c r="J28" s="15">
        <v>2.265840872112364</v>
      </c>
      <c r="K28" s="17">
        <v>1616014</v>
      </c>
      <c r="L28" s="40">
        <v>1.7439382725446071</v>
      </c>
      <c r="O28" s="18"/>
    </row>
    <row r="29" spans="1:15" ht="15.75" customHeight="1" thickBot="1" x14ac:dyDescent="0.2">
      <c r="A29" s="9"/>
      <c r="B29" s="20" t="s">
        <v>18</v>
      </c>
      <c r="C29" s="21">
        <v>11419000</v>
      </c>
      <c r="D29" s="22">
        <v>12.416476524079</v>
      </c>
      <c r="E29" s="21">
        <v>2766100</v>
      </c>
      <c r="F29" s="23">
        <v>3.6668410142788996</v>
      </c>
      <c r="G29" s="21">
        <v>1791900</v>
      </c>
      <c r="H29" s="23">
        <v>2.5</v>
      </c>
      <c r="I29" s="21">
        <v>3717100</v>
      </c>
      <c r="J29" s="23">
        <v>4.7656392321483505</v>
      </c>
      <c r="K29" s="21">
        <v>5247200</v>
      </c>
      <c r="L29" s="1">
        <v>5.6625703141780104</v>
      </c>
      <c r="O29" s="18"/>
    </row>
    <row r="30" spans="1:15" ht="15.75" customHeight="1" x14ac:dyDescent="0.15">
      <c r="C30" s="24"/>
      <c r="E30" s="24"/>
    </row>
    <row r="31" spans="1:15" ht="15.75" customHeight="1" x14ac:dyDescent="0.15">
      <c r="A31" s="6" t="s">
        <v>35</v>
      </c>
      <c r="G31" s="25"/>
      <c r="H31" s="25"/>
    </row>
    <row r="32" spans="1:15" ht="15.75" customHeight="1" thickBot="1" x14ac:dyDescent="0.2">
      <c r="A32" s="8" t="s">
        <v>1</v>
      </c>
      <c r="B32" s="9"/>
      <c r="D32" s="9"/>
      <c r="F32" s="9"/>
      <c r="G32" s="25"/>
      <c r="H32" s="26"/>
      <c r="J32" s="9"/>
    </row>
    <row r="33" spans="1:12" ht="15.75" customHeight="1" x14ac:dyDescent="0.15">
      <c r="A33" s="127" t="s">
        <v>2</v>
      </c>
      <c r="B33" s="128"/>
      <c r="C33" s="131" t="s">
        <v>133</v>
      </c>
      <c r="D33" s="135"/>
      <c r="E33" s="131" t="s">
        <v>137</v>
      </c>
      <c r="F33" s="135"/>
      <c r="G33" s="131" t="s">
        <v>142</v>
      </c>
      <c r="H33" s="135"/>
      <c r="I33" s="131" t="s">
        <v>145</v>
      </c>
      <c r="J33" s="132"/>
      <c r="K33" s="125" t="s">
        <v>149</v>
      </c>
      <c r="L33" s="126"/>
    </row>
    <row r="34" spans="1:12" ht="15.75" customHeight="1" x14ac:dyDescent="0.15">
      <c r="A34" s="129"/>
      <c r="B34" s="130"/>
      <c r="C34" s="27" t="s">
        <v>3</v>
      </c>
      <c r="D34" s="28" t="s">
        <v>4</v>
      </c>
      <c r="E34" s="27" t="s">
        <v>3</v>
      </c>
      <c r="F34" s="27" t="s">
        <v>4</v>
      </c>
      <c r="G34" s="27" t="s">
        <v>3</v>
      </c>
      <c r="H34" s="28" t="s">
        <v>4</v>
      </c>
      <c r="I34" s="27" t="s">
        <v>3</v>
      </c>
      <c r="J34" s="28" t="s">
        <v>4</v>
      </c>
      <c r="K34" s="43" t="s">
        <v>3</v>
      </c>
      <c r="L34" s="44" t="s">
        <v>4</v>
      </c>
    </row>
    <row r="35" spans="1:12" ht="15.75" customHeight="1" x14ac:dyDescent="0.15">
      <c r="B35" s="12"/>
      <c r="C35" s="29"/>
      <c r="D35" s="29" t="s">
        <v>5</v>
      </c>
      <c r="E35" s="29"/>
      <c r="F35" s="29" t="s">
        <v>5</v>
      </c>
      <c r="G35" s="29"/>
      <c r="H35" s="29" t="s">
        <v>5</v>
      </c>
      <c r="I35" s="29"/>
      <c r="J35" s="29"/>
      <c r="K35" s="45"/>
      <c r="L35" s="45"/>
    </row>
    <row r="36" spans="1:12" ht="15.75" customHeight="1" x14ac:dyDescent="0.15">
      <c r="A36" s="133" t="s">
        <v>104</v>
      </c>
      <c r="B36" s="134"/>
      <c r="C36" s="17">
        <v>88986514</v>
      </c>
      <c r="D36" s="30">
        <v>100</v>
      </c>
      <c r="E36" s="17">
        <v>73170889</v>
      </c>
      <c r="F36" s="30">
        <v>99.999999999999986</v>
      </c>
      <c r="G36" s="17">
        <v>68608108</v>
      </c>
      <c r="H36" s="30">
        <v>100</v>
      </c>
      <c r="I36" s="17">
        <v>74905671</v>
      </c>
      <c r="J36" s="30">
        <v>100</v>
      </c>
      <c r="K36" s="17">
        <v>88894154</v>
      </c>
      <c r="L36" s="30">
        <v>99.999999999999972</v>
      </c>
    </row>
    <row r="37" spans="1:12" ht="15.75" customHeight="1" x14ac:dyDescent="0.15">
      <c r="B37" s="31" t="s">
        <v>19</v>
      </c>
      <c r="C37" s="17">
        <v>330658</v>
      </c>
      <c r="D37" s="18">
        <v>0.37158214782972621</v>
      </c>
      <c r="E37" s="17">
        <v>324159</v>
      </c>
      <c r="F37" s="30">
        <v>0.44301634766252462</v>
      </c>
      <c r="G37" s="17">
        <v>324662</v>
      </c>
      <c r="H37" s="30">
        <v>0.47321229146852445</v>
      </c>
      <c r="I37" s="17">
        <v>326829</v>
      </c>
      <c r="J37" s="30">
        <v>0.43632076935803704</v>
      </c>
      <c r="K37" s="17">
        <v>339890</v>
      </c>
      <c r="L37" s="30">
        <v>0.38235360224025533</v>
      </c>
    </row>
    <row r="38" spans="1:12" ht="15.75" customHeight="1" x14ac:dyDescent="0.15">
      <c r="B38" s="31" t="s">
        <v>20</v>
      </c>
      <c r="C38" s="17">
        <v>23773771</v>
      </c>
      <c r="D38" s="18">
        <v>26.716150494444584</v>
      </c>
      <c r="E38" s="17">
        <v>6304254</v>
      </c>
      <c r="F38" s="30">
        <v>8.6157952789120813</v>
      </c>
      <c r="G38" s="17">
        <v>6990115</v>
      </c>
      <c r="H38" s="30">
        <v>10.188467811996798</v>
      </c>
      <c r="I38" s="17">
        <v>7176590</v>
      </c>
      <c r="J38" s="30">
        <v>9.5808366765715256</v>
      </c>
      <c r="K38" s="17">
        <v>15153885</v>
      </c>
      <c r="L38" s="30">
        <v>17.047110882004681</v>
      </c>
    </row>
    <row r="39" spans="1:12" ht="15.75" customHeight="1" x14ac:dyDescent="0.15">
      <c r="B39" s="31" t="s">
        <v>21</v>
      </c>
      <c r="C39" s="17">
        <v>32269695</v>
      </c>
      <c r="D39" s="18">
        <v>36.263579220554703</v>
      </c>
      <c r="E39" s="17">
        <v>30979473</v>
      </c>
      <c r="F39" s="30">
        <v>42.338522086290354</v>
      </c>
      <c r="G39" s="17">
        <v>29915012</v>
      </c>
      <c r="H39" s="30">
        <v>43.602735699984613</v>
      </c>
      <c r="I39" s="17">
        <v>31197794</v>
      </c>
      <c r="J39" s="30">
        <v>41.649442002862507</v>
      </c>
      <c r="K39" s="17">
        <v>33331266</v>
      </c>
      <c r="L39" s="30">
        <v>37.495453300562374</v>
      </c>
    </row>
    <row r="40" spans="1:12" ht="15.75" customHeight="1" x14ac:dyDescent="0.15">
      <c r="B40" s="31" t="s">
        <v>22</v>
      </c>
      <c r="C40" s="17">
        <v>5906597</v>
      </c>
      <c r="D40" s="18">
        <v>6.6376316303389524</v>
      </c>
      <c r="E40" s="17">
        <v>6677133</v>
      </c>
      <c r="F40" s="30">
        <v>9.1253954834415083</v>
      </c>
      <c r="G40" s="17">
        <v>7162150</v>
      </c>
      <c r="H40" s="30">
        <v>10.439218058600304</v>
      </c>
      <c r="I40" s="17">
        <v>10836880</v>
      </c>
      <c r="J40" s="30">
        <v>14.467369232965019</v>
      </c>
      <c r="K40" s="17">
        <v>11437102</v>
      </c>
      <c r="L40" s="30">
        <v>12.865977665977901</v>
      </c>
    </row>
    <row r="41" spans="1:12" ht="15.75" customHeight="1" x14ac:dyDescent="0.15">
      <c r="B41" s="31" t="s">
        <v>23</v>
      </c>
      <c r="C41" s="17">
        <v>6320</v>
      </c>
      <c r="D41" s="18">
        <v>7.1021997782720198E-3</v>
      </c>
      <c r="E41" s="17">
        <v>9824</v>
      </c>
      <c r="F41" s="30">
        <v>1.3426104471684087E-2</v>
      </c>
      <c r="G41" s="17">
        <v>6332</v>
      </c>
      <c r="H41" s="30">
        <v>9.2292298746964423E-3</v>
      </c>
      <c r="I41" s="17">
        <v>6742</v>
      </c>
      <c r="J41" s="30">
        <v>9.000653635423678E-3</v>
      </c>
      <c r="K41" s="17">
        <v>7252</v>
      </c>
      <c r="L41" s="30">
        <v>8.1580167802710619E-3</v>
      </c>
    </row>
    <row r="42" spans="1:12" ht="15.75" customHeight="1" x14ac:dyDescent="0.15">
      <c r="B42" s="31" t="s">
        <v>24</v>
      </c>
      <c r="C42" s="17">
        <v>2813367</v>
      </c>
      <c r="D42" s="18">
        <v>3.1615655828477558</v>
      </c>
      <c r="E42" s="17">
        <v>1239352</v>
      </c>
      <c r="F42" s="30">
        <v>1.6937774256097942</v>
      </c>
      <c r="G42" s="17">
        <v>1147026</v>
      </c>
      <c r="H42" s="30">
        <v>1.671851962453184</v>
      </c>
      <c r="I42" s="17">
        <v>1481236</v>
      </c>
      <c r="J42" s="30">
        <v>1.9774684349333178</v>
      </c>
      <c r="K42" s="17">
        <v>1553844</v>
      </c>
      <c r="L42" s="30">
        <v>1.7479709633099156</v>
      </c>
    </row>
    <row r="43" spans="1:12" ht="15.75" customHeight="1" x14ac:dyDescent="0.15">
      <c r="B43" s="31" t="s">
        <v>25</v>
      </c>
      <c r="C43" s="17">
        <v>5985199</v>
      </c>
      <c r="D43" s="18">
        <v>6.7259618687838474</v>
      </c>
      <c r="E43" s="17">
        <v>7571998</v>
      </c>
      <c r="F43" s="30">
        <v>10.348375021109829</v>
      </c>
      <c r="G43" s="17">
        <v>6310144</v>
      </c>
      <c r="H43" s="30">
        <v>9.197373581559777</v>
      </c>
      <c r="I43" s="17">
        <v>6562000</v>
      </c>
      <c r="J43" s="30">
        <v>8.7603514024992855</v>
      </c>
      <c r="K43" s="17">
        <v>7553161</v>
      </c>
      <c r="L43" s="30">
        <v>8.4968028381258893</v>
      </c>
    </row>
    <row r="44" spans="1:12" ht="15.75" customHeight="1" x14ac:dyDescent="0.15">
      <c r="B44" s="31" t="s">
        <v>26</v>
      </c>
      <c r="C44" s="17">
        <v>2079873</v>
      </c>
      <c r="D44" s="18">
        <v>2.3372901201636016</v>
      </c>
      <c r="E44" s="17">
        <v>2161237</v>
      </c>
      <c r="F44" s="30">
        <v>2.9536842172301609</v>
      </c>
      <c r="G44" s="17">
        <v>2201736</v>
      </c>
      <c r="H44" s="30">
        <v>3.2091483997780559</v>
      </c>
      <c r="I44" s="17">
        <v>2221967</v>
      </c>
      <c r="J44" s="30">
        <v>2.9663535088017565</v>
      </c>
      <c r="K44" s="17">
        <v>2394804</v>
      </c>
      <c r="L44" s="30">
        <v>2.6939949279454303</v>
      </c>
    </row>
    <row r="45" spans="1:12" ht="15.75" customHeight="1" x14ac:dyDescent="0.15">
      <c r="B45" s="31" t="s">
        <v>27</v>
      </c>
      <c r="C45" s="17">
        <v>11900221</v>
      </c>
      <c r="D45" s="18">
        <v>13.373061225884184</v>
      </c>
      <c r="E45" s="17">
        <v>10400419</v>
      </c>
      <c r="F45" s="30">
        <v>14.213875411572491</v>
      </c>
      <c r="G45" s="17">
        <v>10567358</v>
      </c>
      <c r="H45" s="30">
        <v>15.402491495611567</v>
      </c>
      <c r="I45" s="17">
        <v>11055297</v>
      </c>
      <c r="J45" s="30">
        <v>14.758958637457503</v>
      </c>
      <c r="K45" s="17">
        <v>12766607</v>
      </c>
      <c r="L45" s="30">
        <v>14.361582202582184</v>
      </c>
    </row>
    <row r="46" spans="1:12" ht="15.75" customHeight="1" x14ac:dyDescent="0.15">
      <c r="B46" s="31" t="s">
        <v>102</v>
      </c>
      <c r="C46" s="17">
        <v>267867</v>
      </c>
      <c r="D46" s="18">
        <v>0.30101977025417581</v>
      </c>
      <c r="E46" s="17">
        <v>83948</v>
      </c>
      <c r="F46" s="30">
        <v>0.11472868670489982</v>
      </c>
      <c r="G46" s="17">
        <v>29273</v>
      </c>
      <c r="H46" s="30">
        <v>4.266696874952447E-2</v>
      </c>
      <c r="I46" s="17">
        <v>769</v>
      </c>
      <c r="J46" s="30">
        <v>1.0266245395492151E-3</v>
      </c>
      <c r="K46" s="41" t="s">
        <v>152</v>
      </c>
      <c r="L46" s="46" t="s">
        <v>152</v>
      </c>
    </row>
    <row r="47" spans="1:12" ht="15.75" customHeight="1" thickBot="1" x14ac:dyDescent="0.2">
      <c r="A47" s="9"/>
      <c r="B47" s="32" t="s">
        <v>28</v>
      </c>
      <c r="C47" s="21">
        <v>3652946</v>
      </c>
      <c r="D47" s="22">
        <v>4.1050557391201998</v>
      </c>
      <c r="E47" s="21">
        <v>7419092</v>
      </c>
      <c r="F47" s="33">
        <v>10.13940393699467</v>
      </c>
      <c r="G47" s="21">
        <v>3954300</v>
      </c>
      <c r="H47" s="33">
        <v>5.7636044999229537</v>
      </c>
      <c r="I47" s="21">
        <v>4039567</v>
      </c>
      <c r="J47" s="33">
        <v>5.3928720563760786</v>
      </c>
      <c r="K47" s="21">
        <v>4356343</v>
      </c>
      <c r="L47" s="33">
        <v>4.9005956004710951</v>
      </c>
    </row>
    <row r="48" spans="1:12" ht="15.75" customHeight="1" x14ac:dyDescent="0.15">
      <c r="D48" s="29"/>
      <c r="F48" s="29"/>
      <c r="J48" s="29"/>
      <c r="L48" s="45" t="s">
        <v>29</v>
      </c>
    </row>
    <row r="51" spans="4:7" x14ac:dyDescent="0.15">
      <c r="G51" s="7" t="s">
        <v>105</v>
      </c>
    </row>
    <row r="52" spans="4:7" x14ac:dyDescent="0.15">
      <c r="D52" s="34"/>
    </row>
  </sheetData>
  <mergeCells count="14">
    <mergeCell ref="K4:L4"/>
    <mergeCell ref="A4:B5"/>
    <mergeCell ref="I4:J4"/>
    <mergeCell ref="K33:L33"/>
    <mergeCell ref="A36:B36"/>
    <mergeCell ref="A7:B7"/>
    <mergeCell ref="A33:B34"/>
    <mergeCell ref="I33:J33"/>
    <mergeCell ref="E4:F4"/>
    <mergeCell ref="C4:D4"/>
    <mergeCell ref="G4:H4"/>
    <mergeCell ref="G33:H33"/>
    <mergeCell ref="E33:F33"/>
    <mergeCell ref="C33:D33"/>
  </mergeCells>
  <phoneticPr fontId="2"/>
  <pageMargins left="0.3" right="0.24" top="0.78740157480314965" bottom="0.78740157480314965" header="0.51181102362204722" footer="0.51181102362204722"/>
  <pageSetup paperSize="9" scale="66" orientation="landscape" horizontalDpi="400" verticalDpi="4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M25"/>
  <sheetViews>
    <sheetView showGridLines="0" tabSelected="1" zoomScaleNormal="100" workbookViewId="0">
      <pane xSplit="3" ySplit="6" topLeftCell="D7" activePane="bottomRight" state="frozen"/>
      <selection activeCell="L39" sqref="L39"/>
      <selection pane="topRight" activeCell="L39" sqref="L39"/>
      <selection pane="bottomLeft" activeCell="L39" sqref="L39"/>
      <selection pane="bottomRight" activeCell="K8" sqref="K8:K18"/>
    </sheetView>
  </sheetViews>
  <sheetFormatPr defaultRowHeight="13.5" x14ac:dyDescent="0.15"/>
  <cols>
    <col min="1" max="1" width="2.625" style="36" customWidth="1"/>
    <col min="2" max="2" width="11.125" style="36" customWidth="1"/>
    <col min="3" max="3" width="7.75" style="36" customWidth="1"/>
    <col min="4" max="8" width="16.125" style="61" customWidth="1"/>
    <col min="9" max="9" width="16.75" style="61" customWidth="1"/>
    <col min="10" max="10" width="15.75" style="61" customWidth="1"/>
    <col min="11" max="11" width="14.75" style="61" customWidth="1"/>
    <col min="12" max="12" width="18" style="61" customWidth="1"/>
    <col min="13" max="13" width="11.5" style="61" customWidth="1"/>
    <col min="14" max="16384" width="9" style="36"/>
  </cols>
  <sheetData>
    <row r="1" spans="1:13" ht="15.75" customHeight="1" x14ac:dyDescent="0.15">
      <c r="A1" s="86" t="s">
        <v>127</v>
      </c>
      <c r="B1" s="71"/>
      <c r="C1" s="86"/>
      <c r="D1" s="83"/>
      <c r="E1" s="112"/>
      <c r="F1" s="83"/>
      <c r="G1" s="83"/>
      <c r="H1" s="83"/>
      <c r="I1" s="112"/>
      <c r="J1" s="112"/>
      <c r="K1" s="112"/>
      <c r="L1" s="112"/>
      <c r="M1" s="112"/>
    </row>
    <row r="2" spans="1:13" ht="15.75" customHeight="1" x14ac:dyDescent="0.15">
      <c r="B2" s="86"/>
      <c r="C2" s="86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15.75" customHeight="1" thickBot="1" x14ac:dyDescent="0.2">
      <c r="A3" s="100" t="s">
        <v>1</v>
      </c>
      <c r="B3" s="37"/>
      <c r="C3" s="37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5.75" customHeight="1" x14ac:dyDescent="0.15">
      <c r="C4" s="101"/>
      <c r="D4" s="154" t="s">
        <v>143</v>
      </c>
      <c r="E4" s="154" t="s">
        <v>146</v>
      </c>
      <c r="F4" s="154" t="s">
        <v>150</v>
      </c>
      <c r="G4" s="154" t="s">
        <v>161</v>
      </c>
      <c r="H4" s="113" t="s">
        <v>162</v>
      </c>
      <c r="I4" s="114"/>
      <c r="J4" s="114"/>
      <c r="K4" s="114"/>
      <c r="L4" s="114"/>
      <c r="M4" s="88"/>
    </row>
    <row r="5" spans="1:13" ht="15.75" customHeight="1" x14ac:dyDescent="0.15">
      <c r="B5" s="71" t="s">
        <v>74</v>
      </c>
      <c r="C5" s="101"/>
      <c r="D5" s="155"/>
      <c r="E5" s="155"/>
      <c r="F5" s="155"/>
      <c r="G5" s="157"/>
      <c r="H5" s="162" t="s">
        <v>75</v>
      </c>
      <c r="I5" s="164" t="s">
        <v>76</v>
      </c>
      <c r="J5" s="165"/>
      <c r="K5" s="166"/>
      <c r="L5" s="159" t="s">
        <v>163</v>
      </c>
      <c r="M5" s="160" t="s">
        <v>77</v>
      </c>
    </row>
    <row r="6" spans="1:13" ht="15.75" customHeight="1" x14ac:dyDescent="0.15">
      <c r="A6" s="119"/>
      <c r="B6" s="119"/>
      <c r="C6" s="120"/>
      <c r="D6" s="156"/>
      <c r="E6" s="156"/>
      <c r="F6" s="156"/>
      <c r="G6" s="158"/>
      <c r="H6" s="163"/>
      <c r="I6" s="115" t="s">
        <v>78</v>
      </c>
      <c r="J6" s="115" t="s">
        <v>79</v>
      </c>
      <c r="K6" s="115" t="s">
        <v>80</v>
      </c>
      <c r="L6" s="158"/>
      <c r="M6" s="161"/>
    </row>
    <row r="7" spans="1:13" ht="15.75" customHeight="1" x14ac:dyDescent="0.15">
      <c r="A7" s="143" t="s">
        <v>128</v>
      </c>
      <c r="B7" s="143"/>
      <c r="C7" s="121"/>
      <c r="D7" s="17">
        <v>35182016</v>
      </c>
      <c r="E7" s="17">
        <v>30629317</v>
      </c>
      <c r="F7" s="17">
        <v>28563436</v>
      </c>
      <c r="G7" s="17">
        <v>28334857</v>
      </c>
      <c r="H7" s="17">
        <v>5247200</v>
      </c>
      <c r="I7" s="17">
        <v>4245868</v>
      </c>
      <c r="J7" s="17">
        <v>110454</v>
      </c>
      <c r="K7" s="17">
        <f>SUM(I7:J7)</f>
        <v>4356322</v>
      </c>
      <c r="L7" s="17">
        <f>SUM(L8:L16)</f>
        <v>29336189</v>
      </c>
      <c r="M7" s="122">
        <v>1</v>
      </c>
    </row>
    <row r="8" spans="1:13" ht="15.75" customHeight="1" x14ac:dyDescent="0.15">
      <c r="B8" s="143" t="s">
        <v>129</v>
      </c>
      <c r="C8" s="144"/>
      <c r="D8" s="17">
        <v>5032574</v>
      </c>
      <c r="E8" s="17">
        <v>4295753</v>
      </c>
      <c r="F8" s="17">
        <v>3625665</v>
      </c>
      <c r="G8" s="17">
        <v>3005620</v>
      </c>
      <c r="H8" s="41">
        <v>319000</v>
      </c>
      <c r="I8" s="17">
        <v>731035</v>
      </c>
      <c r="J8" s="17">
        <v>8388</v>
      </c>
      <c r="K8" s="17">
        <f t="shared" ref="K8:K13" si="0">SUM(I8:J8)</f>
        <v>739423</v>
      </c>
      <c r="L8" s="17">
        <v>2593585</v>
      </c>
      <c r="M8" s="122">
        <f>ROUND(L8/$L$7,2)</f>
        <v>0.09</v>
      </c>
    </row>
    <row r="9" spans="1:13" ht="15.75" customHeight="1" x14ac:dyDescent="0.15">
      <c r="B9" s="143" t="s">
        <v>86</v>
      </c>
      <c r="C9" s="144"/>
      <c r="D9" s="17">
        <v>5629847</v>
      </c>
      <c r="E9" s="17">
        <v>5551508</v>
      </c>
      <c r="F9" s="17">
        <v>5084085</v>
      </c>
      <c r="G9" s="17">
        <v>4555527</v>
      </c>
      <c r="H9" s="41">
        <v>28600</v>
      </c>
      <c r="I9" s="17">
        <v>607153</v>
      </c>
      <c r="J9" s="41">
        <v>9265</v>
      </c>
      <c r="K9" s="17">
        <f t="shared" si="0"/>
        <v>616418</v>
      </c>
      <c r="L9" s="17">
        <v>3976974</v>
      </c>
      <c r="M9" s="122">
        <f>ROUND(L9/$L$7,2)</f>
        <v>0.14000000000000001</v>
      </c>
    </row>
    <row r="10" spans="1:13" ht="15.75" customHeight="1" x14ac:dyDescent="0.15">
      <c r="B10" s="143" t="s">
        <v>87</v>
      </c>
      <c r="C10" s="144"/>
      <c r="D10" s="17">
        <v>235953</v>
      </c>
      <c r="E10" s="17">
        <v>292377</v>
      </c>
      <c r="F10" s="17">
        <v>800578</v>
      </c>
      <c r="G10" s="17">
        <v>2799101</v>
      </c>
      <c r="H10" s="41">
        <v>1833000</v>
      </c>
      <c r="I10" s="17">
        <v>74738</v>
      </c>
      <c r="J10" s="41">
        <v>23200</v>
      </c>
      <c r="K10" s="17">
        <f t="shared" si="0"/>
        <v>97938</v>
      </c>
      <c r="L10" s="17">
        <v>4557363</v>
      </c>
      <c r="M10" s="122">
        <f t="shared" ref="M10:M15" si="1">ROUND(L10/$L$7,2)</f>
        <v>0.16</v>
      </c>
    </row>
    <row r="11" spans="1:13" ht="15.75" customHeight="1" x14ac:dyDescent="0.15">
      <c r="B11" s="143" t="s">
        <v>88</v>
      </c>
      <c r="C11" s="144"/>
      <c r="D11" s="17">
        <v>7073984</v>
      </c>
      <c r="E11" s="17">
        <v>7410784</v>
      </c>
      <c r="F11" s="17">
        <v>6828296</v>
      </c>
      <c r="G11" s="17">
        <v>6423420</v>
      </c>
      <c r="H11" s="41">
        <v>1223100</v>
      </c>
      <c r="I11" s="17">
        <v>951484</v>
      </c>
      <c r="J11" s="41">
        <v>19996</v>
      </c>
      <c r="K11" s="17">
        <f t="shared" si="0"/>
        <v>971480</v>
      </c>
      <c r="L11" s="17">
        <v>6695036</v>
      </c>
      <c r="M11" s="122">
        <f t="shared" si="1"/>
        <v>0.23</v>
      </c>
    </row>
    <row r="12" spans="1:13" ht="15.75" customHeight="1" x14ac:dyDescent="0.15">
      <c r="B12" s="143" t="s">
        <v>94</v>
      </c>
      <c r="C12" s="144"/>
      <c r="D12" s="17">
        <v>510889</v>
      </c>
      <c r="E12" s="17">
        <v>577902</v>
      </c>
      <c r="F12" s="17">
        <v>626569</v>
      </c>
      <c r="G12" s="17">
        <v>577334</v>
      </c>
      <c r="H12" s="17">
        <v>22800</v>
      </c>
      <c r="I12" s="41">
        <v>137225</v>
      </c>
      <c r="J12" s="41">
        <v>1004</v>
      </c>
      <c r="K12" s="17">
        <f t="shared" si="0"/>
        <v>138229</v>
      </c>
      <c r="L12" s="17">
        <v>462909</v>
      </c>
      <c r="M12" s="122">
        <f t="shared" si="1"/>
        <v>0.02</v>
      </c>
    </row>
    <row r="13" spans="1:13" ht="15.75" customHeight="1" x14ac:dyDescent="0.15">
      <c r="B13" s="143" t="s">
        <v>89</v>
      </c>
      <c r="C13" s="144"/>
      <c r="D13" s="17">
        <v>11085769</v>
      </c>
      <c r="E13" s="17">
        <v>10562193</v>
      </c>
      <c r="F13" s="17">
        <v>9659442</v>
      </c>
      <c r="G13" s="17">
        <v>9035055</v>
      </c>
      <c r="H13" s="17">
        <v>1820700</v>
      </c>
      <c r="I13" s="17">
        <v>1467261</v>
      </c>
      <c r="J13" s="41">
        <v>48227</v>
      </c>
      <c r="K13" s="17">
        <f t="shared" si="0"/>
        <v>1515488</v>
      </c>
      <c r="L13" s="17">
        <v>9388494</v>
      </c>
      <c r="M13" s="122">
        <f t="shared" si="1"/>
        <v>0.32</v>
      </c>
    </row>
    <row r="14" spans="1:13" ht="15.75" customHeight="1" x14ac:dyDescent="0.15">
      <c r="B14" s="143" t="s">
        <v>90</v>
      </c>
      <c r="C14" s="144"/>
      <c r="D14" s="17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</row>
    <row r="15" spans="1:13" ht="15.75" customHeight="1" x14ac:dyDescent="0.15">
      <c r="B15" s="143" t="s">
        <v>138</v>
      </c>
      <c r="C15" s="144"/>
      <c r="D15" s="17">
        <v>1938800</v>
      </c>
      <c r="E15" s="17">
        <v>1938800</v>
      </c>
      <c r="F15" s="17">
        <v>1938800</v>
      </c>
      <c r="G15" s="17">
        <v>1938800</v>
      </c>
      <c r="H15" s="116">
        <v>0</v>
      </c>
      <c r="I15" s="17">
        <v>276972</v>
      </c>
      <c r="J15" s="17">
        <v>374</v>
      </c>
      <c r="K15" s="17">
        <f>SUM(I15:J15)</f>
        <v>277346</v>
      </c>
      <c r="L15" s="17">
        <v>1661828</v>
      </c>
      <c r="M15" s="122">
        <f t="shared" si="1"/>
        <v>0.06</v>
      </c>
    </row>
    <row r="16" spans="1:13" ht="15.75" customHeight="1" x14ac:dyDescent="0.15">
      <c r="B16" s="143" t="s">
        <v>139</v>
      </c>
      <c r="C16" s="144"/>
      <c r="D16" s="17">
        <v>3674200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</row>
    <row r="17" spans="1:13" ht="15.75" customHeight="1" x14ac:dyDescent="0.15">
      <c r="A17" s="36" t="s">
        <v>164</v>
      </c>
      <c r="B17" s="123"/>
      <c r="C17" s="124"/>
      <c r="D17" s="17">
        <v>323410</v>
      </c>
      <c r="E17" s="17">
        <v>286870</v>
      </c>
      <c r="F17" s="17">
        <v>250330</v>
      </c>
      <c r="G17" s="17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</row>
    <row r="18" spans="1:13" ht="15.75" customHeight="1" thickBot="1" x14ac:dyDescent="0.2">
      <c r="A18" s="36" t="s">
        <v>165</v>
      </c>
      <c r="C18" s="101"/>
      <c r="D18" s="17">
        <v>732846</v>
      </c>
      <c r="E18" s="17">
        <v>821168</v>
      </c>
      <c r="F18" s="17">
        <v>802994</v>
      </c>
      <c r="G18" s="17">
        <v>773020</v>
      </c>
      <c r="H18" s="116">
        <v>0</v>
      </c>
      <c r="I18" s="17">
        <v>82450</v>
      </c>
      <c r="J18" s="17">
        <v>1269</v>
      </c>
      <c r="K18" s="17">
        <f>SUM(I18:J18)</f>
        <v>83719</v>
      </c>
      <c r="L18" s="17">
        <v>690570</v>
      </c>
      <c r="M18" s="116">
        <v>0</v>
      </c>
    </row>
    <row r="19" spans="1:13" ht="15.75" customHeight="1" x14ac:dyDescent="0.15">
      <c r="A19" s="92"/>
      <c r="B19" s="92"/>
      <c r="C19" s="92"/>
      <c r="D19" s="84"/>
      <c r="E19" s="84"/>
      <c r="F19" s="84"/>
      <c r="G19" s="84"/>
      <c r="H19" s="84"/>
      <c r="I19" s="84"/>
      <c r="J19" s="84"/>
      <c r="K19" s="84"/>
      <c r="L19" s="84"/>
      <c r="M19" s="93" t="s">
        <v>84</v>
      </c>
    </row>
    <row r="21" spans="1:13" x14ac:dyDescent="0.15">
      <c r="D21" s="117"/>
    </row>
    <row r="22" spans="1:13" x14ac:dyDescent="0.15">
      <c r="D22" s="117"/>
    </row>
    <row r="23" spans="1:13" x14ac:dyDescent="0.15">
      <c r="D23" s="118"/>
      <c r="F23" s="118"/>
      <c r="G23" s="118"/>
    </row>
    <row r="25" spans="1:13" x14ac:dyDescent="0.15">
      <c r="D25" s="118"/>
      <c r="F25" s="118"/>
      <c r="G25" s="118"/>
      <c r="H25" s="118"/>
    </row>
  </sheetData>
  <mergeCells count="18">
    <mergeCell ref="B14:C14"/>
    <mergeCell ref="B15:C15"/>
    <mergeCell ref="B16:C16"/>
    <mergeCell ref="E4:E6"/>
    <mergeCell ref="F4:F6"/>
    <mergeCell ref="G4:G6"/>
    <mergeCell ref="L5:L6"/>
    <mergeCell ref="M5:M6"/>
    <mergeCell ref="H5:H6"/>
    <mergeCell ref="I5:K5"/>
    <mergeCell ref="B11:C11"/>
    <mergeCell ref="B12:C12"/>
    <mergeCell ref="B13:C13"/>
    <mergeCell ref="B10:C10"/>
    <mergeCell ref="D4:D6"/>
    <mergeCell ref="A7:B7"/>
    <mergeCell ref="B8:C8"/>
    <mergeCell ref="B9:C9"/>
  </mergeCells>
  <phoneticPr fontId="2"/>
  <pageMargins left="0.78740157480314965" right="0.78740157480314965" top="0.98425196850393704" bottom="0.98425196850393704" header="0.51181102362204722" footer="0.51181102362204722"/>
  <pageSetup paperSize="9" scale="73" fitToHeight="0" orientation="landscape" r:id="rId1"/>
  <headerFooter alignWithMargins="0"/>
  <ignoredErrors>
    <ignoredError sqref="K7:L7 K8:K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33"/>
  <sheetViews>
    <sheetView showGridLines="0" zoomScale="85" zoomScaleNormal="85" workbookViewId="0">
      <pane xSplit="2" ySplit="5" topLeftCell="C6" activePane="bottomRight" state="frozen"/>
      <selection activeCell="K52" sqref="K52"/>
      <selection pane="topRight" activeCell="K52" sqref="K52"/>
      <selection pane="bottomLeft" activeCell="K52" sqref="K52"/>
      <selection pane="bottomRight" activeCell="N15" sqref="N15"/>
    </sheetView>
  </sheetViews>
  <sheetFormatPr defaultRowHeight="13.5" x14ac:dyDescent="0.15"/>
  <cols>
    <col min="1" max="1" width="1.625" style="7" customWidth="1"/>
    <col min="2" max="2" width="28.5" style="7" customWidth="1"/>
    <col min="3" max="3" width="18.125" style="7" customWidth="1"/>
    <col min="4" max="4" width="10.625" style="7" customWidth="1"/>
    <col min="5" max="5" width="18.25" style="7" customWidth="1"/>
    <col min="6" max="6" width="10.75" style="7" customWidth="1"/>
    <col min="7" max="7" width="18.25" style="7" customWidth="1"/>
    <col min="8" max="8" width="10.75" style="7" customWidth="1"/>
    <col min="9" max="9" width="18.25" style="7" customWidth="1"/>
    <col min="10" max="10" width="10.75" style="7" customWidth="1"/>
    <col min="11" max="11" width="18.375" style="36" customWidth="1"/>
    <col min="12" max="12" width="10.875" style="36" customWidth="1"/>
    <col min="13" max="16384" width="9" style="7"/>
  </cols>
  <sheetData>
    <row r="1" spans="1:12" ht="14.25" customHeight="1" x14ac:dyDescent="0.15">
      <c r="B1" s="136" t="s">
        <v>106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ht="14.25" customHeight="1" x14ac:dyDescent="0.15">
      <c r="A2" s="6" t="s">
        <v>0</v>
      </c>
    </row>
    <row r="3" spans="1:12" ht="14.25" customHeight="1" thickBot="1" x14ac:dyDescent="0.2">
      <c r="A3" s="8" t="s">
        <v>1</v>
      </c>
      <c r="B3" s="9"/>
      <c r="C3" s="9"/>
      <c r="D3" s="9"/>
      <c r="F3" s="9"/>
      <c r="H3" s="9"/>
      <c r="J3" s="9"/>
      <c r="L3" s="37"/>
    </row>
    <row r="4" spans="1:12" ht="14.25" customHeight="1" x14ac:dyDescent="0.15">
      <c r="A4" s="127" t="s">
        <v>107</v>
      </c>
      <c r="B4" s="128"/>
      <c r="C4" s="131" t="s">
        <v>136</v>
      </c>
      <c r="D4" s="135"/>
      <c r="E4" s="131" t="s">
        <v>141</v>
      </c>
      <c r="F4" s="135"/>
      <c r="G4" s="131" t="s">
        <v>144</v>
      </c>
      <c r="H4" s="135"/>
      <c r="I4" s="131" t="s">
        <v>147</v>
      </c>
      <c r="J4" s="135"/>
      <c r="K4" s="125" t="s">
        <v>153</v>
      </c>
      <c r="L4" s="126"/>
    </row>
    <row r="5" spans="1:12" ht="14.25" customHeight="1" x14ac:dyDescent="0.15">
      <c r="A5" s="129"/>
      <c r="B5" s="130"/>
      <c r="C5" s="47" t="s">
        <v>3</v>
      </c>
      <c r="D5" s="48" t="s">
        <v>4</v>
      </c>
      <c r="E5" s="47" t="s">
        <v>3</v>
      </c>
      <c r="F5" s="48" t="s">
        <v>4</v>
      </c>
      <c r="G5" s="47" t="s">
        <v>3</v>
      </c>
      <c r="H5" s="48" t="s">
        <v>4</v>
      </c>
      <c r="I5" s="47" t="s">
        <v>3</v>
      </c>
      <c r="J5" s="48" t="s">
        <v>4</v>
      </c>
      <c r="K5" s="54" t="s">
        <v>3</v>
      </c>
      <c r="L5" s="55" t="s">
        <v>4</v>
      </c>
    </row>
    <row r="6" spans="1:12" ht="14.25" customHeight="1" x14ac:dyDescent="0.15">
      <c r="B6" s="12"/>
      <c r="D6" s="29" t="s">
        <v>5</v>
      </c>
      <c r="F6" s="29" t="s">
        <v>5</v>
      </c>
      <c r="H6" s="29" t="s">
        <v>5</v>
      </c>
      <c r="J6" s="29" t="s">
        <v>5</v>
      </c>
      <c r="L6" s="45" t="s">
        <v>5</v>
      </c>
    </row>
    <row r="7" spans="1:12" ht="14.25" customHeight="1" x14ac:dyDescent="0.15">
      <c r="A7" s="133" t="s">
        <v>104</v>
      </c>
      <c r="B7" s="134"/>
      <c r="C7" s="17">
        <v>22543020</v>
      </c>
      <c r="D7" s="49">
        <v>100</v>
      </c>
      <c r="E7" s="17">
        <v>22653539</v>
      </c>
      <c r="F7" s="49">
        <v>100</v>
      </c>
      <c r="G7" s="17">
        <v>23150206</v>
      </c>
      <c r="H7" s="15">
        <v>100</v>
      </c>
      <c r="I7" s="17">
        <v>24075805</v>
      </c>
      <c r="J7" s="49">
        <v>100</v>
      </c>
      <c r="K7" s="17">
        <f>K8+K11+K12+K15</f>
        <v>24110184</v>
      </c>
      <c r="L7" s="56">
        <v>100</v>
      </c>
    </row>
    <row r="8" spans="1:12" ht="14.25" customHeight="1" x14ac:dyDescent="0.15">
      <c r="B8" s="16" t="s">
        <v>36</v>
      </c>
      <c r="C8" s="50">
        <v>11512295</v>
      </c>
      <c r="D8" s="18">
        <v>51.068113322882205</v>
      </c>
      <c r="E8" s="50">
        <v>12008208</v>
      </c>
      <c r="F8" s="49">
        <v>53.00808849336962</v>
      </c>
      <c r="G8" s="50">
        <v>12036331</v>
      </c>
      <c r="H8" s="49">
        <v>51.992327843648567</v>
      </c>
      <c r="I8" s="50">
        <v>12184342</v>
      </c>
      <c r="J8" s="49">
        <v>50.608243421144174</v>
      </c>
      <c r="K8" s="50">
        <v>11955356</v>
      </c>
      <c r="L8" s="56">
        <f>(K8/K7)*100</f>
        <v>49.586332480913455</v>
      </c>
    </row>
    <row r="9" spans="1:12" ht="14.25" hidden="1" customHeight="1" x14ac:dyDescent="0.15">
      <c r="B9" s="16" t="s">
        <v>115</v>
      </c>
      <c r="C9" s="51"/>
      <c r="D9" s="18"/>
      <c r="E9" s="51"/>
      <c r="F9" s="49"/>
      <c r="G9" s="51"/>
      <c r="H9" s="49">
        <v>0</v>
      </c>
      <c r="I9" s="51"/>
      <c r="J9" s="49"/>
      <c r="K9" s="51"/>
      <c r="L9" s="56"/>
    </row>
    <row r="10" spans="1:12" ht="14.25" hidden="1" customHeight="1" x14ac:dyDescent="0.15">
      <c r="B10" s="16" t="s">
        <v>37</v>
      </c>
      <c r="C10" s="50">
        <v>443707</v>
      </c>
      <c r="D10" s="18">
        <v>-0.63913094313078955</v>
      </c>
      <c r="E10" s="50"/>
      <c r="F10" s="49"/>
      <c r="G10" s="50"/>
      <c r="H10" s="49" t="e">
        <v>#DIV/0!</v>
      </c>
      <c r="I10" s="50"/>
      <c r="J10" s="49"/>
      <c r="K10" s="50"/>
      <c r="L10" s="56"/>
    </row>
    <row r="11" spans="1:12" ht="14.25" customHeight="1" x14ac:dyDescent="0.15">
      <c r="B11" s="16" t="s">
        <v>140</v>
      </c>
      <c r="C11" s="50">
        <v>443707</v>
      </c>
      <c r="D11" s="18">
        <v>1.968267783109805</v>
      </c>
      <c r="E11" s="50">
        <v>293606</v>
      </c>
      <c r="F11" s="49">
        <v>1.2960712231320677</v>
      </c>
      <c r="G11" s="50">
        <v>331119</v>
      </c>
      <c r="H11" s="49">
        <v>1.4303069268584478</v>
      </c>
      <c r="I11" s="50">
        <v>664396</v>
      </c>
      <c r="J11" s="49">
        <v>2.7596003539653191</v>
      </c>
      <c r="K11" s="50">
        <v>348629</v>
      </c>
      <c r="L11" s="56">
        <f>(K11/K7)*100</f>
        <v>1.4459823284633582</v>
      </c>
    </row>
    <row r="12" spans="1:12" ht="14.25" customHeight="1" x14ac:dyDescent="0.15">
      <c r="B12" s="16" t="s">
        <v>64</v>
      </c>
      <c r="C12" s="50">
        <v>8868007</v>
      </c>
      <c r="D12" s="18">
        <v>39.338149901832139</v>
      </c>
      <c r="E12" s="50">
        <v>8591287</v>
      </c>
      <c r="F12" s="49">
        <v>37.924701301637683</v>
      </c>
      <c r="G12" s="50">
        <v>8845103</v>
      </c>
      <c r="H12" s="49">
        <v>38.207448348407787</v>
      </c>
      <c r="I12" s="50">
        <v>9168519</v>
      </c>
      <c r="J12" s="49">
        <v>38.081879297493892</v>
      </c>
      <c r="K12" s="50">
        <f>SUM(K13:K14)</f>
        <v>9443730</v>
      </c>
      <c r="L12" s="56">
        <f>(K12/K7)*100</f>
        <v>39.169049891946081</v>
      </c>
    </row>
    <row r="13" spans="1:12" ht="14.25" customHeight="1" x14ac:dyDescent="0.15">
      <c r="B13" s="52" t="s">
        <v>95</v>
      </c>
      <c r="C13" s="17">
        <v>7266093</v>
      </c>
      <c r="D13" s="19">
        <v>32.232118855415116</v>
      </c>
      <c r="E13" s="17">
        <v>7474342</v>
      </c>
      <c r="F13" s="18">
        <v>32.994147183802056</v>
      </c>
      <c r="G13" s="17">
        <v>7725165</v>
      </c>
      <c r="H13" s="49">
        <v>33.36974625625362</v>
      </c>
      <c r="I13" s="17">
        <v>7993402</v>
      </c>
      <c r="J13" s="49">
        <v>33.20097500374338</v>
      </c>
      <c r="K13" s="17">
        <v>8207564</v>
      </c>
      <c r="L13" s="56">
        <f>(K13/K7)*100</f>
        <v>34.041896984278509</v>
      </c>
    </row>
    <row r="14" spans="1:12" ht="14.25" customHeight="1" x14ac:dyDescent="0.15">
      <c r="B14" s="52" t="s">
        <v>96</v>
      </c>
      <c r="C14" s="17">
        <v>1601914</v>
      </c>
      <c r="D14" s="19">
        <v>7.1060310464170291</v>
      </c>
      <c r="E14" s="17">
        <v>1116945</v>
      </c>
      <c r="F14" s="18">
        <v>4.9305541178356282</v>
      </c>
      <c r="G14" s="17">
        <v>1119938</v>
      </c>
      <c r="H14" s="49">
        <v>4.8377020921541689</v>
      </c>
      <c r="I14" s="17">
        <v>1175117</v>
      </c>
      <c r="J14" s="49">
        <v>4.8809042937505094</v>
      </c>
      <c r="K14" s="17">
        <v>1236166</v>
      </c>
      <c r="L14" s="56">
        <f>(K14/K7)*100</f>
        <v>5.1271529076675648</v>
      </c>
    </row>
    <row r="15" spans="1:12" ht="14.25" customHeight="1" thickBot="1" x14ac:dyDescent="0.2">
      <c r="A15" s="9"/>
      <c r="B15" s="20" t="s">
        <v>97</v>
      </c>
      <c r="C15" s="21">
        <v>1719011</v>
      </c>
      <c r="D15" s="22">
        <v>7.6254689921758487</v>
      </c>
      <c r="E15" s="21">
        <v>1760438</v>
      </c>
      <c r="F15" s="53">
        <v>7.7711389818606271</v>
      </c>
      <c r="G15" s="21">
        <v>1937653</v>
      </c>
      <c r="H15" s="53">
        <v>8.3699168810852065</v>
      </c>
      <c r="I15" s="21">
        <v>2058548</v>
      </c>
      <c r="J15" s="53">
        <v>8.5502769273966113</v>
      </c>
      <c r="K15" s="21">
        <v>2362469</v>
      </c>
      <c r="L15" s="57">
        <f>(K15/K7)*100</f>
        <v>9.798635298677107</v>
      </c>
    </row>
    <row r="16" spans="1:12" ht="14.25" hidden="1" customHeight="1" x14ac:dyDescent="0.15">
      <c r="C16" s="24"/>
      <c r="D16" s="18"/>
      <c r="J16" s="49">
        <f>I16/$K$7*100</f>
        <v>0</v>
      </c>
      <c r="L16" s="56">
        <f>K16/$K$7*100</f>
        <v>0</v>
      </c>
    </row>
    <row r="17" spans="1:12" ht="14.25" customHeight="1" x14ac:dyDescent="0.15">
      <c r="C17" s="24"/>
      <c r="D17" s="18"/>
    </row>
    <row r="18" spans="1:12" ht="14.25" customHeight="1" x14ac:dyDescent="0.15">
      <c r="A18" s="6" t="s">
        <v>35</v>
      </c>
      <c r="B18" s="6"/>
    </row>
    <row r="19" spans="1:12" ht="14.25" customHeight="1" thickBot="1" x14ac:dyDescent="0.2">
      <c r="A19" s="8" t="s">
        <v>1</v>
      </c>
      <c r="B19" s="9"/>
      <c r="C19" s="9"/>
      <c r="D19" s="9"/>
      <c r="F19" s="9"/>
      <c r="H19" s="9"/>
    </row>
    <row r="20" spans="1:12" ht="14.25" customHeight="1" x14ac:dyDescent="0.15">
      <c r="A20" s="127" t="s">
        <v>116</v>
      </c>
      <c r="B20" s="128"/>
      <c r="C20" s="131" t="s">
        <v>136</v>
      </c>
      <c r="D20" s="135"/>
      <c r="E20" s="131" t="s">
        <v>141</v>
      </c>
      <c r="F20" s="135"/>
      <c r="G20" s="131" t="s">
        <v>144</v>
      </c>
      <c r="H20" s="135"/>
      <c r="I20" s="131" t="s">
        <v>147</v>
      </c>
      <c r="J20" s="132"/>
      <c r="K20" s="125" t="s">
        <v>153</v>
      </c>
      <c r="L20" s="126"/>
    </row>
    <row r="21" spans="1:12" ht="14.25" customHeight="1" x14ac:dyDescent="0.15">
      <c r="A21" s="129"/>
      <c r="B21" s="130"/>
      <c r="C21" s="47" t="s">
        <v>3</v>
      </c>
      <c r="D21" s="48" t="s">
        <v>4</v>
      </c>
      <c r="E21" s="47" t="s">
        <v>3</v>
      </c>
      <c r="F21" s="48" t="s">
        <v>4</v>
      </c>
      <c r="G21" s="47" t="s">
        <v>3</v>
      </c>
      <c r="H21" s="48" t="s">
        <v>4</v>
      </c>
      <c r="I21" s="47" t="s">
        <v>3</v>
      </c>
      <c r="J21" s="48" t="s">
        <v>4</v>
      </c>
      <c r="K21" s="54" t="s">
        <v>3</v>
      </c>
      <c r="L21" s="55" t="s">
        <v>4</v>
      </c>
    </row>
    <row r="22" spans="1:12" ht="14.25" customHeight="1" x14ac:dyDescent="0.15">
      <c r="B22" s="12"/>
      <c r="D22" s="29" t="s">
        <v>5</v>
      </c>
      <c r="F22" s="29" t="s">
        <v>5</v>
      </c>
      <c r="H22" s="29" t="s">
        <v>5</v>
      </c>
      <c r="J22" s="29" t="s">
        <v>5</v>
      </c>
      <c r="L22" s="45" t="s">
        <v>5</v>
      </c>
    </row>
    <row r="23" spans="1:12" ht="14.25" customHeight="1" x14ac:dyDescent="0.15">
      <c r="A23" s="133" t="s">
        <v>104</v>
      </c>
      <c r="B23" s="134"/>
      <c r="C23" s="17">
        <v>22231403</v>
      </c>
      <c r="D23" s="30">
        <v>100</v>
      </c>
      <c r="E23" s="17">
        <v>22248231</v>
      </c>
      <c r="F23" s="49">
        <v>100</v>
      </c>
      <c r="G23" s="17">
        <v>22849272</v>
      </c>
      <c r="H23" s="49">
        <v>100</v>
      </c>
      <c r="I23" s="17">
        <v>23784046</v>
      </c>
      <c r="J23" s="49">
        <v>100</v>
      </c>
      <c r="K23" s="17">
        <f>K24+K27+K28+K31</f>
        <v>23870974</v>
      </c>
      <c r="L23" s="56">
        <v>100</v>
      </c>
    </row>
    <row r="24" spans="1:12" ht="14.25" customHeight="1" x14ac:dyDescent="0.15">
      <c r="B24" s="16" t="s">
        <v>36</v>
      </c>
      <c r="C24" s="17">
        <v>11446607</v>
      </c>
      <c r="D24" s="18">
        <v>51.488459815154265</v>
      </c>
      <c r="E24" s="17">
        <v>11960800</v>
      </c>
      <c r="F24" s="49">
        <v>53.760678770370554</v>
      </c>
      <c r="G24" s="17">
        <v>11970508</v>
      </c>
      <c r="H24" s="49">
        <v>52.389012656508271</v>
      </c>
      <c r="I24" s="17">
        <v>12122810</v>
      </c>
      <c r="J24" s="49">
        <v>50.970343733778513</v>
      </c>
      <c r="K24" s="17">
        <v>11915393</v>
      </c>
      <c r="L24" s="56">
        <f>(K24/K23)*100</f>
        <v>49.915822454500599</v>
      </c>
    </row>
    <row r="25" spans="1:12" ht="14.25" hidden="1" customHeight="1" x14ac:dyDescent="0.15">
      <c r="B25" s="16" t="s">
        <v>115</v>
      </c>
      <c r="C25" s="51"/>
      <c r="D25" s="18"/>
      <c r="E25" s="51"/>
      <c r="F25" s="49"/>
      <c r="G25" s="51"/>
      <c r="H25" s="49"/>
      <c r="I25" s="51"/>
      <c r="J25" s="49"/>
      <c r="K25" s="51"/>
      <c r="L25" s="56"/>
    </row>
    <row r="26" spans="1:12" ht="15.75" hidden="1" customHeight="1" x14ac:dyDescent="0.15">
      <c r="B26" s="16" t="s">
        <v>37</v>
      </c>
      <c r="C26" s="17">
        <v>437114</v>
      </c>
      <c r="D26" s="18">
        <v>-0.65480229671103385</v>
      </c>
      <c r="E26" s="17"/>
      <c r="F26" s="49"/>
      <c r="G26" s="17"/>
      <c r="H26" s="49"/>
      <c r="I26" s="17"/>
      <c r="J26" s="49"/>
      <c r="K26" s="17"/>
      <c r="L26" s="56"/>
    </row>
    <row r="27" spans="1:12" ht="14.25" customHeight="1" x14ac:dyDescent="0.15">
      <c r="B27" s="16" t="s">
        <v>140</v>
      </c>
      <c r="C27" s="17">
        <v>437114</v>
      </c>
      <c r="D27" s="18">
        <v>1.966200693676418</v>
      </c>
      <c r="E27" s="17">
        <v>224356</v>
      </c>
      <c r="F27" s="49">
        <v>1.0084217482279827</v>
      </c>
      <c r="G27" s="17">
        <v>330738</v>
      </c>
      <c r="H27" s="49">
        <v>1.4474771887699529</v>
      </c>
      <c r="I27" s="17">
        <v>660049</v>
      </c>
      <c r="J27" s="49">
        <v>2.7751754264181963</v>
      </c>
      <c r="K27" s="17">
        <v>337954</v>
      </c>
      <c r="L27" s="56">
        <f>(K27/K23)*100</f>
        <v>1.4157528720864092</v>
      </c>
    </row>
    <row r="28" spans="1:12" ht="14.25" customHeight="1" x14ac:dyDescent="0.15">
      <c r="B28" s="16" t="s">
        <v>64</v>
      </c>
      <c r="C28" s="17">
        <v>8637976</v>
      </c>
      <c r="D28" s="18">
        <v>38.854839705798142</v>
      </c>
      <c r="E28" s="17">
        <v>8313033</v>
      </c>
      <c r="F28" s="49">
        <v>37.364916788215659</v>
      </c>
      <c r="G28" s="17">
        <v>8618033</v>
      </c>
      <c r="H28" s="49">
        <v>37.716882183379845</v>
      </c>
      <c r="I28" s="17">
        <v>8951131</v>
      </c>
      <c r="J28" s="49">
        <v>37.63502223297079</v>
      </c>
      <c r="K28" s="17">
        <f>SUM(K29:K30)</f>
        <v>9267097</v>
      </c>
      <c r="L28" s="56">
        <f>(K28/K23)*100</f>
        <v>38.821612390009726</v>
      </c>
    </row>
    <row r="29" spans="1:12" ht="14.25" customHeight="1" x14ac:dyDescent="0.15">
      <c r="B29" s="52" t="s">
        <v>95</v>
      </c>
      <c r="C29" s="17">
        <v>7133875</v>
      </c>
      <c r="D29" s="19">
        <v>32.089180336481689</v>
      </c>
      <c r="E29" s="17">
        <v>7256388</v>
      </c>
      <c r="F29" s="18">
        <v>32.615572896559733</v>
      </c>
      <c r="G29" s="17">
        <v>7599002</v>
      </c>
      <c r="H29" s="49">
        <v>33.257085827504703</v>
      </c>
      <c r="I29" s="17">
        <v>7918584</v>
      </c>
      <c r="J29" s="49">
        <v>33.29367930082207</v>
      </c>
      <c r="K29" s="17">
        <v>8148963</v>
      </c>
      <c r="L29" s="56">
        <f>(K29/K23)*100</f>
        <v>34.137538753131729</v>
      </c>
    </row>
    <row r="30" spans="1:12" ht="14.25" customHeight="1" x14ac:dyDescent="0.15">
      <c r="B30" s="52" t="s">
        <v>96</v>
      </c>
      <c r="C30" s="17">
        <v>1504101</v>
      </c>
      <c r="D30" s="19">
        <v>6.7656593693164568</v>
      </c>
      <c r="E30" s="17">
        <v>1056645</v>
      </c>
      <c r="F30" s="18">
        <v>4.7493438916559247</v>
      </c>
      <c r="G30" s="17">
        <v>1019031</v>
      </c>
      <c r="H30" s="49">
        <v>4.4597963558751461</v>
      </c>
      <c r="I30" s="17">
        <v>1032547</v>
      </c>
      <c r="J30" s="49">
        <v>4.3413429321487191</v>
      </c>
      <c r="K30" s="17">
        <v>1118134</v>
      </c>
      <c r="L30" s="56">
        <f>(K30/K23)*100</f>
        <v>4.6840736368779927</v>
      </c>
    </row>
    <row r="31" spans="1:12" ht="14.25" customHeight="1" thickBot="1" x14ac:dyDescent="0.2">
      <c r="A31" s="9"/>
      <c r="B31" s="20" t="s">
        <v>97</v>
      </c>
      <c r="C31" s="21">
        <v>1709706</v>
      </c>
      <c r="D31" s="22">
        <v>7.6904997853711698</v>
      </c>
      <c r="E31" s="21">
        <v>1750042</v>
      </c>
      <c r="F31" s="53">
        <v>7.865982693185809</v>
      </c>
      <c r="G31" s="21">
        <v>1929993</v>
      </c>
      <c r="H31" s="53">
        <v>8.4466279713419308</v>
      </c>
      <c r="I31" s="21">
        <v>2050056</v>
      </c>
      <c r="J31" s="53">
        <v>8.6194586068324952</v>
      </c>
      <c r="K31" s="21">
        <v>2350530</v>
      </c>
      <c r="L31" s="57">
        <f>(K31/K23)*100</f>
        <v>9.846812283403267</v>
      </c>
    </row>
    <row r="32" spans="1:12" ht="14.25" hidden="1" customHeight="1" x14ac:dyDescent="0.15">
      <c r="C32" s="24"/>
      <c r="D32" s="29"/>
      <c r="E32" s="24"/>
      <c r="F32" s="29"/>
      <c r="G32" s="24"/>
      <c r="H32" s="29"/>
      <c r="I32" s="24"/>
      <c r="J32" s="29"/>
      <c r="L32" s="58">
        <f>K32/$K$23*100</f>
        <v>0</v>
      </c>
    </row>
    <row r="33" spans="12:12" x14ac:dyDescent="0.15">
      <c r="L33" s="45" t="s">
        <v>29</v>
      </c>
    </row>
  </sheetData>
  <mergeCells count="15">
    <mergeCell ref="K20:L20"/>
    <mergeCell ref="A23:B23"/>
    <mergeCell ref="A7:B7"/>
    <mergeCell ref="A20:B21"/>
    <mergeCell ref="C20:D20"/>
    <mergeCell ref="E20:F20"/>
    <mergeCell ref="G20:H20"/>
    <mergeCell ref="I20:J20"/>
    <mergeCell ref="B1:L1"/>
    <mergeCell ref="A4:B5"/>
    <mergeCell ref="C4:D4"/>
    <mergeCell ref="E4:F4"/>
    <mergeCell ref="G4:H4"/>
    <mergeCell ref="I4:J4"/>
    <mergeCell ref="K4:L4"/>
  </mergeCells>
  <phoneticPr fontId="2"/>
  <pageMargins left="0.36" right="0.24" top="0.98425196850393704" bottom="0.98425196850393704" header="0.51181102362204722" footer="0.51181102362204722"/>
  <pageSetup paperSize="9" scale="70" orientation="landscape" horizontalDpi="400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L20"/>
  <sheetViews>
    <sheetView showGridLines="0" zoomScale="85" zoomScaleNormal="85" workbookViewId="0">
      <pane xSplit="4" ySplit="27" topLeftCell="E28" activePane="bottomRight" state="frozen"/>
      <selection activeCell="K52" sqref="K52"/>
      <selection pane="topRight" activeCell="K52" sqref="K52"/>
      <selection pane="bottomLeft" activeCell="K52" sqref="K52"/>
      <selection pane="bottomRight" activeCell="F22" sqref="F22"/>
    </sheetView>
  </sheetViews>
  <sheetFormatPr defaultRowHeight="13.5" x14ac:dyDescent="0.15"/>
  <cols>
    <col min="1" max="1" width="1.625" style="7" customWidth="1"/>
    <col min="2" max="2" width="28.125" style="7" customWidth="1"/>
    <col min="3" max="3" width="20.625" style="7" customWidth="1"/>
    <col min="4" max="4" width="11.625" style="7" customWidth="1"/>
    <col min="5" max="5" width="20.625" style="7" customWidth="1"/>
    <col min="6" max="6" width="11.625" style="7" customWidth="1"/>
    <col min="7" max="7" width="20.625" style="7" customWidth="1"/>
    <col min="8" max="8" width="11.625" style="7" customWidth="1"/>
    <col min="9" max="9" width="20.625" style="7" customWidth="1"/>
    <col min="10" max="10" width="11.625" style="7" customWidth="1"/>
    <col min="11" max="11" width="20.625" style="36" customWidth="1"/>
    <col min="12" max="12" width="11.625" style="36" customWidth="1"/>
    <col min="13" max="16384" width="9" style="7"/>
  </cols>
  <sheetData>
    <row r="1" spans="1:12" ht="14.25" customHeight="1" x14ac:dyDescent="0.15">
      <c r="A1" s="59" t="s">
        <v>108</v>
      </c>
      <c r="B1" s="60"/>
      <c r="C1" s="60"/>
      <c r="D1" s="60"/>
      <c r="E1" s="60"/>
      <c r="F1" s="60"/>
      <c r="G1" s="60"/>
      <c r="H1" s="60"/>
      <c r="I1" s="60"/>
      <c r="J1" s="60"/>
      <c r="K1" s="71"/>
      <c r="L1" s="71"/>
    </row>
    <row r="2" spans="1:12" ht="14.25" customHeight="1" thickBot="1" x14ac:dyDescent="0.2">
      <c r="A2" s="8" t="s">
        <v>1</v>
      </c>
      <c r="B2" s="9"/>
      <c r="C2" s="9"/>
      <c r="D2" s="9"/>
      <c r="E2" s="9"/>
      <c r="F2" s="9"/>
      <c r="H2" s="9"/>
      <c r="J2" s="9"/>
      <c r="L2" s="37"/>
    </row>
    <row r="3" spans="1:12" ht="14.25" customHeight="1" x14ac:dyDescent="0.15">
      <c r="A3" s="127" t="s">
        <v>107</v>
      </c>
      <c r="B3" s="128"/>
      <c r="C3" s="131" t="s">
        <v>148</v>
      </c>
      <c r="D3" s="135"/>
      <c r="E3" s="131" t="s">
        <v>141</v>
      </c>
      <c r="F3" s="135"/>
      <c r="G3" s="131" t="s">
        <v>144</v>
      </c>
      <c r="H3" s="135"/>
      <c r="I3" s="131" t="s">
        <v>147</v>
      </c>
      <c r="J3" s="135"/>
      <c r="K3" s="125" t="s">
        <v>153</v>
      </c>
      <c r="L3" s="126"/>
    </row>
    <row r="4" spans="1:12" ht="14.25" customHeight="1" x14ac:dyDescent="0.15">
      <c r="A4" s="129"/>
      <c r="B4" s="130"/>
      <c r="C4" s="47" t="s">
        <v>3</v>
      </c>
      <c r="D4" s="48" t="s">
        <v>4</v>
      </c>
      <c r="E4" s="47" t="s">
        <v>3</v>
      </c>
      <c r="F4" s="48" t="s">
        <v>4</v>
      </c>
      <c r="G4" s="47" t="s">
        <v>3</v>
      </c>
      <c r="H4" s="48" t="s">
        <v>4</v>
      </c>
      <c r="I4" s="47" t="s">
        <v>3</v>
      </c>
      <c r="J4" s="48" t="s">
        <v>4</v>
      </c>
      <c r="K4" s="54" t="s">
        <v>3</v>
      </c>
      <c r="L4" s="55" t="s">
        <v>4</v>
      </c>
    </row>
    <row r="5" spans="1:12" ht="14.25" customHeight="1" x14ac:dyDescent="0.15">
      <c r="B5" s="12"/>
      <c r="D5" s="29" t="s">
        <v>5</v>
      </c>
      <c r="F5" s="29" t="s">
        <v>5</v>
      </c>
      <c r="H5" s="29" t="s">
        <v>5</v>
      </c>
      <c r="J5" s="29" t="s">
        <v>5</v>
      </c>
      <c r="L5" s="45" t="s">
        <v>5</v>
      </c>
    </row>
    <row r="6" spans="1:12" ht="14.25" customHeight="1" x14ac:dyDescent="0.15">
      <c r="A6" s="133" t="s">
        <v>104</v>
      </c>
      <c r="B6" s="134"/>
      <c r="C6" s="61">
        <v>88986514</v>
      </c>
      <c r="D6" s="62">
        <v>100</v>
      </c>
      <c r="E6" s="61">
        <v>73170889</v>
      </c>
      <c r="F6" s="62">
        <v>100</v>
      </c>
      <c r="G6" s="61">
        <v>68608108</v>
      </c>
      <c r="H6" s="62">
        <v>100</v>
      </c>
      <c r="I6" s="61">
        <v>74905671</v>
      </c>
      <c r="J6" s="62">
        <v>100</v>
      </c>
      <c r="K6" s="61">
        <v>88894154</v>
      </c>
      <c r="L6" s="62">
        <v>100</v>
      </c>
    </row>
    <row r="7" spans="1:12" ht="14.25" customHeight="1" x14ac:dyDescent="0.15">
      <c r="A7" s="63"/>
      <c r="B7" s="16" t="s">
        <v>38</v>
      </c>
      <c r="C7" s="61">
        <v>13441699</v>
      </c>
      <c r="D7" s="34">
        <v>15.10532146477836</v>
      </c>
      <c r="E7" s="61">
        <v>13250721</v>
      </c>
      <c r="F7" s="62">
        <v>18.109279771084918</v>
      </c>
      <c r="G7" s="61">
        <v>13172473</v>
      </c>
      <c r="H7" s="62">
        <v>19.2</v>
      </c>
      <c r="I7" s="61">
        <v>13279541</v>
      </c>
      <c r="J7" s="62">
        <v>17.728351969505798</v>
      </c>
      <c r="K7" s="61">
        <v>14218427</v>
      </c>
      <c r="L7" s="62">
        <v>15.994782964018084</v>
      </c>
    </row>
    <row r="8" spans="1:12" ht="14.25" customHeight="1" x14ac:dyDescent="0.15">
      <c r="A8" s="63"/>
      <c r="B8" s="16" t="s">
        <v>39</v>
      </c>
      <c r="C8" s="61">
        <v>13892613</v>
      </c>
      <c r="D8" s="34">
        <v>15.612043191173889</v>
      </c>
      <c r="E8" s="61">
        <v>17101649</v>
      </c>
      <c r="F8" s="62">
        <v>23.372203390886778</v>
      </c>
      <c r="G8" s="61">
        <v>15733862</v>
      </c>
      <c r="H8" s="62">
        <v>22.9</v>
      </c>
      <c r="I8" s="61">
        <v>17031626</v>
      </c>
      <c r="J8" s="62">
        <v>22.737431989628661</v>
      </c>
      <c r="K8" s="61">
        <v>18503412</v>
      </c>
      <c r="L8" s="62">
        <v>20.815105569259369</v>
      </c>
    </row>
    <row r="9" spans="1:12" ht="14.25" customHeight="1" x14ac:dyDescent="0.15">
      <c r="B9" s="16" t="s">
        <v>28</v>
      </c>
      <c r="C9" s="61">
        <v>3652946</v>
      </c>
      <c r="D9" s="34">
        <v>4.1050557391201998</v>
      </c>
      <c r="E9" s="61">
        <v>7419092</v>
      </c>
      <c r="F9" s="62">
        <v>10.13940393699467</v>
      </c>
      <c r="G9" s="61">
        <v>3954300</v>
      </c>
      <c r="H9" s="62">
        <v>5.8</v>
      </c>
      <c r="I9" s="61">
        <v>4039567</v>
      </c>
      <c r="J9" s="62">
        <v>5.3928720563760786</v>
      </c>
      <c r="K9" s="61">
        <v>4356343</v>
      </c>
      <c r="L9" s="62">
        <v>4.9005956004710951</v>
      </c>
    </row>
    <row r="10" spans="1:12" ht="14.25" customHeight="1" x14ac:dyDescent="0.15">
      <c r="A10" s="63"/>
      <c r="B10" s="16" t="s">
        <v>40</v>
      </c>
      <c r="C10" s="61">
        <v>18935160</v>
      </c>
      <c r="D10" s="34">
        <v>21.278684992649559</v>
      </c>
      <c r="E10" s="61">
        <v>18968712</v>
      </c>
      <c r="F10" s="62">
        <v>25.923850672362335</v>
      </c>
      <c r="G10" s="61">
        <v>19580320</v>
      </c>
      <c r="H10" s="62">
        <v>28.5</v>
      </c>
      <c r="I10" s="61">
        <v>19969980</v>
      </c>
      <c r="J10" s="62">
        <v>26.660171030308238</v>
      </c>
      <c r="K10" s="61">
        <v>20554900</v>
      </c>
      <c r="L10" s="62">
        <v>23.122892873247885</v>
      </c>
    </row>
    <row r="11" spans="1:12" ht="14.25" customHeight="1" x14ac:dyDescent="0.15">
      <c r="A11" s="63"/>
      <c r="B11" s="16" t="s">
        <v>41</v>
      </c>
      <c r="C11" s="61">
        <v>709854</v>
      </c>
      <c r="D11" s="34">
        <v>0.79770963946289664</v>
      </c>
      <c r="E11" s="61">
        <v>659121</v>
      </c>
      <c r="F11" s="62">
        <v>0.90079676358722394</v>
      </c>
      <c r="G11" s="61">
        <v>585823</v>
      </c>
      <c r="H11" s="62">
        <v>0.9</v>
      </c>
      <c r="I11" s="61">
        <v>407566</v>
      </c>
      <c r="J11" s="62">
        <v>0.54410566591146348</v>
      </c>
      <c r="K11" s="61">
        <v>618065</v>
      </c>
      <c r="L11" s="62">
        <v>0.69528194171238755</v>
      </c>
    </row>
    <row r="12" spans="1:12" ht="14.25" customHeight="1" x14ac:dyDescent="0.15">
      <c r="A12" s="63"/>
      <c r="B12" s="16" t="s">
        <v>42</v>
      </c>
      <c r="C12" s="61">
        <v>22310230</v>
      </c>
      <c r="D12" s="34">
        <v>25.071473189746484</v>
      </c>
      <c r="E12" s="61">
        <v>4312225</v>
      </c>
      <c r="F12" s="62">
        <v>5.8933614979039</v>
      </c>
      <c r="G12" s="61">
        <v>4339053</v>
      </c>
      <c r="H12" s="62">
        <v>6.3</v>
      </c>
      <c r="I12" s="61">
        <v>4521016</v>
      </c>
      <c r="J12" s="62">
        <v>6.03561244381617</v>
      </c>
      <c r="K12" s="61">
        <v>4576363</v>
      </c>
      <c r="L12" s="62">
        <v>5.1481034399629921</v>
      </c>
    </row>
    <row r="13" spans="1:12" ht="14.25" customHeight="1" x14ac:dyDescent="0.15">
      <c r="B13" s="16" t="s">
        <v>43</v>
      </c>
      <c r="C13" s="61">
        <v>319490</v>
      </c>
      <c r="D13" s="34">
        <v>0.35903193151267843</v>
      </c>
      <c r="E13" s="61">
        <v>178138</v>
      </c>
      <c r="F13" s="62">
        <v>0.2434547433201201</v>
      </c>
      <c r="G13" s="61">
        <v>521561</v>
      </c>
      <c r="H13" s="62">
        <v>0.8</v>
      </c>
      <c r="I13" s="61">
        <v>522501</v>
      </c>
      <c r="J13" s="62">
        <v>0.69754531669571451</v>
      </c>
      <c r="K13" s="61">
        <v>7432536</v>
      </c>
      <c r="L13" s="62">
        <v>8.3611077506851572</v>
      </c>
    </row>
    <row r="14" spans="1:12" ht="14.25" customHeight="1" x14ac:dyDescent="0.15">
      <c r="B14" s="16" t="s">
        <v>109</v>
      </c>
      <c r="C14" s="64">
        <v>334480</v>
      </c>
      <c r="D14" s="65">
        <v>0.37587718067032044</v>
      </c>
      <c r="E14" s="64">
        <v>370324</v>
      </c>
      <c r="F14" s="65">
        <v>0.50610837870235525</v>
      </c>
      <c r="G14" s="64">
        <v>107000</v>
      </c>
      <c r="H14" s="66">
        <v>0.2</v>
      </c>
      <c r="I14" s="64">
        <v>60000</v>
      </c>
      <c r="J14" s="67">
        <v>8.010074430813123E-2</v>
      </c>
      <c r="K14" s="64">
        <v>55008</v>
      </c>
      <c r="L14" s="72">
        <v>6.1880334673076479E-2</v>
      </c>
    </row>
    <row r="15" spans="1:12" ht="14.25" customHeight="1" x14ac:dyDescent="0.15">
      <c r="B15" s="16" t="s">
        <v>110</v>
      </c>
      <c r="C15" s="61">
        <v>1456210</v>
      </c>
      <c r="D15" s="34">
        <v>1.6364389777084649</v>
      </c>
      <c r="E15" s="61">
        <v>453960</v>
      </c>
      <c r="F15" s="62">
        <v>0.62041066632387099</v>
      </c>
      <c r="G15" s="61">
        <v>455555</v>
      </c>
      <c r="H15" s="62">
        <v>0.7</v>
      </c>
      <c r="I15" s="61">
        <v>455400</v>
      </c>
      <c r="J15" s="62">
        <v>0.60796464929871596</v>
      </c>
      <c r="K15" s="61">
        <v>453600</v>
      </c>
      <c r="L15" s="62">
        <v>0.51026977544552599</v>
      </c>
    </row>
    <row r="16" spans="1:12" ht="14.25" customHeight="1" x14ac:dyDescent="0.15">
      <c r="B16" s="16" t="s">
        <v>65</v>
      </c>
      <c r="C16" s="17">
        <v>3657873</v>
      </c>
      <c r="D16" s="34">
        <v>4.1105925331562032</v>
      </c>
      <c r="E16" s="17">
        <v>3755902</v>
      </c>
      <c r="F16" s="62">
        <v>5.1330550323093656</v>
      </c>
      <c r="G16" s="17">
        <v>3893451</v>
      </c>
      <c r="H16" s="62">
        <v>5.7</v>
      </c>
      <c r="I16" s="17">
        <v>4426537</v>
      </c>
      <c r="J16" s="62">
        <v>5.909481806791371</v>
      </c>
      <c r="K16" s="17">
        <v>4381583</v>
      </c>
      <c r="L16" s="62">
        <v>4.9289889186638751</v>
      </c>
    </row>
    <row r="17" spans="1:12" ht="14.25" customHeight="1" thickBot="1" x14ac:dyDescent="0.2">
      <c r="A17" s="68"/>
      <c r="B17" s="20" t="s">
        <v>66</v>
      </c>
      <c r="C17" s="21">
        <v>10275959</v>
      </c>
      <c r="D17" s="69">
        <v>11.547771160020945</v>
      </c>
      <c r="E17" s="21">
        <v>6701045</v>
      </c>
      <c r="F17" s="70">
        <v>9.1580751465244603</v>
      </c>
      <c r="G17" s="21">
        <v>6264710</v>
      </c>
      <c r="H17" s="70">
        <v>9.1</v>
      </c>
      <c r="I17" s="21">
        <v>10191937</v>
      </c>
      <c r="J17" s="70">
        <v>13.606362327359701</v>
      </c>
      <c r="K17" s="21">
        <v>13743917</v>
      </c>
      <c r="L17" s="70">
        <v>15.460990831860553</v>
      </c>
    </row>
    <row r="18" spans="1:12" ht="14.25" customHeight="1" x14ac:dyDescent="0.15">
      <c r="D18" s="29"/>
      <c r="F18" s="29"/>
      <c r="H18" s="29"/>
      <c r="I18" s="29"/>
      <c r="J18" s="29"/>
      <c r="L18" s="45" t="s">
        <v>29</v>
      </c>
    </row>
    <row r="19" spans="1:12" x14ac:dyDescent="0.15">
      <c r="E19" s="137"/>
      <c r="F19" s="137"/>
    </row>
    <row r="20" spans="1:12" x14ac:dyDescent="0.15">
      <c r="F20" s="34"/>
    </row>
  </sheetData>
  <mergeCells count="8">
    <mergeCell ref="I3:J3"/>
    <mergeCell ref="K3:L3"/>
    <mergeCell ref="A6:B6"/>
    <mergeCell ref="E19:F19"/>
    <mergeCell ref="A3:B4"/>
    <mergeCell ref="C3:D3"/>
    <mergeCell ref="E3:F3"/>
    <mergeCell ref="G3:H3"/>
  </mergeCells>
  <phoneticPr fontId="2"/>
  <pageMargins left="0.35" right="0.39" top="0.98425196850393704" bottom="0.98425196850393704" header="0.51181102362204722" footer="0.51181102362204722"/>
  <pageSetup paperSize="9" scale="70" orientation="landscape" horizontalDpi="400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showGridLines="0" zoomScaleNormal="100" workbookViewId="0">
      <selection activeCell="D18" sqref="D18"/>
    </sheetView>
  </sheetViews>
  <sheetFormatPr defaultRowHeight="13.5" x14ac:dyDescent="0.15"/>
  <cols>
    <col min="1" max="1" width="1.625" style="7" customWidth="1"/>
    <col min="2" max="2" width="15" style="7" customWidth="1"/>
    <col min="3" max="6" width="13.875" style="7" customWidth="1"/>
    <col min="7" max="7" width="13.875" style="36" customWidth="1"/>
    <col min="8" max="16384" width="9" style="7"/>
  </cols>
  <sheetData>
    <row r="1" spans="1:7" ht="15" customHeight="1" x14ac:dyDescent="0.15">
      <c r="A1" s="73" t="s">
        <v>117</v>
      </c>
      <c r="B1" s="59"/>
      <c r="C1" s="60"/>
      <c r="D1" s="59"/>
      <c r="E1" s="60"/>
      <c r="F1" s="60"/>
      <c r="G1" s="71"/>
    </row>
    <row r="2" spans="1:7" ht="16.5" customHeight="1" thickBot="1" x14ac:dyDescent="0.2">
      <c r="A2" s="9" t="s">
        <v>44</v>
      </c>
      <c r="B2" s="9"/>
      <c r="C2" s="9"/>
      <c r="D2" s="9"/>
    </row>
    <row r="3" spans="1:7" ht="27" customHeight="1" x14ac:dyDescent="0.15">
      <c r="A3" s="138" t="s">
        <v>45</v>
      </c>
      <c r="B3" s="139"/>
      <c r="C3" s="74" t="s">
        <v>133</v>
      </c>
      <c r="D3" s="74" t="s">
        <v>137</v>
      </c>
      <c r="E3" s="74" t="s">
        <v>142</v>
      </c>
      <c r="F3" s="74" t="s">
        <v>145</v>
      </c>
      <c r="G3" s="76" t="s">
        <v>149</v>
      </c>
    </row>
    <row r="4" spans="1:7" ht="13.5" customHeight="1" x14ac:dyDescent="0.15">
      <c r="A4" s="133" t="s">
        <v>104</v>
      </c>
      <c r="B4" s="134"/>
      <c r="C4" s="17">
        <v>36669247</v>
      </c>
      <c r="D4" s="17">
        <v>42818319</v>
      </c>
      <c r="E4" s="17">
        <v>40626667</v>
      </c>
      <c r="F4" s="17">
        <v>43022054</v>
      </c>
      <c r="G4" s="17">
        <v>53298800</v>
      </c>
    </row>
    <row r="5" spans="1:7" ht="14.25" customHeight="1" x14ac:dyDescent="0.15">
      <c r="B5" s="16" t="s">
        <v>46</v>
      </c>
      <c r="C5" s="17">
        <v>19025815</v>
      </c>
      <c r="D5" s="17">
        <v>19002490</v>
      </c>
      <c r="E5" s="17">
        <v>19109342</v>
      </c>
      <c r="F5" s="17">
        <v>21064700</v>
      </c>
      <c r="G5" s="17">
        <v>30522344</v>
      </c>
    </row>
    <row r="6" spans="1:7" ht="14.25" customHeight="1" x14ac:dyDescent="0.15">
      <c r="B6" s="16" t="s">
        <v>47</v>
      </c>
      <c r="C6" s="17">
        <v>16684752</v>
      </c>
      <c r="D6" s="17">
        <v>22779092</v>
      </c>
      <c r="E6" s="17">
        <v>20380535</v>
      </c>
      <c r="F6" s="17">
        <v>20803725</v>
      </c>
      <c r="G6" s="17">
        <v>21628505</v>
      </c>
    </row>
    <row r="7" spans="1:7" ht="14.25" customHeight="1" x14ac:dyDescent="0.15">
      <c r="B7" s="16" t="s">
        <v>48</v>
      </c>
      <c r="C7" s="17">
        <v>85147</v>
      </c>
      <c r="D7" s="17">
        <v>87174</v>
      </c>
      <c r="E7" s="17">
        <v>92777</v>
      </c>
      <c r="F7" s="17">
        <v>95283</v>
      </c>
      <c r="G7" s="17">
        <v>100079</v>
      </c>
    </row>
    <row r="8" spans="1:7" ht="14.25" customHeight="1" x14ac:dyDescent="0.15">
      <c r="B8" s="16" t="s">
        <v>49</v>
      </c>
      <c r="C8" s="17">
        <v>840700</v>
      </c>
      <c r="D8" s="17">
        <v>892498</v>
      </c>
      <c r="E8" s="17">
        <v>962011</v>
      </c>
      <c r="F8" s="17">
        <v>964850</v>
      </c>
      <c r="G8" s="17">
        <v>951808</v>
      </c>
    </row>
    <row r="9" spans="1:7" ht="14.25" customHeight="1" thickBot="1" x14ac:dyDescent="0.2">
      <c r="A9" s="9"/>
      <c r="B9" s="20" t="s">
        <v>93</v>
      </c>
      <c r="C9" s="21">
        <v>32832</v>
      </c>
      <c r="D9" s="21">
        <v>57066</v>
      </c>
      <c r="E9" s="21">
        <v>82003</v>
      </c>
      <c r="F9" s="21">
        <v>93497</v>
      </c>
      <c r="G9" s="21">
        <v>96064</v>
      </c>
    </row>
    <row r="10" spans="1:7" ht="16.5" customHeight="1" x14ac:dyDescent="0.15">
      <c r="A10" s="75"/>
      <c r="B10" s="75"/>
      <c r="C10" s="29" t="s">
        <v>118</v>
      </c>
      <c r="D10" s="29"/>
      <c r="E10" s="29"/>
      <c r="F10" s="29"/>
      <c r="G10" s="45" t="s">
        <v>50</v>
      </c>
    </row>
    <row r="12" spans="1:7" x14ac:dyDescent="0.15">
      <c r="D12" s="24"/>
    </row>
    <row r="13" spans="1:7" x14ac:dyDescent="0.15">
      <c r="D13" s="24"/>
    </row>
  </sheetData>
  <mergeCells count="2">
    <mergeCell ref="A3:B3"/>
    <mergeCell ref="A4:B4"/>
  </mergeCells>
  <phoneticPr fontId="2"/>
  <pageMargins left="0.75" right="0.75" top="1" bottom="1" header="0.51200000000000001" footer="0.51200000000000001"/>
  <pageSetup paperSize="9" orientation="portrait" horizontalDpi="400" verticalDpi="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showGridLines="0" zoomScale="80" zoomScaleNormal="80" workbookViewId="0">
      <selection activeCell="M11" sqref="M11"/>
    </sheetView>
  </sheetViews>
  <sheetFormatPr defaultRowHeight="13.5" x14ac:dyDescent="0.15"/>
  <cols>
    <col min="1" max="1" width="10.375" style="7" customWidth="1"/>
    <col min="2" max="2" width="2.375" style="7" customWidth="1"/>
    <col min="3" max="3" width="11" style="7" bestFit="1" customWidth="1"/>
    <col min="4" max="4" width="14.25" style="7" customWidth="1"/>
    <col min="5" max="5" width="12.375" style="7" customWidth="1"/>
    <col min="6" max="6" width="13" style="7" customWidth="1"/>
    <col min="7" max="7" width="18.125" style="7" customWidth="1"/>
    <col min="8" max="8" width="5" style="7" customWidth="1"/>
    <col min="9" max="16384" width="9" style="7"/>
  </cols>
  <sheetData>
    <row r="1" spans="1:8" s="5" customFormat="1" x14ac:dyDescent="0.15">
      <c r="A1" s="59" t="s">
        <v>119</v>
      </c>
      <c r="B1" s="59"/>
      <c r="C1" s="59"/>
      <c r="D1" s="59"/>
      <c r="E1" s="59"/>
      <c r="F1" s="59"/>
      <c r="G1" s="59"/>
      <c r="H1" s="59"/>
    </row>
    <row r="2" spans="1:8" ht="14.25" thickBot="1" x14ac:dyDescent="0.2">
      <c r="A2" s="9" t="s">
        <v>44</v>
      </c>
      <c r="B2" s="9"/>
      <c r="C2" s="9"/>
      <c r="D2" s="9"/>
      <c r="E2" s="9"/>
      <c r="F2" s="9"/>
      <c r="G2" s="9"/>
      <c r="H2" s="9"/>
    </row>
    <row r="3" spans="1:8" ht="27" x14ac:dyDescent="0.15">
      <c r="A3" s="77" t="s">
        <v>51</v>
      </c>
      <c r="B3" s="77"/>
      <c r="C3" s="78"/>
      <c r="D3" s="79" t="s">
        <v>120</v>
      </c>
      <c r="E3" s="79" t="s">
        <v>121</v>
      </c>
      <c r="F3" s="79" t="s">
        <v>122</v>
      </c>
      <c r="G3" s="140" t="s">
        <v>52</v>
      </c>
      <c r="H3" s="138"/>
    </row>
    <row r="4" spans="1:8" ht="17.25" customHeight="1" x14ac:dyDescent="0.15">
      <c r="A4" s="80"/>
      <c r="C4" s="7" t="s">
        <v>53</v>
      </c>
      <c r="D4" s="81">
        <v>36669247</v>
      </c>
      <c r="E4" s="17">
        <v>215.74840994804751</v>
      </c>
      <c r="F4" s="17">
        <v>444.33568814676585</v>
      </c>
      <c r="G4" s="17">
        <v>169963</v>
      </c>
      <c r="H4" s="7" t="s">
        <v>54</v>
      </c>
    </row>
    <row r="5" spans="1:8" ht="17.25" customHeight="1" x14ac:dyDescent="0.15">
      <c r="A5" s="7" t="s">
        <v>133</v>
      </c>
      <c r="C5" s="7" t="s">
        <v>46</v>
      </c>
      <c r="D5" s="81">
        <v>19025815</v>
      </c>
      <c r="E5" s="17">
        <v>111.94092243605961</v>
      </c>
      <c r="F5" s="17">
        <v>230.54328332889028</v>
      </c>
      <c r="G5" s="17">
        <v>82526</v>
      </c>
      <c r="H5" s="7" t="s">
        <v>55</v>
      </c>
    </row>
    <row r="6" spans="1:8" ht="17.25" customHeight="1" x14ac:dyDescent="0.15">
      <c r="A6" s="63"/>
      <c r="C6" s="12" t="s">
        <v>47</v>
      </c>
      <c r="D6" s="81">
        <v>16684752</v>
      </c>
      <c r="E6" s="17">
        <v>98.166965751369418</v>
      </c>
      <c r="F6" s="17">
        <v>202.17570220294209</v>
      </c>
      <c r="G6" s="7" t="s">
        <v>154</v>
      </c>
    </row>
    <row r="7" spans="1:8" ht="17.25" customHeight="1" x14ac:dyDescent="0.15">
      <c r="C7" s="12" t="s">
        <v>56</v>
      </c>
      <c r="D7" s="81">
        <v>958679</v>
      </c>
      <c r="E7" s="17">
        <v>5.640515876984991</v>
      </c>
      <c r="F7" s="17">
        <v>11.616690497540169</v>
      </c>
    </row>
    <row r="8" spans="1:8" ht="18" customHeight="1" x14ac:dyDescent="0.15">
      <c r="D8" s="81"/>
      <c r="G8" s="29"/>
    </row>
    <row r="9" spans="1:8" ht="18" customHeight="1" x14ac:dyDescent="0.15">
      <c r="A9" s="80"/>
      <c r="C9" s="7" t="s">
        <v>53</v>
      </c>
      <c r="D9" s="81">
        <v>42818319</v>
      </c>
      <c r="E9" s="17">
        <v>252.97513869277262</v>
      </c>
      <c r="F9" s="17">
        <v>518.0303789198606</v>
      </c>
      <c r="G9" s="17">
        <v>169259</v>
      </c>
      <c r="H9" s="7" t="s">
        <v>54</v>
      </c>
    </row>
    <row r="10" spans="1:8" ht="18" customHeight="1" x14ac:dyDescent="0.15">
      <c r="A10" s="7" t="s">
        <v>137</v>
      </c>
      <c r="C10" s="7" t="s">
        <v>46</v>
      </c>
      <c r="D10" s="81">
        <v>19002490</v>
      </c>
      <c r="E10" s="17">
        <v>112.26871244660549</v>
      </c>
      <c r="F10" s="17">
        <v>229.89849496709252</v>
      </c>
      <c r="G10" s="17">
        <v>82656</v>
      </c>
      <c r="H10" s="7" t="s">
        <v>55</v>
      </c>
    </row>
    <row r="11" spans="1:8" ht="18" customHeight="1" x14ac:dyDescent="0.15">
      <c r="A11" s="63"/>
      <c r="C11" s="12" t="s">
        <v>47</v>
      </c>
      <c r="D11" s="81">
        <v>22779092</v>
      </c>
      <c r="E11" s="17">
        <v>134.58127485096804</v>
      </c>
      <c r="F11" s="17">
        <v>275.58909214092142</v>
      </c>
      <c r="G11" s="7" t="s">
        <v>155</v>
      </c>
    </row>
    <row r="12" spans="1:8" ht="18" customHeight="1" x14ac:dyDescent="0.15">
      <c r="C12" s="12" t="s">
        <v>56</v>
      </c>
      <c r="D12" s="81">
        <v>1036738</v>
      </c>
      <c r="E12" s="17">
        <v>0.71525886363502089</v>
      </c>
      <c r="F12" s="17">
        <v>1.4646728610143245</v>
      </c>
    </row>
    <row r="13" spans="1:8" ht="18" customHeight="1" x14ac:dyDescent="0.15">
      <c r="D13" s="81"/>
      <c r="G13" s="29"/>
    </row>
    <row r="14" spans="1:8" ht="18" customHeight="1" x14ac:dyDescent="0.15">
      <c r="A14" s="80"/>
      <c r="C14" s="7" t="s">
        <v>53</v>
      </c>
      <c r="D14" s="81">
        <v>40626667</v>
      </c>
      <c r="E14" s="17">
        <v>238.41101252303324</v>
      </c>
      <c r="F14" s="17">
        <v>481.90675412791802</v>
      </c>
      <c r="G14" s="17">
        <v>170406</v>
      </c>
      <c r="H14" s="7" t="s">
        <v>54</v>
      </c>
    </row>
    <row r="15" spans="1:8" ht="18" customHeight="1" x14ac:dyDescent="0.15">
      <c r="A15" s="7" t="s">
        <v>142</v>
      </c>
      <c r="C15" s="7" t="s">
        <v>46</v>
      </c>
      <c r="D15" s="81">
        <v>19109342</v>
      </c>
      <c r="E15" s="17">
        <v>112.14007722732768</v>
      </c>
      <c r="F15" s="17">
        <v>226.67183051812489</v>
      </c>
      <c r="G15" s="17">
        <v>84304</v>
      </c>
      <c r="H15" s="7" t="s">
        <v>55</v>
      </c>
    </row>
    <row r="16" spans="1:8" ht="18" customHeight="1" x14ac:dyDescent="0.15">
      <c r="A16" s="63"/>
      <c r="C16" s="12" t="s">
        <v>47</v>
      </c>
      <c r="D16" s="81">
        <v>20380535</v>
      </c>
      <c r="E16" s="17">
        <v>119.5998673755619</v>
      </c>
      <c r="F16" s="17">
        <v>241.75051005883469</v>
      </c>
      <c r="G16" s="7" t="s">
        <v>156</v>
      </c>
    </row>
    <row r="17" spans="1:8" ht="18" customHeight="1" x14ac:dyDescent="0.15">
      <c r="C17" s="12" t="s">
        <v>56</v>
      </c>
      <c r="D17" s="17">
        <v>1136791</v>
      </c>
      <c r="E17" s="17">
        <v>6.6710737884816265</v>
      </c>
      <c r="F17" s="17">
        <v>13.484425412791801</v>
      </c>
    </row>
    <row r="18" spans="1:8" ht="18" customHeight="1" x14ac:dyDescent="0.15">
      <c r="D18" s="81"/>
      <c r="G18" s="29"/>
    </row>
    <row r="19" spans="1:8" ht="18" customHeight="1" x14ac:dyDescent="0.15">
      <c r="A19" s="80"/>
      <c r="C19" s="7" t="s">
        <v>53</v>
      </c>
      <c r="D19" s="81">
        <v>43022054</v>
      </c>
      <c r="E19" s="17">
        <v>251.14008184137251</v>
      </c>
      <c r="F19" s="17">
        <v>500.29134590785401</v>
      </c>
      <c r="G19" s="17">
        <v>171307</v>
      </c>
      <c r="H19" s="7" t="s">
        <v>54</v>
      </c>
    </row>
    <row r="20" spans="1:8" ht="18" customHeight="1" x14ac:dyDescent="0.15">
      <c r="A20" s="7" t="s">
        <v>145</v>
      </c>
      <c r="C20" s="7" t="s">
        <v>46</v>
      </c>
      <c r="D20" s="81">
        <v>21064700</v>
      </c>
      <c r="E20" s="17">
        <v>122.96461907569451</v>
      </c>
      <c r="F20" s="17">
        <v>244.95546200897738</v>
      </c>
      <c r="G20" s="17">
        <v>85994</v>
      </c>
      <c r="H20" s="7" t="s">
        <v>55</v>
      </c>
    </row>
    <row r="21" spans="1:8" ht="18" customHeight="1" x14ac:dyDescent="0.15">
      <c r="A21" s="63"/>
      <c r="C21" s="12" t="s">
        <v>47</v>
      </c>
      <c r="D21" s="81">
        <v>20803725</v>
      </c>
      <c r="E21" s="17">
        <v>121.4411845400363</v>
      </c>
      <c r="F21" s="17">
        <v>241.92065725515732</v>
      </c>
      <c r="G21" s="7" t="s">
        <v>157</v>
      </c>
    </row>
    <row r="22" spans="1:8" ht="18" customHeight="1" x14ac:dyDescent="0.15">
      <c r="C22" s="12" t="s">
        <v>56</v>
      </c>
      <c r="D22" s="81">
        <v>1153629</v>
      </c>
      <c r="E22" s="17">
        <v>6.7342782256416847</v>
      </c>
      <c r="F22" s="17">
        <v>13.415226643719301</v>
      </c>
    </row>
    <row r="23" spans="1:8" ht="18" customHeight="1" x14ac:dyDescent="0.15">
      <c r="D23" s="81"/>
      <c r="G23" s="29"/>
    </row>
    <row r="24" spans="1:8" ht="18" customHeight="1" x14ac:dyDescent="0.15">
      <c r="A24" s="80"/>
      <c r="C24" s="7" t="s">
        <v>53</v>
      </c>
      <c r="D24" s="81">
        <v>53298800</v>
      </c>
      <c r="E24" s="17">
        <f>D24/G24</f>
        <v>310.05881360566377</v>
      </c>
      <c r="F24" s="17">
        <f>D24/G25</f>
        <v>610.21008643883454</v>
      </c>
      <c r="G24" s="17">
        <v>171899</v>
      </c>
      <c r="H24" s="36" t="s">
        <v>54</v>
      </c>
    </row>
    <row r="25" spans="1:8" ht="18" customHeight="1" x14ac:dyDescent="0.15">
      <c r="A25" s="7" t="s">
        <v>149</v>
      </c>
      <c r="C25" s="7" t="s">
        <v>46</v>
      </c>
      <c r="D25" s="81">
        <v>30522344</v>
      </c>
      <c r="E25" s="17">
        <f>D25/G24</f>
        <v>177.55975311083833</v>
      </c>
      <c r="F25" s="17">
        <f>D25/G25</f>
        <v>349.44580685786252</v>
      </c>
      <c r="G25" s="17">
        <v>87345</v>
      </c>
      <c r="H25" s="36" t="s">
        <v>55</v>
      </c>
    </row>
    <row r="26" spans="1:8" ht="18" customHeight="1" x14ac:dyDescent="0.15">
      <c r="A26" s="63"/>
      <c r="C26" s="12" t="s">
        <v>47</v>
      </c>
      <c r="D26" s="81">
        <v>21628505</v>
      </c>
      <c r="E26" s="17">
        <f>D26/G24</f>
        <v>125.8210053577973</v>
      </c>
      <c r="F26" s="17">
        <f>D26/G25</f>
        <v>247.62155818879157</v>
      </c>
      <c r="G26" s="36" t="s">
        <v>158</v>
      </c>
      <c r="H26" s="36"/>
    </row>
    <row r="27" spans="1:8" ht="18" customHeight="1" thickBot="1" x14ac:dyDescent="0.2">
      <c r="C27" s="12" t="s">
        <v>56</v>
      </c>
      <c r="D27" s="82">
        <f>D24-D25-D26</f>
        <v>1147951</v>
      </c>
      <c r="E27" s="21">
        <f>D27/G24</f>
        <v>6.6780551370281387</v>
      </c>
      <c r="F27" s="21">
        <f>D27/G25</f>
        <v>13.142721392180434</v>
      </c>
      <c r="G27" s="37"/>
      <c r="H27" s="37"/>
    </row>
    <row r="28" spans="1:8" x14ac:dyDescent="0.15">
      <c r="A28" s="75"/>
      <c r="B28" s="75"/>
      <c r="C28" s="75"/>
      <c r="H28" s="29" t="s">
        <v>57</v>
      </c>
    </row>
  </sheetData>
  <mergeCells count="1">
    <mergeCell ref="G3:H3"/>
  </mergeCells>
  <phoneticPr fontId="2"/>
  <pageMargins left="0.75" right="0.75" top="1" bottom="1" header="0.51200000000000001" footer="0.51200000000000001"/>
  <pageSetup paperSize="9" orientation="portrait" horizontalDpi="400" verticalDpi="4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"/>
  <sheetViews>
    <sheetView showGridLines="0" zoomScale="115" zoomScaleNormal="115" workbookViewId="0">
      <selection activeCell="E16" sqref="E16"/>
    </sheetView>
  </sheetViews>
  <sheetFormatPr defaultRowHeight="13.5" x14ac:dyDescent="0.15"/>
  <cols>
    <col min="1" max="1" width="2.125" style="36" customWidth="1"/>
    <col min="2" max="2" width="15.625" style="36" customWidth="1"/>
    <col min="3" max="5" width="10.875" style="61" customWidth="1"/>
    <col min="6" max="7" width="10.375" style="61" customWidth="1"/>
    <col min="8" max="8" width="8.125" style="36" bestFit="1" customWidth="1"/>
    <col min="9" max="9" width="9.625" style="36" customWidth="1"/>
    <col min="10" max="16384" width="9" style="36"/>
  </cols>
  <sheetData>
    <row r="1" spans="1:9" ht="15" customHeight="1" x14ac:dyDescent="0.15">
      <c r="A1" s="86" t="s">
        <v>123</v>
      </c>
      <c r="B1" s="86"/>
      <c r="C1" s="83"/>
      <c r="D1" s="83"/>
      <c r="E1" s="83"/>
      <c r="F1" s="83"/>
      <c r="G1" s="83"/>
      <c r="H1" s="86"/>
      <c r="I1" s="86"/>
    </row>
    <row r="2" spans="1:9" ht="16.5" customHeight="1" thickBot="1" x14ac:dyDescent="0.2">
      <c r="A2" s="37" t="s">
        <v>44</v>
      </c>
      <c r="B2" s="37"/>
      <c r="C2" s="21"/>
      <c r="D2" s="21"/>
      <c r="E2" s="21"/>
      <c r="F2" s="21"/>
      <c r="G2" s="21"/>
      <c r="H2" s="37"/>
      <c r="I2" s="87" t="s">
        <v>159</v>
      </c>
    </row>
    <row r="3" spans="1:9" ht="13.5" customHeight="1" x14ac:dyDescent="0.15">
      <c r="A3" s="145" t="s">
        <v>58</v>
      </c>
      <c r="B3" s="146"/>
      <c r="C3" s="141" t="s">
        <v>59</v>
      </c>
      <c r="D3" s="141" t="s">
        <v>67</v>
      </c>
      <c r="E3" s="141" t="s">
        <v>60</v>
      </c>
      <c r="F3" s="141" t="s">
        <v>61</v>
      </c>
      <c r="G3" s="141" t="s">
        <v>68</v>
      </c>
      <c r="H3" s="88" t="s">
        <v>62</v>
      </c>
      <c r="I3" s="88"/>
    </row>
    <row r="4" spans="1:9" ht="13.5" customHeight="1" x14ac:dyDescent="0.15">
      <c r="A4" s="147"/>
      <c r="B4" s="148"/>
      <c r="C4" s="142"/>
      <c r="D4" s="142"/>
      <c r="E4" s="142"/>
      <c r="F4" s="142"/>
      <c r="G4" s="142"/>
      <c r="H4" s="89" t="s">
        <v>63</v>
      </c>
      <c r="I4" s="55" t="s">
        <v>69</v>
      </c>
    </row>
    <row r="5" spans="1:9" ht="14.25" customHeight="1" x14ac:dyDescent="0.15">
      <c r="A5" s="143" t="s">
        <v>104</v>
      </c>
      <c r="B5" s="144"/>
      <c r="C5" s="61">
        <v>52732000</v>
      </c>
      <c r="D5" s="61">
        <v>53997905</v>
      </c>
      <c r="E5" s="61">
        <v>53298800</v>
      </c>
      <c r="F5" s="61">
        <v>19462</v>
      </c>
      <c r="G5" s="61">
        <v>679643</v>
      </c>
      <c r="H5" s="90">
        <f>(E5/C5)*100</f>
        <v>101.07486914966243</v>
      </c>
      <c r="I5" s="90">
        <f>(E5/D5)*100</f>
        <v>98.705310881968472</v>
      </c>
    </row>
    <row r="6" spans="1:9" ht="14.25" customHeight="1" x14ac:dyDescent="0.15">
      <c r="B6" s="91" t="s">
        <v>46</v>
      </c>
      <c r="C6" s="61">
        <v>30239230</v>
      </c>
      <c r="D6" s="61">
        <v>31083743</v>
      </c>
      <c r="E6" s="61">
        <v>30522344</v>
      </c>
      <c r="F6" s="61">
        <v>18209</v>
      </c>
      <c r="G6" s="61">
        <v>543190</v>
      </c>
      <c r="H6" s="90">
        <f>(E6/C6)*100</f>
        <v>100.93624738460602</v>
      </c>
      <c r="I6" s="90">
        <f t="shared" ref="I6:I10" si="0">(E6/D6)*100</f>
        <v>98.193914420152041</v>
      </c>
    </row>
    <row r="7" spans="1:9" ht="14.25" customHeight="1" x14ac:dyDescent="0.15">
      <c r="B7" s="91" t="s">
        <v>47</v>
      </c>
      <c r="C7" s="61">
        <v>21353430</v>
      </c>
      <c r="D7" s="61">
        <v>21759429</v>
      </c>
      <c r="E7" s="61">
        <v>21628505</v>
      </c>
      <c r="F7" s="61">
        <v>1020</v>
      </c>
      <c r="G7" s="61">
        <v>129904</v>
      </c>
      <c r="H7" s="90">
        <f t="shared" ref="H7:H10" si="1">(E7/C7)*100</f>
        <v>101.28820053733756</v>
      </c>
      <c r="I7" s="90">
        <f t="shared" si="0"/>
        <v>99.398311417087285</v>
      </c>
    </row>
    <row r="8" spans="1:9" ht="14.25" customHeight="1" x14ac:dyDescent="0.15">
      <c r="B8" s="91" t="s">
        <v>48</v>
      </c>
      <c r="C8" s="61">
        <v>101340</v>
      </c>
      <c r="D8" s="61">
        <v>106861</v>
      </c>
      <c r="E8" s="61">
        <v>100079</v>
      </c>
      <c r="F8" s="61">
        <v>233</v>
      </c>
      <c r="G8" s="61">
        <v>6549</v>
      </c>
      <c r="H8" s="90">
        <f t="shared" si="1"/>
        <v>98.755673968817831</v>
      </c>
      <c r="I8" s="90">
        <f t="shared" si="0"/>
        <v>93.653437643293628</v>
      </c>
    </row>
    <row r="9" spans="1:9" ht="14.25" customHeight="1" x14ac:dyDescent="0.15">
      <c r="B9" s="91" t="s">
        <v>49</v>
      </c>
      <c r="C9" s="61">
        <v>948000</v>
      </c>
      <c r="D9" s="61">
        <v>951808</v>
      </c>
      <c r="E9" s="61">
        <v>951808</v>
      </c>
      <c r="F9" s="64" t="s">
        <v>152</v>
      </c>
      <c r="G9" s="64" t="s">
        <v>152</v>
      </c>
      <c r="H9" s="90">
        <f t="shared" si="1"/>
        <v>100.40168776371307</v>
      </c>
      <c r="I9" s="90">
        <f t="shared" si="0"/>
        <v>100</v>
      </c>
    </row>
    <row r="10" spans="1:9" ht="14.25" customHeight="1" thickBot="1" x14ac:dyDescent="0.2">
      <c r="B10" s="91" t="s">
        <v>93</v>
      </c>
      <c r="C10" s="17">
        <v>90000</v>
      </c>
      <c r="D10" s="17">
        <v>96064</v>
      </c>
      <c r="E10" s="17">
        <v>96064</v>
      </c>
      <c r="F10" s="64" t="s">
        <v>152</v>
      </c>
      <c r="G10" s="64" t="s">
        <v>152</v>
      </c>
      <c r="H10" s="90">
        <f t="shared" si="1"/>
        <v>106.73777777777778</v>
      </c>
      <c r="I10" s="90">
        <f t="shared" si="0"/>
        <v>100</v>
      </c>
    </row>
    <row r="11" spans="1:9" ht="16.5" customHeight="1" x14ac:dyDescent="0.15">
      <c r="A11" s="92"/>
      <c r="B11" s="92"/>
      <c r="C11" s="84"/>
      <c r="D11" s="84"/>
      <c r="E11" s="84"/>
      <c r="F11" s="84"/>
      <c r="G11" s="84"/>
      <c r="H11" s="92"/>
      <c r="I11" s="93" t="s">
        <v>57</v>
      </c>
    </row>
  </sheetData>
  <mergeCells count="7">
    <mergeCell ref="F3:F4"/>
    <mergeCell ref="G3:G4"/>
    <mergeCell ref="A5:B5"/>
    <mergeCell ref="A3:B4"/>
    <mergeCell ref="C3:C4"/>
    <mergeCell ref="D3:D4"/>
    <mergeCell ref="E3:E4"/>
  </mergeCells>
  <phoneticPr fontId="2"/>
  <pageMargins left="0.75" right="0.75" top="1" bottom="1" header="0.51200000000000001" footer="0.51200000000000001"/>
  <pageSetup paperSize="9" orientation="portrait" horizontalDpi="400" verticalDpi="4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showGridLines="0" workbookViewId="0">
      <selection activeCell="F19" sqref="F19"/>
    </sheetView>
  </sheetViews>
  <sheetFormatPr defaultRowHeight="13.5" x14ac:dyDescent="0.15"/>
  <cols>
    <col min="1" max="1" width="14.625" style="80" customWidth="1"/>
    <col min="2" max="5" width="14.25" style="80" customWidth="1"/>
    <col min="6" max="6" width="14.25" style="96" customWidth="1"/>
    <col min="7" max="16384" width="9" style="80"/>
  </cols>
  <sheetData>
    <row r="1" spans="1:6" ht="16.5" customHeight="1" x14ac:dyDescent="0.15">
      <c r="A1" s="59" t="s">
        <v>112</v>
      </c>
      <c r="B1" s="59"/>
      <c r="C1" s="59"/>
      <c r="D1" s="59"/>
      <c r="E1" s="59"/>
      <c r="F1" s="86"/>
    </row>
    <row r="2" spans="1:6" ht="16.5" customHeight="1" thickBot="1" x14ac:dyDescent="0.2">
      <c r="A2" s="9"/>
      <c r="B2" s="9"/>
    </row>
    <row r="3" spans="1:6" ht="25.5" customHeight="1" x14ac:dyDescent="0.15">
      <c r="A3" s="94" t="s">
        <v>101</v>
      </c>
      <c r="B3" s="74" t="s">
        <v>133</v>
      </c>
      <c r="C3" s="74" t="s">
        <v>137</v>
      </c>
      <c r="D3" s="74" t="s">
        <v>142</v>
      </c>
      <c r="E3" s="74" t="s">
        <v>145</v>
      </c>
      <c r="F3" s="76" t="s">
        <v>149</v>
      </c>
    </row>
    <row r="4" spans="1:6" ht="16.5" customHeight="1" x14ac:dyDescent="0.15">
      <c r="A4" s="12" t="s">
        <v>100</v>
      </c>
      <c r="B4" s="17">
        <v>2407103</v>
      </c>
      <c r="C4" s="17">
        <v>2407932.06</v>
      </c>
      <c r="D4" s="17">
        <v>2404556.5269999998</v>
      </c>
      <c r="E4" s="17">
        <v>2404316.1669999999</v>
      </c>
      <c r="F4" s="17">
        <v>2406634.2799999998</v>
      </c>
    </row>
    <row r="5" spans="1:6" ht="16.5" customHeight="1" x14ac:dyDescent="0.15">
      <c r="A5" s="12" t="s">
        <v>99</v>
      </c>
      <c r="B5" s="17">
        <v>457951</v>
      </c>
      <c r="C5" s="17">
        <v>458115</v>
      </c>
      <c r="D5" s="17">
        <v>455982.74</v>
      </c>
      <c r="E5" s="17">
        <v>456120</v>
      </c>
      <c r="F5" s="17">
        <v>457505.96</v>
      </c>
    </row>
    <row r="6" spans="1:6" ht="16.5" customHeight="1" thickBot="1" x14ac:dyDescent="0.2">
      <c r="A6" s="12" t="s">
        <v>98</v>
      </c>
      <c r="B6" s="21">
        <v>202</v>
      </c>
      <c r="C6" s="21">
        <v>197</v>
      </c>
      <c r="D6" s="21">
        <v>193</v>
      </c>
      <c r="E6" s="21">
        <v>190</v>
      </c>
      <c r="F6" s="21">
        <v>185</v>
      </c>
    </row>
    <row r="7" spans="1:6" ht="16.5" customHeight="1" x14ac:dyDescent="0.15">
      <c r="A7" s="95"/>
      <c r="B7" s="29"/>
      <c r="C7" s="29"/>
      <c r="D7" s="29"/>
      <c r="E7" s="29"/>
      <c r="F7" s="45" t="s">
        <v>114</v>
      </c>
    </row>
  </sheetData>
  <phoneticPr fontId="2"/>
  <pageMargins left="0.75" right="0.75" top="1" bottom="1" header="0.51200000000000001" footer="0.51200000000000001"/>
  <pageSetup paperSize="9" orientation="portrait" horizontalDpi="400" verticalDpi="4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L51"/>
  <sheetViews>
    <sheetView showGridLines="0" zoomScale="75" zoomScaleNormal="75" workbookViewId="0">
      <pane xSplit="2" ySplit="5" topLeftCell="C6" activePane="bottomRight" state="frozen"/>
      <selection activeCell="K52" sqref="K52"/>
      <selection pane="topRight" activeCell="K52" sqref="K52"/>
      <selection pane="bottomLeft" activeCell="K52" sqref="K52"/>
      <selection pane="bottomRight" activeCell="R45" sqref="R45"/>
    </sheetView>
  </sheetViews>
  <sheetFormatPr defaultRowHeight="13.5" x14ac:dyDescent="0.15"/>
  <cols>
    <col min="1" max="1" width="1.625" style="36" customWidth="1"/>
    <col min="2" max="2" width="26" style="36" bestFit="1" customWidth="1"/>
    <col min="3" max="3" width="18.25" style="36" customWidth="1"/>
    <col min="4" max="4" width="10.625" style="36" customWidth="1"/>
    <col min="5" max="5" width="18.125" style="36" customWidth="1"/>
    <col min="6" max="6" width="10.625" style="36" customWidth="1"/>
    <col min="7" max="7" width="18.125" style="36" customWidth="1"/>
    <col min="8" max="8" width="10.625" style="36" customWidth="1"/>
    <col min="9" max="9" width="18.125" style="36" customWidth="1"/>
    <col min="10" max="10" width="10.625" style="36" customWidth="1"/>
    <col min="11" max="11" width="18.125" style="36" customWidth="1"/>
    <col min="12" max="12" width="10.625" style="36" customWidth="1"/>
    <col min="13" max="16384" width="9" style="36"/>
  </cols>
  <sheetData>
    <row r="1" spans="1:12" ht="15.95" customHeight="1" x14ac:dyDescent="0.15">
      <c r="A1" s="86" t="s">
        <v>113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15.95" customHeight="1" x14ac:dyDescent="0.15">
      <c r="A2" s="99" t="s">
        <v>0</v>
      </c>
    </row>
    <row r="3" spans="1:12" ht="15.95" customHeight="1" thickBot="1" x14ac:dyDescent="0.2">
      <c r="A3" s="100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5.95" customHeight="1" x14ac:dyDescent="0.15">
      <c r="A4" s="145" t="s">
        <v>2</v>
      </c>
      <c r="B4" s="146"/>
      <c r="C4" s="125" t="s">
        <v>137</v>
      </c>
      <c r="D4" s="150"/>
      <c r="E4" s="125" t="s">
        <v>142</v>
      </c>
      <c r="F4" s="150"/>
      <c r="G4" s="125" t="s">
        <v>145</v>
      </c>
      <c r="H4" s="150"/>
      <c r="I4" s="125" t="s">
        <v>149</v>
      </c>
      <c r="J4" s="126"/>
      <c r="K4" s="125" t="s">
        <v>160</v>
      </c>
      <c r="L4" s="126"/>
    </row>
    <row r="5" spans="1:12" ht="15.95" customHeight="1" x14ac:dyDescent="0.15">
      <c r="A5" s="147"/>
      <c r="B5" s="148"/>
      <c r="C5" s="54" t="s">
        <v>3</v>
      </c>
      <c r="D5" s="55" t="s">
        <v>4</v>
      </c>
      <c r="E5" s="54" t="s">
        <v>3</v>
      </c>
      <c r="F5" s="55" t="s">
        <v>4</v>
      </c>
      <c r="G5" s="54" t="s">
        <v>3</v>
      </c>
      <c r="H5" s="55" t="s">
        <v>4</v>
      </c>
      <c r="I5" s="54" t="s">
        <v>3</v>
      </c>
      <c r="J5" s="55" t="s">
        <v>4</v>
      </c>
      <c r="K5" s="54" t="s">
        <v>3</v>
      </c>
      <c r="L5" s="55" t="s">
        <v>4</v>
      </c>
    </row>
    <row r="6" spans="1:12" ht="15.95" customHeight="1" x14ac:dyDescent="0.15">
      <c r="B6" s="101"/>
      <c r="D6" s="45" t="s">
        <v>5</v>
      </c>
      <c r="F6" s="45" t="s">
        <v>5</v>
      </c>
      <c r="H6" s="45" t="s">
        <v>5</v>
      </c>
      <c r="J6" s="45" t="s">
        <v>5</v>
      </c>
      <c r="L6" s="45" t="s">
        <v>5</v>
      </c>
    </row>
    <row r="7" spans="1:12" ht="15.95" customHeight="1" x14ac:dyDescent="0.15">
      <c r="A7" s="143" t="s">
        <v>104</v>
      </c>
      <c r="B7" s="144"/>
      <c r="C7" s="61">
        <v>68400000</v>
      </c>
      <c r="D7" s="90">
        <v>100.00000000000001</v>
      </c>
      <c r="E7" s="61">
        <v>68200000</v>
      </c>
      <c r="F7" s="90">
        <v>100.00000000000001</v>
      </c>
      <c r="G7" s="61">
        <v>76100000</v>
      </c>
      <c r="H7" s="90">
        <v>100</v>
      </c>
      <c r="I7" s="61">
        <v>80000000</v>
      </c>
      <c r="J7" s="90">
        <v>100</v>
      </c>
      <c r="K7" s="61">
        <v>83000000</v>
      </c>
      <c r="L7" s="90">
        <v>99.999999999999986</v>
      </c>
    </row>
    <row r="8" spans="1:12" ht="15.95" customHeight="1" x14ac:dyDescent="0.15">
      <c r="B8" s="91" t="s">
        <v>6</v>
      </c>
      <c r="C8" s="61">
        <v>42588510</v>
      </c>
      <c r="D8" s="58">
        <v>62.263903508771932</v>
      </c>
      <c r="E8" s="61">
        <v>39528440</v>
      </c>
      <c r="F8" s="58">
        <v>57.95958944281525</v>
      </c>
      <c r="G8" s="61">
        <v>41104180</v>
      </c>
      <c r="H8" s="58">
        <v>54</v>
      </c>
      <c r="I8" s="61">
        <v>43320400</v>
      </c>
      <c r="J8" s="58">
        <v>54.2</v>
      </c>
      <c r="K8" s="61">
        <v>47508430</v>
      </c>
      <c r="L8" s="58">
        <v>57.239072289156624</v>
      </c>
    </row>
    <row r="9" spans="1:12" ht="15.95" customHeight="1" x14ac:dyDescent="0.15">
      <c r="B9" s="91" t="s">
        <v>30</v>
      </c>
      <c r="C9" s="61">
        <v>272160</v>
      </c>
      <c r="D9" s="58">
        <v>0.39789473684210525</v>
      </c>
      <c r="E9" s="61">
        <v>281170</v>
      </c>
      <c r="F9" s="58">
        <v>0.41227272727272729</v>
      </c>
      <c r="G9" s="61">
        <v>275930</v>
      </c>
      <c r="H9" s="58">
        <v>0.4</v>
      </c>
      <c r="I9" s="61">
        <v>279590</v>
      </c>
      <c r="J9" s="58">
        <v>0.3</v>
      </c>
      <c r="K9" s="61">
        <v>284590</v>
      </c>
      <c r="L9" s="58">
        <v>0.34287951807228917</v>
      </c>
    </row>
    <row r="10" spans="1:12" ht="15.95" customHeight="1" x14ac:dyDescent="0.15">
      <c r="B10" s="91" t="s">
        <v>7</v>
      </c>
      <c r="C10" s="61">
        <v>24900</v>
      </c>
      <c r="D10" s="58">
        <v>3.6403508771929827E-2</v>
      </c>
      <c r="E10" s="61">
        <v>22000</v>
      </c>
      <c r="F10" s="58">
        <v>3.2258064516129031E-2</v>
      </c>
      <c r="G10" s="61">
        <v>18000</v>
      </c>
      <c r="H10" s="58">
        <v>0</v>
      </c>
      <c r="I10" s="61">
        <v>19000</v>
      </c>
      <c r="J10" s="58">
        <v>0</v>
      </c>
      <c r="K10" s="61">
        <v>20000</v>
      </c>
      <c r="L10" s="58">
        <v>2.4096385542168672E-2</v>
      </c>
    </row>
    <row r="11" spans="1:12" ht="15.95" customHeight="1" x14ac:dyDescent="0.15">
      <c r="B11" s="91" t="s">
        <v>81</v>
      </c>
      <c r="C11" s="61">
        <v>194900</v>
      </c>
      <c r="D11" s="58">
        <v>0.28494152046783627</v>
      </c>
      <c r="E11" s="61">
        <v>213000</v>
      </c>
      <c r="F11" s="58">
        <v>0.31231671554252199</v>
      </c>
      <c r="G11" s="61">
        <v>275000</v>
      </c>
      <c r="H11" s="58">
        <v>0.4</v>
      </c>
      <c r="I11" s="61">
        <v>273000</v>
      </c>
      <c r="J11" s="58">
        <v>0.3</v>
      </c>
      <c r="K11" s="61">
        <v>280000</v>
      </c>
      <c r="L11" s="58">
        <v>0.33734939759036142</v>
      </c>
    </row>
    <row r="12" spans="1:12" ht="15.95" customHeight="1" x14ac:dyDescent="0.15">
      <c r="B12" s="91" t="s">
        <v>82</v>
      </c>
      <c r="C12" s="61">
        <v>139100</v>
      </c>
      <c r="D12" s="58">
        <v>0.20336257309941522</v>
      </c>
      <c r="E12" s="61">
        <v>260000</v>
      </c>
      <c r="F12" s="58">
        <v>0.38123167155425219</v>
      </c>
      <c r="G12" s="61">
        <v>235000</v>
      </c>
      <c r="H12" s="58">
        <v>0.3</v>
      </c>
      <c r="I12" s="61">
        <v>226000</v>
      </c>
      <c r="J12" s="58">
        <v>0.3</v>
      </c>
      <c r="K12" s="61">
        <v>226000</v>
      </c>
      <c r="L12" s="58">
        <v>0.27228915662650605</v>
      </c>
    </row>
    <row r="13" spans="1:12" ht="15.95" customHeight="1" x14ac:dyDescent="0.15">
      <c r="B13" s="91" t="s">
        <v>134</v>
      </c>
      <c r="C13" s="64">
        <v>719900</v>
      </c>
      <c r="D13" s="97">
        <v>1.0524853801169591</v>
      </c>
      <c r="E13" s="64">
        <v>738000</v>
      </c>
      <c r="F13" s="97">
        <v>1.0821114369501466</v>
      </c>
      <c r="G13" s="61">
        <v>600000</v>
      </c>
      <c r="H13" s="58">
        <v>0.8</v>
      </c>
      <c r="I13" s="64">
        <v>492000</v>
      </c>
      <c r="J13" s="58">
        <v>0.6</v>
      </c>
      <c r="K13" s="64">
        <v>492000</v>
      </c>
      <c r="L13" s="58">
        <v>0.59277108433734949</v>
      </c>
    </row>
    <row r="14" spans="1:12" ht="15.95" customHeight="1" x14ac:dyDescent="0.15">
      <c r="B14" s="91" t="s">
        <v>70</v>
      </c>
      <c r="C14" s="64">
        <v>3862200</v>
      </c>
      <c r="D14" s="58">
        <v>5.6464912280701753</v>
      </c>
      <c r="E14" s="64">
        <v>4428000</v>
      </c>
      <c r="F14" s="58">
        <v>6.4926686217008793</v>
      </c>
      <c r="G14" s="64">
        <v>4772000</v>
      </c>
      <c r="H14" s="58">
        <v>6.3</v>
      </c>
      <c r="I14" s="64">
        <v>4230000</v>
      </c>
      <c r="J14" s="58">
        <v>5.3</v>
      </c>
      <c r="K14" s="64">
        <v>4420000</v>
      </c>
      <c r="L14" s="58">
        <v>5.3253012048192776</v>
      </c>
    </row>
    <row r="15" spans="1:12" ht="15.95" customHeight="1" x14ac:dyDescent="0.15">
      <c r="B15" s="91" t="s">
        <v>32</v>
      </c>
      <c r="C15" s="64">
        <v>0</v>
      </c>
      <c r="D15" s="97">
        <v>0</v>
      </c>
      <c r="E15" s="64">
        <v>0</v>
      </c>
      <c r="F15" s="58">
        <v>0</v>
      </c>
      <c r="G15" s="64" t="s">
        <v>130</v>
      </c>
      <c r="H15" s="97" t="s">
        <v>130</v>
      </c>
      <c r="I15" s="98">
        <v>0</v>
      </c>
      <c r="J15" s="98" t="s">
        <v>130</v>
      </c>
      <c r="K15" s="98">
        <v>0</v>
      </c>
      <c r="L15" s="98">
        <v>0</v>
      </c>
    </row>
    <row r="16" spans="1:12" ht="15.95" customHeight="1" x14ac:dyDescent="0.15">
      <c r="B16" s="91" t="s">
        <v>131</v>
      </c>
      <c r="C16" s="64">
        <v>40800</v>
      </c>
      <c r="D16" s="97">
        <v>5.9649122807017549E-2</v>
      </c>
      <c r="E16" s="64">
        <v>52000</v>
      </c>
      <c r="F16" s="97">
        <v>7.6246334310850442E-2</v>
      </c>
      <c r="G16" s="64">
        <v>44000</v>
      </c>
      <c r="H16" s="58">
        <v>0.1</v>
      </c>
      <c r="I16" s="61">
        <v>48000</v>
      </c>
      <c r="J16" s="58">
        <v>0.1</v>
      </c>
      <c r="K16" s="61">
        <v>50000</v>
      </c>
      <c r="L16" s="58">
        <v>6.0240963855421693E-2</v>
      </c>
    </row>
    <row r="17" spans="1:12" ht="15.95" customHeight="1" x14ac:dyDescent="0.15">
      <c r="B17" s="91" t="s">
        <v>83</v>
      </c>
      <c r="C17" s="61">
        <v>124190</v>
      </c>
      <c r="D17" s="97">
        <v>0.18156432748538012</v>
      </c>
      <c r="E17" s="61">
        <v>120590</v>
      </c>
      <c r="F17" s="58">
        <v>0.17681818181818182</v>
      </c>
      <c r="G17" s="61">
        <v>126850</v>
      </c>
      <c r="H17" s="58">
        <v>0.2</v>
      </c>
      <c r="I17" s="64">
        <v>959070</v>
      </c>
      <c r="J17" s="58">
        <v>1.2</v>
      </c>
      <c r="K17" s="64">
        <v>118070</v>
      </c>
      <c r="L17" s="58">
        <v>0.14225301204819277</v>
      </c>
    </row>
    <row r="18" spans="1:12" ht="15.95" customHeight="1" x14ac:dyDescent="0.15">
      <c r="B18" s="91" t="s">
        <v>8</v>
      </c>
      <c r="C18" s="64">
        <v>44390</v>
      </c>
      <c r="D18" s="97">
        <v>6.4897660818713454E-2</v>
      </c>
      <c r="E18" s="64">
        <v>42350</v>
      </c>
      <c r="F18" s="58">
        <v>6.2096774193548393E-2</v>
      </c>
      <c r="G18" s="64">
        <v>45350</v>
      </c>
      <c r="H18" s="58">
        <v>0.1</v>
      </c>
      <c r="I18" s="61">
        <v>38880</v>
      </c>
      <c r="J18" s="58">
        <v>0</v>
      </c>
      <c r="K18" s="61">
        <v>26370</v>
      </c>
      <c r="L18" s="58">
        <v>3.1771084337349403E-2</v>
      </c>
    </row>
    <row r="19" spans="1:12" ht="15.95" customHeight="1" x14ac:dyDescent="0.15">
      <c r="B19" s="91" t="s">
        <v>9</v>
      </c>
      <c r="C19" s="61">
        <v>16140</v>
      </c>
      <c r="D19" s="97">
        <v>2.3596491228070178E-2</v>
      </c>
      <c r="E19" s="61">
        <v>17810</v>
      </c>
      <c r="F19" s="58">
        <v>2.6114369501466277E-2</v>
      </c>
      <c r="G19" s="61">
        <v>16490</v>
      </c>
      <c r="H19" s="58">
        <v>0</v>
      </c>
      <c r="I19" s="61">
        <v>14440</v>
      </c>
      <c r="J19" s="58">
        <v>0</v>
      </c>
      <c r="K19" s="61">
        <v>13990</v>
      </c>
      <c r="L19" s="58">
        <v>1.6855421686746988E-2</v>
      </c>
    </row>
    <row r="20" spans="1:12" ht="15.95" customHeight="1" x14ac:dyDescent="0.15">
      <c r="B20" s="91" t="s">
        <v>10</v>
      </c>
      <c r="C20" s="61">
        <v>602810</v>
      </c>
      <c r="D20" s="97">
        <v>0.8813011695906432</v>
      </c>
      <c r="E20" s="61">
        <v>639040</v>
      </c>
      <c r="F20" s="58">
        <v>0.93700879765395895</v>
      </c>
      <c r="G20" s="61">
        <v>561880</v>
      </c>
      <c r="H20" s="58">
        <v>0.7</v>
      </c>
      <c r="I20" s="61">
        <v>544680</v>
      </c>
      <c r="J20" s="58">
        <v>0.7</v>
      </c>
      <c r="K20" s="61">
        <v>533640</v>
      </c>
      <c r="L20" s="58">
        <v>0.64293975903614453</v>
      </c>
    </row>
    <row r="21" spans="1:12" ht="15.95" customHeight="1" x14ac:dyDescent="0.15">
      <c r="B21" s="91" t="s">
        <v>11</v>
      </c>
      <c r="C21" s="61">
        <v>1787320</v>
      </c>
      <c r="D21" s="97">
        <v>2.6130409356725148</v>
      </c>
      <c r="E21" s="61">
        <v>1799340</v>
      </c>
      <c r="F21" s="58">
        <v>2.6383284457478009</v>
      </c>
      <c r="G21" s="61">
        <v>1707790</v>
      </c>
      <c r="H21" s="58">
        <v>2.2000000000000002</v>
      </c>
      <c r="I21" s="61">
        <v>1704010</v>
      </c>
      <c r="J21" s="58">
        <v>2.1</v>
      </c>
      <c r="K21" s="61">
        <v>1776170</v>
      </c>
      <c r="L21" s="58">
        <v>2.1399638554216871</v>
      </c>
    </row>
    <row r="22" spans="1:12" ht="15.95" customHeight="1" x14ac:dyDescent="0.15">
      <c r="B22" s="91" t="s">
        <v>12</v>
      </c>
      <c r="C22" s="61">
        <v>8730930</v>
      </c>
      <c r="D22" s="97">
        <v>12.764517543859649</v>
      </c>
      <c r="E22" s="61">
        <v>9141380</v>
      </c>
      <c r="F22" s="58">
        <v>13.403782991202345</v>
      </c>
      <c r="G22" s="61">
        <v>11821570</v>
      </c>
      <c r="H22" s="58">
        <v>15.5</v>
      </c>
      <c r="I22" s="61">
        <v>11454350</v>
      </c>
      <c r="J22" s="58">
        <v>14.3</v>
      </c>
      <c r="K22" s="61">
        <v>13189880</v>
      </c>
      <c r="L22" s="58">
        <v>15.891421686746988</v>
      </c>
    </row>
    <row r="23" spans="1:12" ht="15.95" customHeight="1" x14ac:dyDescent="0.15">
      <c r="B23" s="91" t="s">
        <v>13</v>
      </c>
      <c r="C23" s="61">
        <v>3714180</v>
      </c>
      <c r="D23" s="97">
        <v>5.4300877192982453</v>
      </c>
      <c r="E23" s="61">
        <v>3747500</v>
      </c>
      <c r="F23" s="58">
        <v>5.4948680351906161</v>
      </c>
      <c r="G23" s="61">
        <v>4058010</v>
      </c>
      <c r="H23" s="58">
        <v>5.3</v>
      </c>
      <c r="I23" s="61">
        <v>4501970</v>
      </c>
      <c r="J23" s="58">
        <v>5.6</v>
      </c>
      <c r="K23" s="61">
        <v>4712880</v>
      </c>
      <c r="L23" s="58">
        <v>5.6781686746987949</v>
      </c>
    </row>
    <row r="24" spans="1:12" ht="15.95" customHeight="1" x14ac:dyDescent="0.15">
      <c r="B24" s="91" t="s">
        <v>14</v>
      </c>
      <c r="C24" s="61">
        <v>224560</v>
      </c>
      <c r="D24" s="97">
        <v>0.32830409356725149</v>
      </c>
      <c r="E24" s="61">
        <v>227250</v>
      </c>
      <c r="F24" s="58">
        <v>0.33321114369501464</v>
      </c>
      <c r="G24" s="61">
        <v>286810</v>
      </c>
      <c r="H24" s="58">
        <v>0.4</v>
      </c>
      <c r="I24" s="61">
        <v>405180</v>
      </c>
      <c r="J24" s="58">
        <v>0.5</v>
      </c>
      <c r="K24" s="61">
        <v>376960</v>
      </c>
      <c r="L24" s="58">
        <v>0.45416867469879518</v>
      </c>
    </row>
    <row r="25" spans="1:12" ht="15.95" customHeight="1" x14ac:dyDescent="0.15">
      <c r="B25" s="91" t="s">
        <v>15</v>
      </c>
      <c r="C25" s="61">
        <v>144310</v>
      </c>
      <c r="D25" s="97">
        <v>0.21097953216374271</v>
      </c>
      <c r="E25" s="61">
        <v>402400</v>
      </c>
      <c r="F25" s="58">
        <v>0.59002932551319653</v>
      </c>
      <c r="G25" s="61">
        <v>801310</v>
      </c>
      <c r="H25" s="58">
        <v>1.1000000000000001</v>
      </c>
      <c r="I25" s="61">
        <v>1401330</v>
      </c>
      <c r="J25" s="58">
        <v>1.8</v>
      </c>
      <c r="K25" s="61">
        <v>1501370</v>
      </c>
      <c r="L25" s="58">
        <v>1.8088795180722892</v>
      </c>
    </row>
    <row r="26" spans="1:12" ht="15.95" customHeight="1" x14ac:dyDescent="0.15">
      <c r="B26" s="91" t="s">
        <v>34</v>
      </c>
      <c r="C26" s="61">
        <v>691170</v>
      </c>
      <c r="D26" s="97">
        <v>1.0104824561403509</v>
      </c>
      <c r="E26" s="61">
        <v>1845600</v>
      </c>
      <c r="F26" s="58">
        <v>2.7061583577712609</v>
      </c>
      <c r="G26" s="61">
        <v>1888470</v>
      </c>
      <c r="H26" s="58">
        <v>2.5</v>
      </c>
      <c r="I26" s="61">
        <v>3187800</v>
      </c>
      <c r="J26" s="58">
        <v>4</v>
      </c>
      <c r="K26" s="61">
        <v>87700</v>
      </c>
      <c r="L26" s="58">
        <v>0.10566265060240963</v>
      </c>
    </row>
    <row r="27" spans="1:12" ht="15.95" customHeight="1" x14ac:dyDescent="0.15">
      <c r="B27" s="91" t="s">
        <v>16</v>
      </c>
      <c r="C27" s="61">
        <v>600000</v>
      </c>
      <c r="D27" s="97">
        <v>0.8771929824561403</v>
      </c>
      <c r="E27" s="61">
        <v>600000</v>
      </c>
      <c r="F27" s="58">
        <v>0.87976539589442826</v>
      </c>
      <c r="G27" s="61">
        <v>600000</v>
      </c>
      <c r="H27" s="58">
        <v>0.8</v>
      </c>
      <c r="I27" s="61">
        <v>600000</v>
      </c>
      <c r="J27" s="58">
        <v>0.8</v>
      </c>
      <c r="K27" s="61">
        <v>600000</v>
      </c>
      <c r="L27" s="58">
        <v>0.72289156626506024</v>
      </c>
    </row>
    <row r="28" spans="1:12" ht="15.95" customHeight="1" x14ac:dyDescent="0.15">
      <c r="B28" s="91" t="s">
        <v>17</v>
      </c>
      <c r="C28" s="61">
        <v>1944530</v>
      </c>
      <c r="D28" s="97">
        <v>2.8428801169590643</v>
      </c>
      <c r="E28" s="61">
        <v>1854330</v>
      </c>
      <c r="F28" s="58">
        <v>2.7189589442815252</v>
      </c>
      <c r="G28" s="61">
        <v>1743260</v>
      </c>
      <c r="H28" s="58">
        <v>2.2999999999999998</v>
      </c>
      <c r="I28" s="61">
        <v>1458000</v>
      </c>
      <c r="J28" s="58">
        <v>1.8</v>
      </c>
      <c r="K28" s="61">
        <v>1638750</v>
      </c>
      <c r="L28" s="58">
        <v>1.9743975903614457</v>
      </c>
    </row>
    <row r="29" spans="1:12" ht="15.95" customHeight="1" thickBot="1" x14ac:dyDescent="0.2">
      <c r="B29" s="91" t="s">
        <v>18</v>
      </c>
      <c r="C29" s="61">
        <v>1933000</v>
      </c>
      <c r="D29" s="97">
        <v>2.8260233918128654</v>
      </c>
      <c r="E29" s="21">
        <v>2239800</v>
      </c>
      <c r="F29" s="102">
        <v>3.2841642228739003</v>
      </c>
      <c r="G29" s="21">
        <v>5118100</v>
      </c>
      <c r="H29" s="102">
        <v>6.7</v>
      </c>
      <c r="I29" s="21">
        <v>4842300</v>
      </c>
      <c r="J29" s="102">
        <v>6.1</v>
      </c>
      <c r="K29" s="21">
        <v>5143200</v>
      </c>
      <c r="L29" s="102">
        <v>6.1966265060240966</v>
      </c>
    </row>
    <row r="30" spans="1:12" ht="15.95" customHeight="1" x14ac:dyDescent="0.15">
      <c r="A30" s="92"/>
      <c r="B30" s="92"/>
      <c r="C30" s="92"/>
      <c r="D30" s="92"/>
      <c r="E30" s="92"/>
      <c r="F30" s="92"/>
    </row>
    <row r="31" spans="1:12" ht="15.95" customHeight="1" x14ac:dyDescent="0.15">
      <c r="A31" s="99" t="s">
        <v>35</v>
      </c>
    </row>
    <row r="32" spans="1:12" ht="15.95" customHeight="1" thickBot="1" x14ac:dyDescent="0.2">
      <c r="A32" s="100" t="s">
        <v>1</v>
      </c>
      <c r="B32" s="37"/>
      <c r="C32" s="37"/>
      <c r="D32" s="37"/>
      <c r="E32" s="37"/>
      <c r="F32" s="37"/>
    </row>
    <row r="33" spans="1:12" ht="15.95" customHeight="1" x14ac:dyDescent="0.15">
      <c r="A33" s="145" t="s">
        <v>2</v>
      </c>
      <c r="B33" s="146"/>
      <c r="C33" s="125" t="s">
        <v>137</v>
      </c>
      <c r="D33" s="150"/>
      <c r="E33" s="125" t="s">
        <v>142</v>
      </c>
      <c r="F33" s="150"/>
      <c r="G33" s="125" t="s">
        <v>145</v>
      </c>
      <c r="H33" s="150"/>
      <c r="I33" s="125" t="s">
        <v>149</v>
      </c>
      <c r="J33" s="126"/>
      <c r="K33" s="125" t="s">
        <v>160</v>
      </c>
      <c r="L33" s="126"/>
    </row>
    <row r="34" spans="1:12" ht="15.95" customHeight="1" x14ac:dyDescent="0.15">
      <c r="A34" s="147"/>
      <c r="B34" s="148"/>
      <c r="C34" s="54" t="s">
        <v>3</v>
      </c>
      <c r="D34" s="55" t="s">
        <v>4</v>
      </c>
      <c r="E34" s="54" t="s">
        <v>3</v>
      </c>
      <c r="F34" s="55" t="s">
        <v>4</v>
      </c>
      <c r="G34" s="54" t="s">
        <v>3</v>
      </c>
      <c r="H34" s="55" t="s">
        <v>4</v>
      </c>
      <c r="I34" s="54" t="s">
        <v>3</v>
      </c>
      <c r="J34" s="55" t="s">
        <v>4</v>
      </c>
      <c r="K34" s="54" t="s">
        <v>3</v>
      </c>
      <c r="L34" s="55" t="s">
        <v>4</v>
      </c>
    </row>
    <row r="35" spans="1:12" ht="15.95" customHeight="1" x14ac:dyDescent="0.15">
      <c r="B35" s="101"/>
      <c r="D35" s="45" t="s">
        <v>5</v>
      </c>
      <c r="F35" s="45" t="s">
        <v>5</v>
      </c>
      <c r="H35" s="45" t="s">
        <v>5</v>
      </c>
      <c r="J35" s="45" t="s">
        <v>5</v>
      </c>
      <c r="L35" s="45" t="s">
        <v>5</v>
      </c>
    </row>
    <row r="36" spans="1:12" ht="15.95" customHeight="1" x14ac:dyDescent="0.15">
      <c r="A36" s="143" t="s">
        <v>104</v>
      </c>
      <c r="B36" s="144"/>
      <c r="C36" s="61">
        <v>68400000</v>
      </c>
      <c r="D36" s="90">
        <v>100</v>
      </c>
      <c r="E36" s="61">
        <v>68200000</v>
      </c>
      <c r="F36" s="90">
        <v>99.999999999999972</v>
      </c>
      <c r="G36" s="61">
        <v>76100000</v>
      </c>
      <c r="H36" s="90">
        <v>100</v>
      </c>
      <c r="I36" s="61">
        <v>80000000</v>
      </c>
      <c r="J36" s="90">
        <v>100</v>
      </c>
      <c r="K36" s="61">
        <v>83000000</v>
      </c>
      <c r="L36" s="90">
        <v>99.999999999999986</v>
      </c>
    </row>
    <row r="37" spans="1:12" ht="15.95" customHeight="1" x14ac:dyDescent="0.15">
      <c r="B37" s="103" t="s">
        <v>19</v>
      </c>
      <c r="C37" s="61">
        <v>345170</v>
      </c>
      <c r="D37" s="58">
        <v>0.5046345029239766</v>
      </c>
      <c r="E37" s="61">
        <v>346580</v>
      </c>
      <c r="F37" s="58">
        <v>0.50818181818181818</v>
      </c>
      <c r="G37" s="61">
        <v>349220</v>
      </c>
      <c r="H37" s="58">
        <v>0.45889618922470438</v>
      </c>
      <c r="I37" s="61">
        <v>352020</v>
      </c>
      <c r="J37" s="58">
        <v>0.4</v>
      </c>
      <c r="K37" s="61">
        <v>365270</v>
      </c>
      <c r="L37" s="58">
        <v>0.44008433734939761</v>
      </c>
    </row>
    <row r="38" spans="1:12" ht="15.95" customHeight="1" x14ac:dyDescent="0.15">
      <c r="B38" s="103" t="s">
        <v>20</v>
      </c>
      <c r="C38" s="61">
        <v>6586380</v>
      </c>
      <c r="D38" s="58">
        <v>9.6292105263157897</v>
      </c>
      <c r="E38" s="61">
        <v>7105110</v>
      </c>
      <c r="F38" s="58">
        <v>10.418049853372434</v>
      </c>
      <c r="G38" s="61">
        <v>7658550</v>
      </c>
      <c r="H38" s="58">
        <v>10.063797634691197</v>
      </c>
      <c r="I38" s="61">
        <v>7916030</v>
      </c>
      <c r="J38" s="58">
        <v>9.9</v>
      </c>
      <c r="K38" s="61">
        <v>8777800</v>
      </c>
      <c r="L38" s="58">
        <v>10.575662650602409</v>
      </c>
    </row>
    <row r="39" spans="1:12" ht="15.95" customHeight="1" x14ac:dyDescent="0.15">
      <c r="B39" s="103" t="s">
        <v>21</v>
      </c>
      <c r="C39" s="61">
        <v>28041310</v>
      </c>
      <c r="D39" s="58">
        <v>41</v>
      </c>
      <c r="E39" s="61">
        <v>28794330</v>
      </c>
      <c r="F39" s="58">
        <v>42.220425219941347</v>
      </c>
      <c r="G39" s="61">
        <v>29828910</v>
      </c>
      <c r="H39" s="58">
        <v>39.196990801576867</v>
      </c>
      <c r="I39" s="61">
        <v>32053420</v>
      </c>
      <c r="J39" s="58">
        <v>40.1</v>
      </c>
      <c r="K39" s="61">
        <v>34406350</v>
      </c>
      <c r="L39" s="58">
        <v>41.453433734939757</v>
      </c>
    </row>
    <row r="40" spans="1:12" ht="15.95" customHeight="1" x14ac:dyDescent="0.15">
      <c r="B40" s="103" t="s">
        <v>22</v>
      </c>
      <c r="C40" s="61">
        <v>5521490</v>
      </c>
      <c r="D40" s="58">
        <v>8.1</v>
      </c>
      <c r="E40" s="61">
        <v>6444930</v>
      </c>
      <c r="F40" s="58">
        <v>9.450043988269794</v>
      </c>
      <c r="G40" s="61">
        <v>10284650</v>
      </c>
      <c r="H40" s="58">
        <v>13.514651773981603</v>
      </c>
      <c r="I40" s="61">
        <v>11503030</v>
      </c>
      <c r="J40" s="58">
        <v>14.4</v>
      </c>
      <c r="K40" s="61">
        <v>9470380</v>
      </c>
      <c r="L40" s="58">
        <v>11.41009638554217</v>
      </c>
    </row>
    <row r="41" spans="1:12" ht="15.95" customHeight="1" x14ac:dyDescent="0.15">
      <c r="B41" s="103" t="s">
        <v>23</v>
      </c>
      <c r="C41" s="61">
        <v>11130</v>
      </c>
      <c r="D41" s="58">
        <v>0</v>
      </c>
      <c r="E41" s="61">
        <v>6260</v>
      </c>
      <c r="F41" s="58">
        <v>9.1788856304985348E-3</v>
      </c>
      <c r="G41" s="61">
        <v>7280</v>
      </c>
      <c r="H41" s="58">
        <v>9.5663600525624174E-3</v>
      </c>
      <c r="I41" s="61">
        <v>6950</v>
      </c>
      <c r="J41" s="58">
        <v>0</v>
      </c>
      <c r="K41" s="61">
        <v>7380</v>
      </c>
      <c r="L41" s="58">
        <v>8.8915662650602412E-3</v>
      </c>
    </row>
    <row r="42" spans="1:12" ht="15.95" customHeight="1" x14ac:dyDescent="0.15">
      <c r="B42" s="103" t="s">
        <v>24</v>
      </c>
      <c r="C42" s="61">
        <v>1013350</v>
      </c>
      <c r="D42" s="58">
        <v>1.5</v>
      </c>
      <c r="E42" s="61">
        <v>1134820</v>
      </c>
      <c r="F42" s="58">
        <v>1.663958944281525</v>
      </c>
      <c r="G42" s="61">
        <v>1317880</v>
      </c>
      <c r="H42" s="58">
        <v>1.7317739816031537</v>
      </c>
      <c r="I42" s="61">
        <v>1581830</v>
      </c>
      <c r="J42" s="58">
        <v>2</v>
      </c>
      <c r="K42" s="61">
        <v>1742990</v>
      </c>
      <c r="L42" s="58">
        <v>2.0999879518072291</v>
      </c>
    </row>
    <row r="43" spans="1:12" ht="15.95" customHeight="1" x14ac:dyDescent="0.15">
      <c r="B43" s="103" t="s">
        <v>25</v>
      </c>
      <c r="C43" s="61">
        <v>6457260</v>
      </c>
      <c r="D43" s="58">
        <v>9.4</v>
      </c>
      <c r="E43" s="61">
        <v>6963250</v>
      </c>
      <c r="F43" s="58">
        <v>10.210043988269794</v>
      </c>
      <c r="G43" s="61">
        <v>7999880</v>
      </c>
      <c r="H43" s="58">
        <v>10.512325886990801</v>
      </c>
      <c r="I43" s="61">
        <v>6644430</v>
      </c>
      <c r="J43" s="58">
        <v>8.3000000000000007</v>
      </c>
      <c r="K43" s="61">
        <v>6775480</v>
      </c>
      <c r="L43" s="58">
        <v>8.1632289156626499</v>
      </c>
    </row>
    <row r="44" spans="1:12" ht="15.95" customHeight="1" x14ac:dyDescent="0.15">
      <c r="B44" s="103" t="s">
        <v>26</v>
      </c>
      <c r="C44" s="61">
        <v>2281930</v>
      </c>
      <c r="D44" s="58">
        <v>3.3</v>
      </c>
      <c r="E44" s="61">
        <v>2295570</v>
      </c>
      <c r="F44" s="58">
        <v>3.3659384164222872</v>
      </c>
      <c r="G44" s="61">
        <v>2169000</v>
      </c>
      <c r="H44" s="58">
        <v>2.8501971090670168</v>
      </c>
      <c r="I44" s="61">
        <v>2382630</v>
      </c>
      <c r="J44" s="58">
        <v>3</v>
      </c>
      <c r="K44" s="61">
        <v>2724880</v>
      </c>
      <c r="L44" s="58">
        <v>3.2829879518072285</v>
      </c>
    </row>
    <row r="45" spans="1:12" ht="15.95" customHeight="1" x14ac:dyDescent="0.15">
      <c r="B45" s="103" t="s">
        <v>27</v>
      </c>
      <c r="C45" s="61">
        <v>10565110</v>
      </c>
      <c r="D45" s="58">
        <v>15.4</v>
      </c>
      <c r="E45" s="61">
        <v>11030370</v>
      </c>
      <c r="F45" s="58">
        <v>16.173563049853374</v>
      </c>
      <c r="G45" s="61">
        <v>12313540</v>
      </c>
      <c r="H45" s="58">
        <v>16.180735873850196</v>
      </c>
      <c r="I45" s="61">
        <v>13131440</v>
      </c>
      <c r="J45" s="58">
        <v>16.399999999999999</v>
      </c>
      <c r="K45" s="61">
        <v>14077270</v>
      </c>
      <c r="L45" s="58">
        <v>16.960566265060244</v>
      </c>
    </row>
    <row r="46" spans="1:12" ht="15.95" customHeight="1" x14ac:dyDescent="0.15">
      <c r="B46" s="103" t="s">
        <v>102</v>
      </c>
      <c r="C46" s="61">
        <v>100</v>
      </c>
      <c r="D46" s="58">
        <v>0</v>
      </c>
      <c r="E46" s="61">
        <v>100</v>
      </c>
      <c r="F46" s="58">
        <v>1.4662756598240469E-4</v>
      </c>
      <c r="G46" s="61">
        <v>100</v>
      </c>
      <c r="H46" s="58">
        <v>1.3140604467805521E-4</v>
      </c>
      <c r="I46" s="61">
        <v>100</v>
      </c>
      <c r="J46" s="58">
        <v>0</v>
      </c>
      <c r="K46" s="64" t="s">
        <v>151</v>
      </c>
      <c r="L46" s="104" t="s">
        <v>151</v>
      </c>
    </row>
    <row r="47" spans="1:12" ht="15.95" customHeight="1" x14ac:dyDescent="0.15">
      <c r="B47" s="103" t="s">
        <v>28</v>
      </c>
      <c r="C47" s="61">
        <v>7476770</v>
      </c>
      <c r="D47" s="58">
        <v>10.9</v>
      </c>
      <c r="E47" s="61">
        <v>3978680</v>
      </c>
      <c r="F47" s="58">
        <v>5.8338416422287391</v>
      </c>
      <c r="G47" s="61">
        <v>4070990</v>
      </c>
      <c r="H47" s="58">
        <v>5.3495269382391593</v>
      </c>
      <c r="I47" s="61">
        <v>4328120</v>
      </c>
      <c r="J47" s="58">
        <v>5.4</v>
      </c>
      <c r="K47" s="61">
        <v>4552200</v>
      </c>
      <c r="L47" s="58">
        <v>5.4845783132530119</v>
      </c>
    </row>
    <row r="48" spans="1:12" ht="15.95" customHeight="1" thickBot="1" x14ac:dyDescent="0.2">
      <c r="B48" s="103" t="s">
        <v>71</v>
      </c>
      <c r="C48" s="61">
        <v>100000</v>
      </c>
      <c r="D48" s="58">
        <v>0.1</v>
      </c>
      <c r="E48" s="61">
        <v>100000</v>
      </c>
      <c r="F48" s="58">
        <v>0.1466275659824047</v>
      </c>
      <c r="G48" s="61">
        <v>100000</v>
      </c>
      <c r="H48" s="58">
        <v>0.13140604467805519</v>
      </c>
      <c r="I48" s="61">
        <v>100000</v>
      </c>
      <c r="J48" s="58">
        <v>0.1</v>
      </c>
      <c r="K48" s="61">
        <v>100000</v>
      </c>
      <c r="L48" s="58">
        <v>0.12048192771084339</v>
      </c>
    </row>
    <row r="49" spans="1:12" ht="15.95" customHeight="1" x14ac:dyDescent="0.15">
      <c r="A49" s="92"/>
      <c r="B49" s="92"/>
      <c r="C49" s="92"/>
      <c r="D49" s="93" t="s">
        <v>111</v>
      </c>
      <c r="E49" s="92"/>
      <c r="F49" s="93"/>
      <c r="G49" s="92"/>
      <c r="H49" s="93"/>
      <c r="I49" s="92"/>
      <c r="J49" s="93"/>
      <c r="K49" s="149" t="s">
        <v>57</v>
      </c>
      <c r="L49" s="149"/>
    </row>
    <row r="50" spans="1:12" x14ac:dyDescent="0.15">
      <c r="D50" s="58"/>
    </row>
    <row r="51" spans="1:12" x14ac:dyDescent="0.15">
      <c r="D51" s="105"/>
      <c r="F51" s="58"/>
      <c r="H51" s="58"/>
      <c r="J51" s="58"/>
      <c r="L51" s="58"/>
    </row>
  </sheetData>
  <mergeCells count="15">
    <mergeCell ref="K49:L49"/>
    <mergeCell ref="A7:B7"/>
    <mergeCell ref="A33:B34"/>
    <mergeCell ref="I33:J33"/>
    <mergeCell ref="K4:L4"/>
    <mergeCell ref="A4:B5"/>
    <mergeCell ref="I4:J4"/>
    <mergeCell ref="K33:L33"/>
    <mergeCell ref="A36:B36"/>
    <mergeCell ref="C4:D4"/>
    <mergeCell ref="E4:F4"/>
    <mergeCell ref="G4:H4"/>
    <mergeCell ref="C33:D33"/>
    <mergeCell ref="E33:F33"/>
    <mergeCell ref="G33:H33"/>
  </mergeCells>
  <phoneticPr fontId="2"/>
  <pageMargins left="0.78740157480314965" right="0.78740157480314965" top="0.78740157480314965" bottom="0.78740157480314965" header="0.51181102362204722" footer="0.51181102362204722"/>
  <pageSetup paperSize="9" scale="6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38"/>
  <sheetViews>
    <sheetView showGridLines="0" zoomScale="85" zoomScaleNormal="85" workbookViewId="0">
      <pane xSplit="2" ySplit="5" topLeftCell="C6" activePane="bottomRight" state="frozen"/>
      <selection activeCell="K52" sqref="K52"/>
      <selection pane="topRight" activeCell="K52" sqref="K52"/>
      <selection pane="bottomLeft" activeCell="K52" sqref="K52"/>
      <selection pane="bottomRight" activeCell="G23" sqref="G23"/>
    </sheetView>
  </sheetViews>
  <sheetFormatPr defaultRowHeight="13.5" x14ac:dyDescent="0.15"/>
  <cols>
    <col min="1" max="1" width="13.125" style="7" customWidth="1"/>
    <col min="2" max="2" width="22.75" style="7" customWidth="1"/>
    <col min="3" max="3" width="17.125" style="7" customWidth="1"/>
    <col min="4" max="4" width="10.75" style="7" customWidth="1"/>
    <col min="5" max="5" width="17.125" style="61" customWidth="1"/>
    <col min="6" max="6" width="10.625" style="7" customWidth="1"/>
    <col min="7" max="7" width="17.125" style="7" customWidth="1"/>
    <col min="8" max="8" width="10.75" style="7" customWidth="1"/>
    <col min="9" max="9" width="17.125" style="7" customWidth="1"/>
    <col min="10" max="10" width="10.75" style="7" customWidth="1"/>
    <col min="11" max="11" width="17.125" style="36" customWidth="1"/>
    <col min="12" max="12" width="10.875" style="36" customWidth="1"/>
    <col min="13" max="16384" width="9" style="7"/>
  </cols>
  <sheetData>
    <row r="1" spans="1:12" ht="18" customHeight="1" x14ac:dyDescent="0.15">
      <c r="A1" s="3" t="s">
        <v>124</v>
      </c>
      <c r="B1" s="60"/>
      <c r="D1" s="106" t="s">
        <v>125</v>
      </c>
      <c r="E1" s="107"/>
      <c r="F1" s="107"/>
      <c r="G1" s="107"/>
      <c r="H1" s="107"/>
      <c r="I1" s="107"/>
    </row>
    <row r="2" spans="1:12" ht="18" customHeight="1" x14ac:dyDescent="0.15"/>
    <row r="3" spans="1:12" ht="18" customHeight="1" thickBot="1" x14ac:dyDescent="0.2">
      <c r="A3" s="8" t="s">
        <v>1</v>
      </c>
      <c r="B3" s="9"/>
      <c r="C3" s="9"/>
      <c r="D3" s="9"/>
      <c r="E3" s="21"/>
      <c r="F3" s="9"/>
    </row>
    <row r="4" spans="1:12" ht="18" customHeight="1" x14ac:dyDescent="0.15">
      <c r="A4" s="127" t="s">
        <v>72</v>
      </c>
      <c r="B4" s="151"/>
      <c r="C4" s="131" t="s">
        <v>137</v>
      </c>
      <c r="D4" s="135"/>
      <c r="E4" s="131" t="s">
        <v>142</v>
      </c>
      <c r="F4" s="135"/>
      <c r="G4" s="131" t="s">
        <v>145</v>
      </c>
      <c r="H4" s="135"/>
      <c r="I4" s="131" t="s">
        <v>149</v>
      </c>
      <c r="J4" s="135"/>
      <c r="K4" s="125" t="s">
        <v>160</v>
      </c>
      <c r="L4" s="126"/>
    </row>
    <row r="5" spans="1:12" ht="18" customHeight="1" x14ac:dyDescent="0.15">
      <c r="A5" s="152"/>
      <c r="B5" s="153"/>
      <c r="C5" s="47" t="s">
        <v>3</v>
      </c>
      <c r="D5" s="48" t="s">
        <v>4</v>
      </c>
      <c r="E5" s="47" t="s">
        <v>3</v>
      </c>
      <c r="F5" s="48" t="s">
        <v>4</v>
      </c>
      <c r="G5" s="47" t="s">
        <v>3</v>
      </c>
      <c r="H5" s="48" t="s">
        <v>4</v>
      </c>
      <c r="I5" s="47" t="s">
        <v>3</v>
      </c>
      <c r="J5" s="48" t="s">
        <v>4</v>
      </c>
      <c r="K5" s="54" t="s">
        <v>3</v>
      </c>
      <c r="L5" s="55" t="s">
        <v>4</v>
      </c>
    </row>
    <row r="6" spans="1:12" ht="18" customHeight="1" x14ac:dyDescent="0.15">
      <c r="B6" s="12"/>
      <c r="D6" s="29" t="s">
        <v>5</v>
      </c>
      <c r="E6" s="7"/>
      <c r="F6" s="29" t="s">
        <v>5</v>
      </c>
      <c r="H6" s="29" t="s">
        <v>5</v>
      </c>
      <c r="J6" s="29" t="s">
        <v>5</v>
      </c>
      <c r="L6" s="45" t="s">
        <v>5</v>
      </c>
    </row>
    <row r="7" spans="1:12" s="5" customFormat="1" ht="18" customHeight="1" x14ac:dyDescent="0.15">
      <c r="A7" s="133" t="s">
        <v>104</v>
      </c>
      <c r="B7" s="134"/>
      <c r="C7" s="17">
        <v>68400000</v>
      </c>
      <c r="D7" s="108">
        <v>100</v>
      </c>
      <c r="E7" s="17">
        <v>68200000</v>
      </c>
      <c r="F7" s="108">
        <v>100</v>
      </c>
      <c r="G7" s="17">
        <v>76100000</v>
      </c>
      <c r="H7" s="108">
        <v>100</v>
      </c>
      <c r="I7" s="17">
        <v>80000000</v>
      </c>
      <c r="J7" s="108">
        <v>100</v>
      </c>
      <c r="K7" s="17">
        <v>83000000</v>
      </c>
      <c r="L7" s="108">
        <v>100</v>
      </c>
    </row>
    <row r="8" spans="1:12" ht="18" customHeight="1" x14ac:dyDescent="0.15">
      <c r="B8" s="16" t="s">
        <v>38</v>
      </c>
      <c r="C8" s="17">
        <v>14173027</v>
      </c>
      <c r="D8" s="34">
        <v>20.7</v>
      </c>
      <c r="E8" s="17">
        <v>13904288</v>
      </c>
      <c r="F8" s="34">
        <v>20.387519061583578</v>
      </c>
      <c r="G8" s="17">
        <v>13991628</v>
      </c>
      <c r="H8" s="34">
        <v>18.399999999999999</v>
      </c>
      <c r="I8" s="17">
        <v>14822941</v>
      </c>
      <c r="J8" s="34">
        <v>18.5</v>
      </c>
      <c r="K8" s="17">
        <v>15279591</v>
      </c>
      <c r="L8" s="111">
        <v>18.40914578313253</v>
      </c>
    </row>
    <row r="9" spans="1:12" ht="18" customHeight="1" x14ac:dyDescent="0.15">
      <c r="B9" s="16" t="s">
        <v>39</v>
      </c>
      <c r="C9" s="17">
        <v>14610808</v>
      </c>
      <c r="D9" s="34">
        <v>21.4</v>
      </c>
      <c r="E9" s="17">
        <v>14678060</v>
      </c>
      <c r="F9" s="34">
        <v>21.522082111436948</v>
      </c>
      <c r="G9" s="17">
        <v>15704392</v>
      </c>
      <c r="H9" s="34">
        <v>20.6</v>
      </c>
      <c r="I9" s="17">
        <v>16779054</v>
      </c>
      <c r="J9" s="34">
        <v>21</v>
      </c>
      <c r="K9" s="17">
        <v>18943769</v>
      </c>
      <c r="L9" s="111">
        <v>22.823818072289157</v>
      </c>
    </row>
    <row r="10" spans="1:12" ht="18" customHeight="1" x14ac:dyDescent="0.15">
      <c r="B10" s="16" t="s">
        <v>28</v>
      </c>
      <c r="C10" s="17">
        <v>7476770</v>
      </c>
      <c r="D10" s="34">
        <v>10.9</v>
      </c>
      <c r="E10" s="17">
        <v>3978680</v>
      </c>
      <c r="F10" s="34">
        <v>5.8338416422287391</v>
      </c>
      <c r="G10" s="17">
        <v>4070990</v>
      </c>
      <c r="H10" s="34">
        <v>5.3</v>
      </c>
      <c r="I10" s="17">
        <v>4328120</v>
      </c>
      <c r="J10" s="34">
        <v>5.4</v>
      </c>
      <c r="K10" s="17">
        <v>4552200</v>
      </c>
      <c r="L10" s="111">
        <v>5.4845783132530119</v>
      </c>
    </row>
    <row r="11" spans="1:12" ht="18" customHeight="1" x14ac:dyDescent="0.15">
      <c r="B11" s="16" t="s">
        <v>40</v>
      </c>
      <c r="C11" s="17">
        <v>18681965</v>
      </c>
      <c r="D11" s="34">
        <v>27.3</v>
      </c>
      <c r="E11" s="17">
        <v>19185216</v>
      </c>
      <c r="F11" s="34">
        <v>28.13081524926686</v>
      </c>
      <c r="G11" s="17">
        <v>20237497</v>
      </c>
      <c r="H11" s="34">
        <v>26.6</v>
      </c>
      <c r="I11" s="17">
        <v>21486932</v>
      </c>
      <c r="J11" s="34">
        <v>26.9</v>
      </c>
      <c r="K11" s="17">
        <v>22347388</v>
      </c>
      <c r="L11" s="111">
        <v>26.924563855421685</v>
      </c>
    </row>
    <row r="12" spans="1:12" ht="18" customHeight="1" x14ac:dyDescent="0.15">
      <c r="B12" s="16" t="s">
        <v>41</v>
      </c>
      <c r="C12" s="17">
        <v>1004967</v>
      </c>
      <c r="D12" s="34">
        <v>1.5</v>
      </c>
      <c r="E12" s="17">
        <v>1172427</v>
      </c>
      <c r="F12" s="34">
        <v>1.7191011730205277</v>
      </c>
      <c r="G12" s="17">
        <v>1698565</v>
      </c>
      <c r="H12" s="34">
        <v>2.2000000000000002</v>
      </c>
      <c r="I12" s="17">
        <v>1991478</v>
      </c>
      <c r="J12" s="34">
        <v>2.5</v>
      </c>
      <c r="K12" s="17">
        <v>1461822</v>
      </c>
      <c r="L12" s="111">
        <v>1.7612313253012051</v>
      </c>
    </row>
    <row r="13" spans="1:12" ht="18" customHeight="1" x14ac:dyDescent="0.15">
      <c r="B13" s="16" t="s">
        <v>42</v>
      </c>
      <c r="C13" s="17">
        <v>4984889</v>
      </c>
      <c r="D13" s="34">
        <v>7.3</v>
      </c>
      <c r="E13" s="17">
        <v>5278130</v>
      </c>
      <c r="F13" s="34">
        <v>7.7391935483870968</v>
      </c>
      <c r="G13" s="17">
        <v>6074609</v>
      </c>
      <c r="H13" s="34">
        <v>8</v>
      </c>
      <c r="I13" s="17">
        <v>5227359</v>
      </c>
      <c r="J13" s="34">
        <v>6.5</v>
      </c>
      <c r="K13" s="17">
        <v>5697478</v>
      </c>
      <c r="L13" s="111">
        <v>6.8644313253012053</v>
      </c>
    </row>
    <row r="14" spans="1:12" ht="18" customHeight="1" x14ac:dyDescent="0.15">
      <c r="B14" s="16" t="s">
        <v>43</v>
      </c>
      <c r="C14" s="17">
        <v>17454</v>
      </c>
      <c r="D14" s="34">
        <v>0</v>
      </c>
      <c r="E14" s="17">
        <v>521951</v>
      </c>
      <c r="F14" s="34">
        <v>0.76532404692082112</v>
      </c>
      <c r="G14" s="17">
        <v>522105</v>
      </c>
      <c r="H14" s="34">
        <v>0.7</v>
      </c>
      <c r="I14" s="17">
        <v>27555</v>
      </c>
      <c r="J14" s="34">
        <v>0</v>
      </c>
      <c r="K14" s="17">
        <v>129736</v>
      </c>
      <c r="L14" s="111">
        <v>0.15630843373493974</v>
      </c>
    </row>
    <row r="15" spans="1:12" ht="18" customHeight="1" x14ac:dyDescent="0.15">
      <c r="B15" s="16" t="s">
        <v>85</v>
      </c>
      <c r="C15" s="17">
        <v>694260</v>
      </c>
      <c r="D15" s="34">
        <v>1</v>
      </c>
      <c r="E15" s="17">
        <v>564780</v>
      </c>
      <c r="F15" s="34">
        <v>0.82812316715542511</v>
      </c>
      <c r="G15" s="17">
        <v>567000</v>
      </c>
      <c r="H15" s="34">
        <v>0.7</v>
      </c>
      <c r="I15" s="17">
        <v>566239</v>
      </c>
      <c r="J15" s="34">
        <v>0.7</v>
      </c>
      <c r="K15" s="17">
        <v>787240</v>
      </c>
      <c r="L15" s="111">
        <v>0.94848192771084339</v>
      </c>
    </row>
    <row r="16" spans="1:12" ht="18" customHeight="1" x14ac:dyDescent="0.15">
      <c r="B16" s="16" t="s">
        <v>73</v>
      </c>
      <c r="C16" s="17">
        <v>2848205</v>
      </c>
      <c r="D16" s="34">
        <v>4.2</v>
      </c>
      <c r="E16" s="17">
        <v>3177754</v>
      </c>
      <c r="F16" s="34">
        <v>4.6594633431085049</v>
      </c>
      <c r="G16" s="17">
        <v>3458146</v>
      </c>
      <c r="H16" s="34">
        <v>4.5</v>
      </c>
      <c r="I16" s="17">
        <v>3608054</v>
      </c>
      <c r="J16" s="34">
        <v>4.5</v>
      </c>
      <c r="K16" s="17">
        <v>3590880</v>
      </c>
      <c r="L16" s="111">
        <v>4.3263614457831325</v>
      </c>
    </row>
    <row r="17" spans="1:12" ht="18" customHeight="1" x14ac:dyDescent="0.15">
      <c r="B17" s="16" t="s">
        <v>66</v>
      </c>
      <c r="C17" s="17">
        <v>3807655</v>
      </c>
      <c r="D17" s="34">
        <v>5.6</v>
      </c>
      <c r="E17" s="17">
        <v>5638714</v>
      </c>
      <c r="F17" s="34">
        <v>8.2679090909090913</v>
      </c>
      <c r="G17" s="17">
        <v>9675068</v>
      </c>
      <c r="H17" s="34">
        <v>12.7</v>
      </c>
      <c r="I17" s="17">
        <v>11062268</v>
      </c>
      <c r="J17" s="34">
        <v>13.8</v>
      </c>
      <c r="K17" s="17">
        <v>10109896</v>
      </c>
      <c r="L17" s="111">
        <v>12.180597590361446</v>
      </c>
    </row>
    <row r="18" spans="1:12" ht="18" customHeight="1" thickBot="1" x14ac:dyDescent="0.2">
      <c r="B18" s="16" t="s">
        <v>71</v>
      </c>
      <c r="C18" s="17">
        <v>100000</v>
      </c>
      <c r="D18" s="34">
        <v>0.1</v>
      </c>
      <c r="E18" s="17">
        <v>100000</v>
      </c>
      <c r="F18" s="34">
        <v>0.1466275659824047</v>
      </c>
      <c r="G18" s="17">
        <v>100000</v>
      </c>
      <c r="H18" s="34">
        <v>0.1</v>
      </c>
      <c r="I18" s="17">
        <v>100000</v>
      </c>
      <c r="J18" s="34">
        <v>0.1</v>
      </c>
      <c r="K18" s="17">
        <v>100000</v>
      </c>
      <c r="L18" s="111">
        <v>0.12048192771084339</v>
      </c>
    </row>
    <row r="19" spans="1:12" ht="18" customHeight="1" x14ac:dyDescent="0.15">
      <c r="A19" s="75"/>
      <c r="B19" s="75"/>
      <c r="C19" s="75"/>
      <c r="D19" s="85" t="s">
        <v>118</v>
      </c>
      <c r="E19" s="84"/>
      <c r="F19" s="85"/>
      <c r="G19" s="84"/>
      <c r="H19" s="85"/>
      <c r="I19" s="84"/>
      <c r="J19" s="85"/>
      <c r="K19" s="84"/>
      <c r="L19" s="93" t="s">
        <v>126</v>
      </c>
    </row>
    <row r="20" spans="1:12" x14ac:dyDescent="0.15">
      <c r="D20" s="34"/>
    </row>
    <row r="21" spans="1:12" x14ac:dyDescent="0.15">
      <c r="A21" s="80"/>
      <c r="B21" s="80"/>
      <c r="E21" s="109"/>
      <c r="F21" s="110"/>
    </row>
    <row r="22" spans="1:12" x14ac:dyDescent="0.15">
      <c r="A22" s="80"/>
      <c r="B22" s="80"/>
      <c r="D22" s="34"/>
      <c r="E22" s="109"/>
      <c r="F22" s="80"/>
    </row>
    <row r="23" spans="1:12" x14ac:dyDescent="0.15">
      <c r="A23" s="80"/>
      <c r="B23" s="80"/>
      <c r="E23" s="109"/>
      <c r="F23" s="80"/>
    </row>
    <row r="24" spans="1:12" x14ac:dyDescent="0.15">
      <c r="A24" s="80"/>
      <c r="B24" s="80"/>
      <c r="E24" s="109"/>
      <c r="F24" s="110"/>
    </row>
    <row r="25" spans="1:12" x14ac:dyDescent="0.15">
      <c r="A25" s="80"/>
      <c r="B25" s="80"/>
      <c r="E25" s="109"/>
      <c r="F25" s="80"/>
    </row>
    <row r="26" spans="1:12" x14ac:dyDescent="0.15">
      <c r="A26" s="80"/>
      <c r="B26" s="80"/>
      <c r="E26" s="109"/>
      <c r="F26" s="80"/>
    </row>
    <row r="27" spans="1:12" x14ac:dyDescent="0.15">
      <c r="A27" s="80"/>
      <c r="B27" s="80"/>
      <c r="E27" s="109"/>
      <c r="F27" s="80"/>
    </row>
    <row r="28" spans="1:12" x14ac:dyDescent="0.15">
      <c r="A28" s="80"/>
      <c r="B28" s="80"/>
      <c r="E28" s="109"/>
      <c r="F28" s="80"/>
    </row>
    <row r="29" spans="1:12" x14ac:dyDescent="0.15">
      <c r="A29" s="80"/>
      <c r="B29" s="80"/>
      <c r="E29" s="109"/>
      <c r="F29" s="80"/>
    </row>
    <row r="30" spans="1:12" x14ac:dyDescent="0.15">
      <c r="A30" s="80"/>
      <c r="B30" s="80"/>
      <c r="E30" s="109"/>
      <c r="F30" s="80"/>
    </row>
    <row r="31" spans="1:12" x14ac:dyDescent="0.15">
      <c r="A31" s="80"/>
      <c r="B31" s="80"/>
      <c r="E31" s="109"/>
      <c r="F31" s="80"/>
    </row>
    <row r="32" spans="1:12" x14ac:dyDescent="0.15">
      <c r="A32" s="80"/>
      <c r="B32" s="80"/>
      <c r="E32" s="109"/>
      <c r="F32" s="80"/>
    </row>
    <row r="33" spans="1:6" x14ac:dyDescent="0.15">
      <c r="A33" s="80"/>
      <c r="B33" s="80"/>
      <c r="E33" s="109"/>
      <c r="F33" s="80"/>
    </row>
    <row r="34" spans="1:6" x14ac:dyDescent="0.15">
      <c r="A34" s="80"/>
      <c r="B34" s="80"/>
      <c r="E34" s="109"/>
      <c r="F34" s="80"/>
    </row>
    <row r="35" spans="1:6" x14ac:dyDescent="0.15">
      <c r="A35" s="80"/>
      <c r="B35" s="80"/>
      <c r="E35" s="109"/>
      <c r="F35" s="80"/>
    </row>
    <row r="36" spans="1:6" x14ac:dyDescent="0.15">
      <c r="A36" s="80"/>
      <c r="B36" s="80"/>
      <c r="E36" s="109"/>
      <c r="F36" s="80"/>
    </row>
    <row r="37" spans="1:6" x14ac:dyDescent="0.15">
      <c r="A37" s="80"/>
      <c r="B37" s="80"/>
      <c r="E37" s="109"/>
      <c r="F37" s="80"/>
    </row>
    <row r="38" spans="1:6" x14ac:dyDescent="0.15">
      <c r="A38" s="80"/>
      <c r="B38" s="80"/>
      <c r="E38" s="109"/>
      <c r="F38" s="80"/>
    </row>
  </sheetData>
  <mergeCells count="7">
    <mergeCell ref="I4:J4"/>
    <mergeCell ref="K4:L4"/>
    <mergeCell ref="A7:B7"/>
    <mergeCell ref="A4:B5"/>
    <mergeCell ref="G4:H4"/>
    <mergeCell ref="C4:D4"/>
    <mergeCell ref="E4:F4"/>
  </mergeCells>
  <phoneticPr fontId="2"/>
  <pageMargins left="0.78740157480314965" right="0.78740157480314965" top="0.98425196850393704" bottom="0.98425196850393704" header="0.51181102362204722" footer="0.51181102362204722"/>
  <pageSetup paperSize="9" scale="70" orientation="landscape" horizontalDpi="400" verticalDpi="4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10</vt:i4>
      </vt:variant>
    </vt:vector>
  </HeadingPairs>
  <TitlesOfParts>
    <vt:vector baseType="lpstr" size="10">
      <vt:lpstr>15-1</vt:lpstr>
      <vt:lpstr>15-2</vt:lpstr>
      <vt:lpstr>15-3</vt:lpstr>
      <vt:lpstr>15-4 </vt:lpstr>
      <vt:lpstr>15-5 </vt:lpstr>
      <vt:lpstr>15-6 </vt:lpstr>
      <vt:lpstr>15-7 </vt:lpstr>
      <vt:lpstr>15-8</vt:lpstr>
      <vt:lpstr>15-9</vt:lpstr>
      <vt:lpstr>15-10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2016-02-08T00:20:04Z</cp:lastPrinted>
  <dcterms:created xsi:type="dcterms:W3CDTF">2005-12-14T02:54:01Z</dcterms:created>
  <dcterms:modified xsi:type="dcterms:W3CDTF">2026-04-09T05:27:03Z</dcterms:modified>
</cp:coreProperties>
</file>