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15" windowWidth="14400" windowHeight="12495" firstSheet="11"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W38" i="10"/>
  <c r="BW39" i="10" s="1"/>
  <c r="BE38" i="10"/>
  <c r="AM38" i="10"/>
  <c r="U38" i="10"/>
  <c r="C38" i="10"/>
  <c r="CO37" i="10"/>
  <c r="BE37" i="10"/>
  <c r="AM37" i="10"/>
  <c r="U37" i="10"/>
  <c r="C37" i="10"/>
  <c r="CO36" i="10"/>
  <c r="BE36" i="10"/>
  <c r="AM36" i="10"/>
  <c r="U36" i="10"/>
  <c r="C36" i="10"/>
  <c r="CO35" i="10"/>
  <c r="BW35" i="10"/>
  <c r="BW36" i="10" s="1"/>
  <c r="BW37"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<sst xmlns="http://schemas.openxmlformats.org/spreadsheetml/2006/main" count="1110" uniqueCount="593">
  <si>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</si>
  <si>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</si>
  <si>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</si>
  <si>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</si>
  <si>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</si>
  <si>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</si>
  <si>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</si>
  <si>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</si>
  <si>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</si>
  <si>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</si>
  <si>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</si>
  <si>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</si>
  <si>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</si>
  <si>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</si>
  <si>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</si>
  <si>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</si>
  <si>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</si>
  <si>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</si>
  <si>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</si>
  <si>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</si>
  <si>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</si>
  <si>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</si>
  <si>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</si>
  <si>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</si>
  <si>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</si>
  <si>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</si>
  <si>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</si>
  <si>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</si>
  <si>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</si>
  <si>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</si>
  <si>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</si>
  <si>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</si>
  <si>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</si>
  <si>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</si>
  <si>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</si>
  <si>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</si>
  <si>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</si>
  <si>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</si>
  <si>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</si>
  <si>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</si>
  <si>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</si>
  <si>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</si>
  <si>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</si>
  <si>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</si>
  <si>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</si>
  <si>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</si>
  <si>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</si>
  <si>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</si>
  <si>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</si>
  <si>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</si>
  <si>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</si>
  <si>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</si>
  <si>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</si>
  <si>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</si>
  <si>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</si>
  <si>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</si>
  <si>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</si>
  <si>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</si>
  <si>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</si>
  <si>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</si>
  <si>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</si>
  <si>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</si>
  <si>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</si>
  <si>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</si>
  <si>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</si>
  <si>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</si>
  <si>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</si>
  <si>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</si>
  <si>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</si>
  <si>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</si>
  <si>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</si>
  <si>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</si>
  <si>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</si>
  <si>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</si>
  <si>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</si>
  <si>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</si>
  <si>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</si>
  <si>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</si>
  <si>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</si>
  <si>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</si>
  <si>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</si>
  <si>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</si>
  <si>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</si>
  <si>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</si>
  <si>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</si>
  <si>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</si>
  <si>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</si>
  <si>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</si>
  <si>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</si>
  <si>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</si>
  <si>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</si>
  <si>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</si>
  <si>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浦安市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</si>
  <si>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</si>
  <si>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</si>
  <si>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</si>
  <si>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</si>
  <si>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</si>
  <si>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</si>
  <si>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</si>
  <si>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</si>
  <si>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</si>
  <si>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</si>
  <si>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</si>
  <si>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</si>
  <si>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</si>
  <si>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</si>
  <si>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</si>
  <si>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</si>
  <si>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</si>
  <si>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</si>
  <si>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</si>
  <si>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</si>
  <si>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</si>
  <si>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</si>
  <si>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</si>
  <si>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</si>
  <si>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</si>
  <si>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</si>
  <si>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</si>
  <si>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</si>
  <si>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</si>
  <si>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</si>
  <si>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</si>
  <si>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</si>
  <si>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</si>
  <si>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</si>
  <si>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</si>
  <si>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</si>
  <si>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</si>
  <si>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</si>
  <si>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</si>
  <si>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</si>
  <si>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</si>
  <si>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</si>
  <si>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</si>
  <si>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</si>
  <si>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</si>
  <si>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</si>
  <si>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</si>
  <si>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</si>
  <si>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</si>
  <si>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</si>
  <si>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</si>
  <si>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</si>
  <si>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</si>
  <si>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</si>
  <si>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</si>
  <si>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</si>
  <si>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</si>
  <si>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</si>
  <si>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</si>
  <si>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</si>
  <si>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</si>
  <si>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</si>
  <si>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</si>
  <si>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</si>
  <si>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</si>
  <si>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</si>
  <si>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</si>
  <si>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</si>
  <si>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</si>
  <si>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</si>
  <si>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</si>
  <si>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</si>
  <si>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</si>
  <si>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</si>
  <si>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</si>
  <si>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</si>
  <si>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</si>
  <si>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</si>
  <si>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</si>
  <si>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</si>
  <si>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</si>
  <si>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</si>
  <si>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</si>
  <si>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</si>
  <si>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</si>
  <si>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</si>
  <si>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</si>
  <si>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</si>
  <si>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</si>
  <si>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</si>
  <si>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</si>
  <si>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</si>
  <si>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</si>
  <si>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</si>
  <si>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</si>
  <si>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</si>
  <si>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</si>
  <si>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</si>
  <si>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</si>
  <si>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</si>
  <si>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</si>
  <si>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</si>
  <si>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</si>
  <si>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</si>
  <si>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</si>
  <si>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</si>
  <si>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</si>
  <si>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</si>
  <si>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</si>
  <si>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</si>
  <si>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</si>
  <si>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</si>
  <si>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</si>
  <si>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</si>
  <si>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</si>
  <si>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千葉県浦安市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</si>
  <si>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</si>
  <si>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</si>
  <si>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</si>
  <si>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</si>
  <si>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</si>
  <si>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</si>
  <si>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</si>
  <si>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</si>
  <si>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</si>
  <si>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</si>
  <si>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</si>
  <si>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</si>
  <si>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</si>
  <si>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</si>
  <si>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</si>
  <si>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</si>
  <si>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</si>
  <si>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</si>
  <si>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</si>
  <si>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</si>
  <si>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</si>
  <si>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</si>
  <si>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</si>
  <si>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</si>
  <si>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</si>
  <si>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</si>
  <si>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</si>
  <si>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</si>
  <si>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</si>
  <si>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</si>
  <si>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</si>
  <si>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</si>
  <si>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</si>
  <si>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</si>
  <si>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</si>
  <si>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</si>
  <si>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</si>
  <si>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</si>
  <si>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</si>
  <si>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</si>
  <si>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</si>
  <si>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</si>
  <si>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</si>
  <si>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</si>
  <si>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</si>
  <si>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</si>
  <si>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</si>
  <si>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</si>
  <si>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</si>
  <si>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</si>
  <si>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</si>
  <si>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</si>
  <si>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</si>
  <si>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</si>
  <si>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</si>
  <si>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</si>
  <si>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</si>
  <si>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</si>
  <si>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</si>
  <si>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</si>
  <si>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</si>
  <si>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</si>
  <si>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</si>
  <si>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</si>
  <si>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</si>
  <si>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</si>
  <si>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</si>
  <si>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</si>
  <si>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</si>
  <si>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</si>
  <si>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</si>
  <si>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</si>
  <si>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</si>
  <si>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</si>
  <si>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</si>
  <si>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</si>
  <si>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</si>
  <si>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</si>
  <si>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</si>
  <si>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</si>
  <si>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</si>
  <si>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</si>
  <si>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</si>
  <si>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</si>
  <si>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</si>
  <si>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</si>
  <si>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</si>
  <si>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</si>
  <si>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</si>
  <si>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</si>
  <si>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</si>
  <si>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</si>
  <si>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</si>
  <si>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</si>
  <si>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</si>
  <si>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</si>
  <si>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</si>
  <si>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</si>
  <si>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</si>
  <si>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</si>
  <si>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</si>
  <si>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</si>
  <si>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</si>
  <si>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</si>
  <si>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</si>
  <si>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</si>
  <si>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</si>
  <si>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</si>
  <si>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</si>
  <si>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</si>
  <si>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</si>
  <si>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</si>
  <si>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</si>
  <si>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</si>
  <si>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</si>
  <si>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</si>
  <si>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</si>
  <si>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</si>
  <si>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</si>
  <si>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</si>
  <si>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</si>
  <si>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</si>
  <si>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</si>
  <si>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</si>
  <si>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</si>
  <si>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</si>
  <si>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</si>
  <si>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</si>
  <si>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</si>
  <si>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</si>
  <si>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</si>
  <si>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</si>
  <si>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</si>
  <si>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</si>
  <si>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</si>
  <si>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</si>
  <si>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</si>
  <si>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</si>
  <si>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</si>
  <si>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</si>
  <si>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</si>
  <si>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</si>
  <si>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</si>
  <si>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</si>
  <si>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</si>
  <si>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</si>
  <si>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</si>
  <si>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</si>
  <si>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</si>
  <si>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千葉県浦安市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</si>
  <si>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</si>
  <si>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</si>
  <si>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</si>
  <si>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</si>
  <si>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</si>
  <si>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</si>
  <si>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</si>
  <si>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</si>
  <si>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</si>
  <si>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</si>
  <si>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</si>
  <si>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</si>
  <si>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</si>
  <si>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</si>
  <si>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</si>
  <si>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</si>
  <si>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</si>
  <si>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</si>
  <si>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</si>
  <si>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</si>
  <si>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浦安市墓地公園事業特別会計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</si>
  <si>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</si>
  <si>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</si>
  <si>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</si>
  <si>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</si>
  <si>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</si>
  <si>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</si>
  <si>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</si>
  <si>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</si>
  <si>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</si>
  <si>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</si>
  <si>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</si>
  <si>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</si>
  <si>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</si>
  <si>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</si>
  <si>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浦安市国民健康保険特別会計</t>
    <phoneticPr fontId="5"/>
  </si>
  <si>
    <t>浦安市介護保険特別会計（保険事業勘定）</t>
    <phoneticPr fontId="5"/>
  </si>
  <si>
    <t>浦安市介護保険特別会計（介護サービス事業勘定）</t>
    <phoneticPr fontId="5"/>
  </si>
  <si>
    <t>浦安市後期高齢者医療特別会計</t>
    <phoneticPr fontId="5"/>
  </si>
  <si>
    <t>浦安市公共下水道事業特別会計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</si>
  <si>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</si>
  <si>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</si>
  <si>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</si>
  <si>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</si>
  <si>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</si>
  <si>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</si>
  <si>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</si>
  <si>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</si>
  <si>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</si>
  <si>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</si>
  <si>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</si>
  <si>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</si>
  <si>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</si>
  <si>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</si>
  <si>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</si>
  <si>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</si>
  <si>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</si>
  <si>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</si>
  <si>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</si>
  <si>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</si>
  <si>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</si>
  <si>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</si>
  <si>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</si>
  <si>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</si>
  <si>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</si>
  <si>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</si>
  <si>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</si>
  <si>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</si>
  <si>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</si>
  <si>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</si>
  <si>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</si>
  <si>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</si>
  <si>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</si>
  <si>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</si>
  <si>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</si>
  <si>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</si>
  <si>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</si>
  <si>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</si>
  <si>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</si>
  <si>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</si>
  <si>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</si>
  <si>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</si>
  <si>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</si>
  <si>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</si>
  <si>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</si>
  <si>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</si>
  <si>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</si>
  <si>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</si>
  <si>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</si>
  <si>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</si>
  <si>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</si>
  <si>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</si>
  <si>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</si>
  <si>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</si>
  <si>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</si>
  <si>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</si>
  <si>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</si>
  <si>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</si>
  <si>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浦安市公共下水道事業特別会計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</si>
  <si>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</si>
  <si>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</si>
  <si>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浦安市介護保険特別会計（介護サービス事業勘定）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</si>
  <si>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</si>
  <si>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浦安市介護保険特別会計（保険事業勘定）</t>
    <phoneticPr fontId="5"/>
  </si>
  <si>
    <t>(Ｆ)</t>
    <phoneticPr fontId="5"/>
  </si>
  <si>
    <t>浦安市後期高齢者医療特別会計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</si>
  <si>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</si>
  <si>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</si>
  <si>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</si>
  <si>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</si>
  <si>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</si>
  <si>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</si>
  <si>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</si>
  <si>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</si>
  <si>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</si>
  <si>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</si>
  <si>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</si>
  <si>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</si>
  <si>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</si>
  <si>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</si>
  <si>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</si>
  <si>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</si>
  <si>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</si>
  <si>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</si>
  <si>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</si>
  <si>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</si>
  <si>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</si>
  <si>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</si>
  <si>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</si>
  <si>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</si>
  <si>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</si>
  <si>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</si>
  <si>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</si>
  <si>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</si>
  <si>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</si>
  <si>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</si>
  <si>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</si>
  <si>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</si>
  <si>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</si>
  <si>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</si>
  <si>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</si>
  <si>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</si>
  <si>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</si>
  <si>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</si>
  <si>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</si>
  <si>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</si>
  <si>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</si>
  <si>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</si>
  <si>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</si>
  <si>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</si>
  <si>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</si>
  <si>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</si>
  <si>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</si>
  <si>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</si>
  <si>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</si>
  <si>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</si>
  <si>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</si>
  <si>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</si>
  <si>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</si>
  <si>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</si>
  <si>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</si>
  <si>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</si>
  <si>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</si>
  <si>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</si>
  <si>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</si>
  <si>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</si>
  <si>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</si>
  <si>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</si>
  <si>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</si>
  <si>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</si>
  <si>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</si>
  <si>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</si>
  <si>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</si>
  <si>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</si>
  <si>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</si>
  <si>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</si>
  <si>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</si>
  <si>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</si>
  <si>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</si>
  <si>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</si>
  <si>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</si>
  <si>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</si>
  <si>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</si>
  <si>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</si>
  <si>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</si>
  <si>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</si>
  <si>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</si>
  <si>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</si>
  <si>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</si>
  <si>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</si>
  <si>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</si>
  <si>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</si>
  <si>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12.95</t>
  </si>
  <si>
    <t>▲ 2.17</t>
  </si>
  <si>
    <t>▲ 3.36</t>
  </si>
  <si>
    <t>一般会計</t>
  </si>
  <si>
    <t>浦安市国民健康保険特別会計</t>
  </si>
  <si>
    <t>浦安市介護保険特別会計（保険事業勘定）</t>
  </si>
  <si>
    <t>浦安市介護保険特別会計（介護サービス事業勘定）</t>
  </si>
  <si>
    <t>浦安市公共下水道事業特別会計</t>
  </si>
  <si>
    <t>浦安市後期高齢者医療特別会計</t>
  </si>
  <si>
    <t>浦安市墓地公園事業特別会計</t>
  </si>
  <si>
    <t>その他会計（赤字）</t>
  </si>
  <si>
    <t>その他会計（黒字）</t>
  </si>
  <si>
    <t>-</t>
    <phoneticPr fontId="2"/>
  </si>
  <si>
    <t>-</t>
    <phoneticPr fontId="2"/>
  </si>
  <si>
    <t>千葉県市町村総合事務組合(一般会計)</t>
    <phoneticPr fontId="2"/>
  </si>
  <si>
    <t>-</t>
    <phoneticPr fontId="2"/>
  </si>
  <si>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</si>
  <si>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</si>
  <si>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</si>
  <si>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千葉県後期高齢者医療広域連合(一般会計)</t>
    <rPh sb="15" eb="17">
      <t>イッパン</t>
    </rPh>
    <rPh sb="17" eb="19">
      <t>カイケイ</t>
    </rPh>
    <phoneticPr fontId="2"/>
  </si>
  <si>
    <t>千葉県後期高齢者医療広域連合(特別会計）</t>
    <rPh sb="15" eb="17">
      <t>トクベツ</t>
    </rPh>
    <rPh sb="17" eb="19">
      <t>カイケイ</t>
    </rPh>
    <phoneticPr fontId="2"/>
  </si>
  <si>
    <t>-</t>
    <phoneticPr fontId="2"/>
  </si>
  <si>
    <t>うらやす財団</t>
    <phoneticPr fontId="2"/>
  </si>
  <si>
    <t>浦安市土地開発公社</t>
    <phoneticPr fontId="2"/>
  </si>
  <si>
    <t>東日本大震災復興交付金基金</t>
  </si>
  <si>
    <t>少子化対策基金</t>
  </si>
  <si>
    <t>墓地公園事業基金</t>
  </si>
  <si>
    <t>公共施設修繕基金</t>
  </si>
  <si>
    <t>国際交流基金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</si>
  <si>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</si>
  <si>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</si>
  <si>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</si>
  <si>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</si>
  <si>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</si>
  <si>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</si>
  <si>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</si>
  <si>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</si>
  <si>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</si>
  <si>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</si>
  <si>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</si>
  <si>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平成29年度では、実質公債費比率は類似団体と比較して高いものの、将来負担比率は低くなっている。両指標ともに今後微増傾向にあると想定されるが、早期健全化基準以下であり、財政健全を堅持していると判断している。
　なお、「地方公共団体の財政の健全化に関する法律」では、早期健全化基準が規定されており、この基準以上である場合、「財政健全化計画」の策定等が義務付けられているが、本市では、平成22年度に設定した財政運営に係る基本方針において、より厳しい独自の基準（実質公債費比率　15.0％将来負担比率　210.0％）を設けて、この基準以上となった場合、外部評価を実施し、その改善策を公表することとしている。公債費比率の適正化に取り組み、引き続き健全財政の堅持に努める。</t>
    <phoneticPr fontId="5"/>
  </si>
  <si>
    <t xml:space="preserve">将来負担比率は4.8％となっており、類似団体内平均値を下回っている一方、有形固定資産減価償却率は類似団体内平均値を上回っている。
老朽化した施設について、点検・診断や計画的な予防保全による長寿命化を進めていくなど、公共施設等の適正管理に努める。
（公会計作成時期の関係により、グラフにはＨ29分の「当該団体値」が反映しておりません。）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</si>
</sst>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43141</c:v>
                </c:pt>
                <c:pt idx="1">
                  <c:v>45117</c:v>
                </c:pt>
                <c:pt idx="2">
                  <c:v>39951</c:v>
                </c:pt>
                <c:pt idx="3">
                  <c:v>39893</c:v>
                </c:pt>
                <c:pt idx="4">
                  <c:v>41080</c:v>
                </c:pt>
              </c:numCache>
            </c:numRef>
          </c:val>
          <c:smooth val="0"/>
          <c:extLst xmlns:c16r2="http://schemas.microsoft.com/office/drawing/2015/06/chart">
            <c:ext xmlns:c16="http://schemas.microsoft.com/office/drawing/2014/chart" uri="{C3380CC4-5D6E-409C-BE32-E72D297353CC}">
              <c16:uniqueId val="{00000000-8673-4CE8-BEE3-FD6F63036EA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30502</c:v>
                </c:pt>
                <c:pt idx="1">
                  <c:v>76798</c:v>
                </c:pt>
                <c:pt idx="2">
                  <c:v>60888</c:v>
                </c:pt>
                <c:pt idx="3">
                  <c:v>103160</c:v>
                </c:pt>
                <c:pt idx="4">
                  <c:v>45931</c:v>
                </c:pt>
              </c:numCache>
            </c:numRef>
          </c:val>
          <c:smooth val="0"/>
          <c:extLst xmlns:c16r2="http://schemas.microsoft.com/office/drawing/2015/06/chart">
            <c:ext xmlns:c16="http://schemas.microsoft.com/office/drawing/2014/chart" uri="{C3380CC4-5D6E-409C-BE32-E72D297353CC}">
              <c16:uniqueId val="{00000001-8673-4CE8-BEE3-FD6F63036EAE}"/>
            </c:ext>
          </c:extLst>
        </c:ser>
        <c:dLbls>
          <c:showLegendKey val="0"/>
          <c:showVal val="0"/>
          <c:showCatName val="0"/>
          <c:showSerName val="0"/>
          <c:showPercent val="0"/>
          <c:showBubbleSize val="0"/>
        </c:dLbls>
        <c:marker val="1"/>
        <c:smooth val="0"/>
        <c:axId val="156096384"/>
        <c:axId val="156102656"/>
      </c:lineChart>
      <c:catAx>
        <c:axId val="1560963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6102656"/>
        <c:crosses val="autoZero"/>
        <c:auto val="1"/>
        <c:lblAlgn val="ctr"/>
        <c:lblOffset val="100"/>
        <c:tickLblSkip val="1"/>
        <c:tickMarkSkip val="1"/>
        <c:noMultiLvlLbl val="0"/>
      </c:catAx>
      <c:valAx>
        <c:axId val="15610265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6096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c:v>
                </c:pt>
                <c:pt idx="1">
                  <c:v>2.97</c:v>
                </c:pt>
                <c:pt idx="2">
                  <c:v>5.48</c:v>
                </c:pt>
                <c:pt idx="3">
                  <c:v>14.35</c:v>
                </c:pt>
                <c:pt idx="4">
                  <c:v>6.96</c:v>
                </c:pt>
              </c:numCache>
            </c:numRef>
          </c:val>
          <c:extLst xmlns:c16r2="http://schemas.microsoft.com/office/drawing/2015/06/chart">
            <c:ext xmlns:c16="http://schemas.microsoft.com/office/drawing/2014/chart" uri="{C3380CC4-5D6E-409C-BE32-E72D297353CC}">
              <c16:uniqueId val="{00000000-A028-4994-9FA5-982062578F0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44.49</c:v>
                </c:pt>
                <c:pt idx="1">
                  <c:v>33.340000000000003</c:v>
                </c:pt>
                <c:pt idx="2">
                  <c:v>27</c:v>
                </c:pt>
                <c:pt idx="3">
                  <c:v>24.96</c:v>
                </c:pt>
                <c:pt idx="4">
                  <c:v>32.29</c:v>
                </c:pt>
              </c:numCache>
            </c:numRef>
          </c:val>
          <c:extLst xmlns:c16r2="http://schemas.microsoft.com/office/drawing/2015/06/chart">
            <c:ext xmlns:c16="http://schemas.microsoft.com/office/drawing/2014/chart" uri="{C3380CC4-5D6E-409C-BE32-E72D297353CC}">
              <c16:uniqueId val="{00000001-A028-4994-9FA5-982062578F0E}"/>
            </c:ext>
          </c:extLst>
        </c:ser>
        <c:dLbls>
          <c:showLegendKey val="0"/>
          <c:showVal val="0"/>
          <c:showCatName val="0"/>
          <c:showSerName val="0"/>
          <c:showPercent val="0"/>
          <c:showBubbleSize val="0"/>
        </c:dLbls>
        <c:gapWidth val="250"/>
        <c:overlap val="100"/>
        <c:axId val="170064896"/>
        <c:axId val="169611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5.39</c:v>
                </c:pt>
                <c:pt idx="1">
                  <c:v>-12.95</c:v>
                </c:pt>
                <c:pt idx="2">
                  <c:v>-2.17</c:v>
                </c:pt>
                <c:pt idx="3">
                  <c:v>3.61</c:v>
                </c:pt>
                <c:pt idx="4">
                  <c:v>-3.36</c:v>
                </c:pt>
              </c:numCache>
            </c:numRef>
          </c:val>
          <c:smooth val="0"/>
          <c:extLst xmlns:c16r2="http://schemas.microsoft.com/office/drawing/2015/06/chart">
            <c:ext xmlns:c16="http://schemas.microsoft.com/office/drawing/2014/chart" uri="{C3380CC4-5D6E-409C-BE32-E72D297353CC}">
              <c16:uniqueId val="{00000002-A028-4994-9FA5-982062578F0E}"/>
            </c:ext>
          </c:extLst>
        </c:ser>
        <c:dLbls>
          <c:showLegendKey val="0"/>
          <c:showVal val="0"/>
          <c:showCatName val="0"/>
          <c:showSerName val="0"/>
          <c:showPercent val="0"/>
          <c:showBubbleSize val="0"/>
        </c:dLbls>
        <c:marker val="1"/>
        <c:smooth val="0"/>
        <c:axId val="170064896"/>
        <c:axId val="169611648"/>
      </c:lineChart>
      <c:catAx>
        <c:axId val="17006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9611648"/>
        <c:crosses val="autoZero"/>
        <c:auto val="1"/>
        <c:lblAlgn val="ctr"/>
        <c:lblOffset val="100"/>
        <c:tickLblSkip val="1"/>
        <c:tickMarkSkip val="1"/>
        <c:noMultiLvlLbl val="0"/>
      </c:catAx>
      <c:valAx>
        <c:axId val="169611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064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8CE-4E0B-9A28-0FFEF942825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8CE-4E0B-9A28-0FFEF942825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8CE-4E0B-9A28-0FFEF942825E}"/>
            </c:ext>
          </c:extLst>
        </c:ser>
        <c:ser>
          <c:idx val="3"/>
          <c:order val="3"/>
          <c:tx>
            <c:strRef>
              <c:f>データシート!$A$30</c:f>
              <c:strCache>
                <c:ptCount val="1"/>
                <c:pt idx="0">
                  <c:v>浦安市墓地公園事業特別会計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08CE-4E0B-9A28-0FFEF942825E}"/>
            </c:ext>
          </c:extLst>
        </c:ser>
        <c:ser>
          <c:idx val="4"/>
          <c:order val="4"/>
          <c:tx>
            <c:strRef>
              <c:f>データシート!$A$31</c:f>
              <c:strCache>
                <c:ptCount val="1"/>
                <c:pt idx="0">
                  <c:v>浦安市後期高齢者医療特別会計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08CE-4E0B-9A28-0FFEF942825E}"/>
            </c:ext>
          </c:extLst>
        </c:ser>
        <c:ser>
          <c:idx val="5"/>
          <c:order val="5"/>
          <c:tx>
            <c:strRef>
              <c:f>データシート!$A$32</c:f>
              <c:strCache>
                <c:ptCount val="1"/>
                <c:pt idx="0">
                  <c:v>浦安市公共下水道事業特別会計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1.28</c:v>
                </c:pt>
                <c:pt idx="2">
                  <c:v>#N/A</c:v>
                </c:pt>
                <c:pt idx="3">
                  <c:v>0.12</c:v>
                </c:pt>
                <c:pt idx="4">
                  <c:v>#N/A</c:v>
                </c:pt>
                <c:pt idx="5">
                  <c:v>0.32</c:v>
                </c:pt>
                <c:pt idx="6">
                  <c:v>#N/A</c:v>
                </c:pt>
                <c:pt idx="7">
                  <c:v>0.12</c:v>
                </c:pt>
                <c:pt idx="8">
                  <c:v>#N/A</c:v>
                </c:pt>
                <c:pt idx="9">
                  <c:v>0.13</c:v>
                </c:pt>
              </c:numCache>
            </c:numRef>
          </c:val>
          <c:extLst xmlns:c16r2="http://schemas.microsoft.com/office/drawing/2015/06/chart">
            <c:ext xmlns:c16="http://schemas.microsoft.com/office/drawing/2014/chart" uri="{C3380CC4-5D6E-409C-BE32-E72D297353CC}">
              <c16:uniqueId val="{00000005-08CE-4E0B-9A28-0FFEF942825E}"/>
            </c:ext>
          </c:extLst>
        </c:ser>
        <c:ser>
          <c:idx val="6"/>
          <c:order val="6"/>
          <c:tx>
            <c:strRef>
              <c:f>データシート!$A$33</c:f>
              <c:strCache>
                <c:ptCount val="1"/>
                <c:pt idx="0">
                  <c:v>浦安市介護保険特別会計（介護サービス事業勘定）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c:v>
                </c:pt>
                <c:pt idx="2">
                  <c:v>#N/A</c:v>
                </c:pt>
                <c:pt idx="3">
                  <c:v>0.15</c:v>
                </c:pt>
                <c:pt idx="4">
                  <c:v>#N/A</c:v>
                </c:pt>
                <c:pt idx="5">
                  <c:v>0.16</c:v>
                </c:pt>
                <c:pt idx="6">
                  <c:v>#N/A</c:v>
                </c:pt>
                <c:pt idx="7">
                  <c:v>0.17</c:v>
                </c:pt>
                <c:pt idx="8">
                  <c:v>#N/A</c:v>
                </c:pt>
                <c:pt idx="9">
                  <c:v>0.21</c:v>
                </c:pt>
              </c:numCache>
            </c:numRef>
          </c:val>
          <c:extLst xmlns:c16r2="http://schemas.microsoft.com/office/drawing/2015/06/chart">
            <c:ext xmlns:c16="http://schemas.microsoft.com/office/drawing/2014/chart" uri="{C3380CC4-5D6E-409C-BE32-E72D297353CC}">
              <c16:uniqueId val="{00000006-08CE-4E0B-9A28-0FFEF942825E}"/>
            </c:ext>
          </c:extLst>
        </c:ser>
        <c:ser>
          <c:idx val="7"/>
          <c:order val="7"/>
          <c:tx>
            <c:strRef>
              <c:f>データシート!$A$34</c:f>
              <c:strCache>
                <c:ptCount val="1"/>
                <c:pt idx="0">
                  <c:v>浦安市介護保険特別会計（保険事業勘定）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0.26</c:v>
                </c:pt>
                <c:pt idx="2">
                  <c:v>#N/A</c:v>
                </c:pt>
                <c:pt idx="3">
                  <c:v>0.46</c:v>
                </c:pt>
                <c:pt idx="4">
                  <c:v>#N/A</c:v>
                </c:pt>
                <c:pt idx="5">
                  <c:v>0.52</c:v>
                </c:pt>
                <c:pt idx="6">
                  <c:v>#N/A</c:v>
                </c:pt>
                <c:pt idx="7">
                  <c:v>0.35</c:v>
                </c:pt>
                <c:pt idx="8">
                  <c:v>#N/A</c:v>
                </c:pt>
                <c:pt idx="9">
                  <c:v>0.56000000000000005</c:v>
                </c:pt>
              </c:numCache>
            </c:numRef>
          </c:val>
          <c:extLst xmlns:c16r2="http://schemas.microsoft.com/office/drawing/2015/06/chart">
            <c:ext xmlns:c16="http://schemas.microsoft.com/office/drawing/2014/chart" uri="{C3380CC4-5D6E-409C-BE32-E72D297353CC}">
              <c16:uniqueId val="{00000007-08CE-4E0B-9A28-0FFEF942825E}"/>
            </c:ext>
          </c:extLst>
        </c:ser>
        <c:ser>
          <c:idx val="8"/>
          <c:order val="8"/>
          <c:tx>
            <c:strRef>
              <c:f>データシート!$A$35</c:f>
              <c:strCache>
                <c:ptCount val="1"/>
                <c:pt idx="0">
                  <c:v>浦安市国民健康保険特別会計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2.0499999999999998</c:v>
                </c:pt>
                <c:pt idx="2">
                  <c:v>#N/A</c:v>
                </c:pt>
                <c:pt idx="3">
                  <c:v>2.06</c:v>
                </c:pt>
                <c:pt idx="4">
                  <c:v>#N/A</c:v>
                </c:pt>
                <c:pt idx="5">
                  <c:v>0.98</c:v>
                </c:pt>
                <c:pt idx="6">
                  <c:v>#N/A</c:v>
                </c:pt>
                <c:pt idx="7">
                  <c:v>0.42</c:v>
                </c:pt>
                <c:pt idx="8">
                  <c:v>#N/A</c:v>
                </c:pt>
                <c:pt idx="9">
                  <c:v>1.04</c:v>
                </c:pt>
              </c:numCache>
            </c:numRef>
          </c:val>
          <c:extLst xmlns:c16r2="http://schemas.microsoft.com/office/drawing/2015/06/chart">
            <c:ext xmlns:c16="http://schemas.microsoft.com/office/drawing/2014/chart" uri="{C3380CC4-5D6E-409C-BE32-E72D297353CC}">
              <c16:uniqueId val="{00000008-08CE-4E0B-9A28-0FFEF942825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3.98</c:v>
                </c:pt>
                <c:pt idx="2">
                  <c:v>#N/A</c:v>
                </c:pt>
                <c:pt idx="3">
                  <c:v>2.93</c:v>
                </c:pt>
                <c:pt idx="4">
                  <c:v>#N/A</c:v>
                </c:pt>
                <c:pt idx="5">
                  <c:v>5.46</c:v>
                </c:pt>
                <c:pt idx="6">
                  <c:v>#N/A</c:v>
                </c:pt>
                <c:pt idx="7">
                  <c:v>14.33</c:v>
                </c:pt>
                <c:pt idx="8">
                  <c:v>#N/A</c:v>
                </c:pt>
                <c:pt idx="9">
                  <c:v>6.95</c:v>
                </c:pt>
              </c:numCache>
            </c:numRef>
          </c:val>
          <c:extLst xmlns:c16r2="http://schemas.microsoft.com/office/drawing/2015/06/chart">
            <c:ext xmlns:c16="http://schemas.microsoft.com/office/drawing/2014/chart" uri="{C3380CC4-5D6E-409C-BE32-E72D297353CC}">
              <c16:uniqueId val="{00000009-08CE-4E0B-9A28-0FFEF942825E}"/>
            </c:ext>
          </c:extLst>
        </c:ser>
        <c:dLbls>
          <c:showLegendKey val="0"/>
          <c:showVal val="0"/>
          <c:showCatName val="0"/>
          <c:showSerName val="0"/>
          <c:showPercent val="0"/>
          <c:showBubbleSize val="0"/>
        </c:dLbls>
        <c:gapWidth val="150"/>
        <c:overlap val="100"/>
        <c:axId val="169664896"/>
        <c:axId val="169666432"/>
      </c:barChart>
      <c:catAx>
        <c:axId val="16966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9666432"/>
        <c:crosses val="autoZero"/>
        <c:auto val="1"/>
        <c:lblAlgn val="ctr"/>
        <c:lblOffset val="100"/>
        <c:tickLblSkip val="1"/>
        <c:tickMarkSkip val="1"/>
        <c:noMultiLvlLbl val="0"/>
      </c:catAx>
      <c:valAx>
        <c:axId val="169666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664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2570</c:v>
                </c:pt>
                <c:pt idx="5">
                  <c:v>2608</c:v>
                </c:pt>
                <c:pt idx="8">
                  <c:v>2222</c:v>
                </c:pt>
                <c:pt idx="11">
                  <c:v>2213</c:v>
                </c:pt>
                <c:pt idx="14">
                  <c:v>2151</c:v>
                </c:pt>
              </c:numCache>
            </c:numRef>
          </c:val>
          <c:extLst xmlns:c16r2="http://schemas.microsoft.com/office/drawing/2015/06/chart">
            <c:ext xmlns:c16="http://schemas.microsoft.com/office/drawing/2014/chart" uri="{C3380CC4-5D6E-409C-BE32-E72D297353CC}">
              <c16:uniqueId val="{00000000-6842-4D4A-8B1F-B443CA4CC7E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842-4D4A-8B1F-B443CA4CC7E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600</c:v>
                </c:pt>
                <c:pt idx="3">
                  <c:v>582</c:v>
                </c:pt>
                <c:pt idx="6">
                  <c:v>775</c:v>
                </c:pt>
                <c:pt idx="9">
                  <c:v>1104</c:v>
                </c:pt>
                <c:pt idx="12">
                  <c:v>1705</c:v>
                </c:pt>
              </c:numCache>
            </c:numRef>
          </c:val>
          <c:extLst xmlns:c16r2="http://schemas.microsoft.com/office/drawing/2015/06/chart">
            <c:ext xmlns:c16="http://schemas.microsoft.com/office/drawing/2014/chart" uri="{C3380CC4-5D6E-409C-BE32-E72D297353CC}">
              <c16:uniqueId val="{00000002-6842-4D4A-8B1F-B443CA4CC7E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842-4D4A-8B1F-B443CA4CC7E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626</c:v>
                </c:pt>
                <c:pt idx="3">
                  <c:v>592</c:v>
                </c:pt>
                <c:pt idx="6">
                  <c:v>585</c:v>
                </c:pt>
                <c:pt idx="9">
                  <c:v>688</c:v>
                </c:pt>
                <c:pt idx="12">
                  <c:v>553</c:v>
                </c:pt>
              </c:numCache>
            </c:numRef>
          </c:val>
          <c:extLst xmlns:c16r2="http://schemas.microsoft.com/office/drawing/2015/06/chart">
            <c:ext xmlns:c16="http://schemas.microsoft.com/office/drawing/2014/chart" uri="{C3380CC4-5D6E-409C-BE32-E72D297353CC}">
              <c16:uniqueId val="{00000004-6842-4D4A-8B1F-B443CA4CC7E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20</c:v>
                </c:pt>
                <c:pt idx="3">
                  <c:v>10</c:v>
                </c:pt>
                <c:pt idx="6">
                  <c:v>0</c:v>
                </c:pt>
                <c:pt idx="9">
                  <c:v>0</c:v>
                </c:pt>
                <c:pt idx="12">
                  <c:v>0</c:v>
                </c:pt>
              </c:numCache>
            </c:numRef>
          </c:val>
          <c:extLst xmlns:c16r2="http://schemas.microsoft.com/office/drawing/2015/06/chart">
            <c:ext xmlns:c16="http://schemas.microsoft.com/office/drawing/2014/chart" uri="{C3380CC4-5D6E-409C-BE32-E72D297353CC}">
              <c16:uniqueId val="{00000005-6842-4D4A-8B1F-B443CA4CC7E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842-4D4A-8B1F-B443CA4CC7E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3588</c:v>
                </c:pt>
                <c:pt idx="3">
                  <c:v>3196</c:v>
                </c:pt>
                <c:pt idx="6">
                  <c:v>2988</c:v>
                </c:pt>
                <c:pt idx="9">
                  <c:v>3020</c:v>
                </c:pt>
                <c:pt idx="12">
                  <c:v>3557</c:v>
                </c:pt>
              </c:numCache>
            </c:numRef>
          </c:val>
          <c:extLst xmlns:c16r2="http://schemas.microsoft.com/office/drawing/2015/06/chart">
            <c:ext xmlns:c16="http://schemas.microsoft.com/office/drawing/2014/chart" uri="{C3380CC4-5D6E-409C-BE32-E72D297353CC}">
              <c16:uniqueId val="{00000007-6842-4D4A-8B1F-B443CA4CC7E1}"/>
            </c:ext>
          </c:extLst>
        </c:ser>
        <c:dLbls>
          <c:showLegendKey val="0"/>
          <c:showVal val="0"/>
          <c:showCatName val="0"/>
          <c:showSerName val="0"/>
          <c:showPercent val="0"/>
          <c:showBubbleSize val="0"/>
        </c:dLbls>
        <c:gapWidth val="100"/>
        <c:overlap val="100"/>
        <c:axId val="155947776"/>
        <c:axId val="155949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2264</c:v>
                </c:pt>
                <c:pt idx="2">
                  <c:v>#N/A</c:v>
                </c:pt>
                <c:pt idx="3">
                  <c:v>#N/A</c:v>
                </c:pt>
                <c:pt idx="4">
                  <c:v>1772</c:v>
                </c:pt>
                <c:pt idx="5">
                  <c:v>#N/A</c:v>
                </c:pt>
                <c:pt idx="6">
                  <c:v>#N/A</c:v>
                </c:pt>
                <c:pt idx="7">
                  <c:v>2126</c:v>
                </c:pt>
                <c:pt idx="8">
                  <c:v>#N/A</c:v>
                </c:pt>
                <c:pt idx="9">
                  <c:v>#N/A</c:v>
                </c:pt>
                <c:pt idx="10">
                  <c:v>2599</c:v>
                </c:pt>
                <c:pt idx="11">
                  <c:v>#N/A</c:v>
                </c:pt>
                <c:pt idx="12">
                  <c:v>#N/A</c:v>
                </c:pt>
                <c:pt idx="13">
                  <c:v>3664</c:v>
                </c:pt>
                <c:pt idx="14">
                  <c:v>#N/A</c:v>
                </c:pt>
              </c:numCache>
            </c:numRef>
          </c:val>
          <c:smooth val="0"/>
          <c:extLst xmlns:c16r2="http://schemas.microsoft.com/office/drawing/2015/06/chart">
            <c:ext xmlns:c16="http://schemas.microsoft.com/office/drawing/2014/chart" uri="{C3380CC4-5D6E-409C-BE32-E72D297353CC}">
              <c16:uniqueId val="{00000008-6842-4D4A-8B1F-B443CA4CC7E1}"/>
            </c:ext>
          </c:extLst>
        </c:ser>
        <c:dLbls>
          <c:showLegendKey val="0"/>
          <c:showVal val="0"/>
          <c:showCatName val="0"/>
          <c:showSerName val="0"/>
          <c:showPercent val="0"/>
          <c:showBubbleSize val="0"/>
        </c:dLbls>
        <c:marker val="1"/>
        <c:smooth val="0"/>
        <c:axId val="155947776"/>
        <c:axId val="155949696"/>
      </c:lineChart>
      <c:catAx>
        <c:axId val="155947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5949696"/>
        <c:crosses val="autoZero"/>
        <c:auto val="1"/>
        <c:lblAlgn val="ctr"/>
        <c:lblOffset val="100"/>
        <c:tickLblSkip val="1"/>
        <c:tickMarkSkip val="1"/>
        <c:noMultiLvlLbl val="0"/>
      </c:catAx>
      <c:valAx>
        <c:axId val="155949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947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23680</c:v>
                </c:pt>
                <c:pt idx="5">
                  <c:v>21622</c:v>
                </c:pt>
                <c:pt idx="8">
                  <c:v>20183</c:v>
                </c:pt>
                <c:pt idx="11">
                  <c:v>17633</c:v>
                </c:pt>
                <c:pt idx="14">
                  <c:v>16441</c:v>
                </c:pt>
              </c:numCache>
            </c:numRef>
          </c:val>
          <c:extLst xmlns:c16r2="http://schemas.microsoft.com/office/drawing/2015/06/chart">
            <c:ext xmlns:c16="http://schemas.microsoft.com/office/drawing/2014/chart" uri="{C3380CC4-5D6E-409C-BE32-E72D297353CC}">
              <c16:uniqueId val="{00000000-1BB2-42B6-9280-B4BB497DDA9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1BB2-42B6-9280-B4BB497DDA9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31834</c:v>
                </c:pt>
                <c:pt idx="5">
                  <c:v>29155</c:v>
                </c:pt>
                <c:pt idx="8">
                  <c:v>19585</c:v>
                </c:pt>
                <c:pt idx="11">
                  <c:v>16816</c:v>
                </c:pt>
                <c:pt idx="14">
                  <c:v>19917</c:v>
                </c:pt>
              </c:numCache>
            </c:numRef>
          </c:val>
          <c:extLst xmlns:c16r2="http://schemas.microsoft.com/office/drawing/2015/06/chart">
            <c:ext xmlns:c16="http://schemas.microsoft.com/office/drawing/2014/chart" uri="{C3380CC4-5D6E-409C-BE32-E72D297353CC}">
              <c16:uniqueId val="{00000002-1BB2-42B6-9280-B4BB497DDA9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BB2-42B6-9280-B4BB497DDA9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BB2-42B6-9280-B4BB497DDA9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BB2-42B6-9280-B4BB497DDA9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4484</c:v>
                </c:pt>
                <c:pt idx="3">
                  <c:v>4988</c:v>
                </c:pt>
                <c:pt idx="6">
                  <c:v>5388</c:v>
                </c:pt>
                <c:pt idx="9">
                  <c:v>6491</c:v>
                </c:pt>
                <c:pt idx="12">
                  <c:v>7780</c:v>
                </c:pt>
              </c:numCache>
            </c:numRef>
          </c:val>
          <c:extLst xmlns:c16r2="http://schemas.microsoft.com/office/drawing/2015/06/chart">
            <c:ext xmlns:c16="http://schemas.microsoft.com/office/drawing/2014/chart" uri="{C3380CC4-5D6E-409C-BE32-E72D297353CC}">
              <c16:uniqueId val="{00000006-1BB2-42B6-9280-B4BB497DDA9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1BB2-42B6-9280-B4BB497DDA9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5308</c:v>
                </c:pt>
                <c:pt idx="3">
                  <c:v>5066</c:v>
                </c:pt>
                <c:pt idx="6">
                  <c:v>4823</c:v>
                </c:pt>
                <c:pt idx="9">
                  <c:v>5080</c:v>
                </c:pt>
                <c:pt idx="12">
                  <c:v>4496</c:v>
                </c:pt>
              </c:numCache>
            </c:numRef>
          </c:val>
          <c:extLst xmlns:c16r2="http://schemas.microsoft.com/office/drawing/2015/06/chart">
            <c:ext xmlns:c16="http://schemas.microsoft.com/office/drawing/2014/chart" uri="{C3380CC4-5D6E-409C-BE32-E72D297353CC}">
              <c16:uniqueId val="{00000008-1BB2-42B6-9280-B4BB497DDA9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5681</c:v>
                </c:pt>
                <c:pt idx="3">
                  <c:v>4923</c:v>
                </c:pt>
                <c:pt idx="6">
                  <c:v>4484</c:v>
                </c:pt>
                <c:pt idx="9">
                  <c:v>4029</c:v>
                </c:pt>
                <c:pt idx="12">
                  <c:v>2776</c:v>
                </c:pt>
              </c:numCache>
            </c:numRef>
          </c:val>
          <c:extLst xmlns:c16r2="http://schemas.microsoft.com/office/drawing/2015/06/chart">
            <c:ext xmlns:c16="http://schemas.microsoft.com/office/drawing/2014/chart" uri="{C3380CC4-5D6E-409C-BE32-E72D297353CC}">
              <c16:uniqueId val="{00000009-1BB2-42B6-9280-B4BB497DDA9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16676</c:v>
                </c:pt>
                <c:pt idx="3">
                  <c:v>17590</c:v>
                </c:pt>
                <c:pt idx="6">
                  <c:v>19598</c:v>
                </c:pt>
                <c:pt idx="9">
                  <c:v>24238</c:v>
                </c:pt>
                <c:pt idx="12">
                  <c:v>23310</c:v>
                </c:pt>
              </c:numCache>
            </c:numRef>
          </c:val>
          <c:extLst xmlns:c16r2="http://schemas.microsoft.com/office/drawing/2015/06/chart">
            <c:ext xmlns:c16="http://schemas.microsoft.com/office/drawing/2014/chart" uri="{C3380CC4-5D6E-409C-BE32-E72D297353CC}">
              <c16:uniqueId val="{0000000A-1BB2-42B6-9280-B4BB497DDA90}"/>
            </c:ext>
          </c:extLst>
        </c:ser>
        <c:dLbls>
          <c:showLegendKey val="0"/>
          <c:showVal val="0"/>
          <c:showCatName val="0"/>
          <c:showSerName val="0"/>
          <c:showPercent val="0"/>
          <c:showBubbleSize val="0"/>
        </c:dLbls>
        <c:gapWidth val="100"/>
        <c:overlap val="100"/>
        <c:axId val="170323968"/>
        <c:axId val="170325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5390</c:v>
                </c:pt>
                <c:pt idx="11">
                  <c:v>#N/A</c:v>
                </c:pt>
                <c:pt idx="12">
                  <c:v>#N/A</c:v>
                </c:pt>
                <c:pt idx="13">
                  <c:v>2003</c:v>
                </c:pt>
                <c:pt idx="14">
                  <c:v>#N/A</c:v>
                </c:pt>
              </c:numCache>
            </c:numRef>
          </c:val>
          <c:smooth val="0"/>
          <c:extLst xmlns:c16r2="http://schemas.microsoft.com/office/drawing/2015/06/chart">
            <c:ext xmlns:c16="http://schemas.microsoft.com/office/drawing/2014/chart" uri="{C3380CC4-5D6E-409C-BE32-E72D297353CC}">
              <c16:uniqueId val="{0000000B-1BB2-42B6-9280-B4BB497DDA90}"/>
            </c:ext>
          </c:extLst>
        </c:ser>
        <c:dLbls>
          <c:showLegendKey val="0"/>
          <c:showVal val="0"/>
          <c:showCatName val="0"/>
          <c:showSerName val="0"/>
          <c:showPercent val="0"/>
          <c:showBubbleSize val="0"/>
        </c:dLbls>
        <c:marker val="1"/>
        <c:smooth val="0"/>
        <c:axId val="170323968"/>
        <c:axId val="170325888"/>
      </c:lineChart>
      <c:catAx>
        <c:axId val="17032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0325888"/>
        <c:crosses val="autoZero"/>
        <c:auto val="1"/>
        <c:lblAlgn val="ctr"/>
        <c:lblOffset val="100"/>
        <c:tickLblSkip val="1"/>
        <c:tickMarkSkip val="1"/>
        <c:noMultiLvlLbl val="0"/>
      </c:catAx>
      <c:valAx>
        <c:axId val="170325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323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11991</c:v>
                </c:pt>
                <c:pt idx="1">
                  <c:v>10940</c:v>
                </c:pt>
                <c:pt idx="2">
                  <c:v>14128</c:v>
                </c:pt>
              </c:numCache>
            </c:numRef>
          </c:val>
          <c:extLst xmlns:c16r2="http://schemas.microsoft.com/office/drawing/2015/06/chart">
            <c:ext xmlns:c16="http://schemas.microsoft.com/office/drawing/2014/chart" uri="{C3380CC4-5D6E-409C-BE32-E72D297353CC}">
              <c16:uniqueId val="{00000000-7BDF-4279-BF3B-407E8793DBE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c:v>
                </c:pt>
                <c:pt idx="1">
                  <c:v>5</c:v>
                </c:pt>
                <c:pt idx="2">
                  <c:v>5</c:v>
                </c:pt>
              </c:numCache>
            </c:numRef>
          </c:val>
          <c:extLst xmlns:c16r2="http://schemas.microsoft.com/office/drawing/2015/06/chart">
            <c:ext xmlns:c16="http://schemas.microsoft.com/office/drawing/2014/chart" uri="{C3380CC4-5D6E-409C-BE32-E72D297353CC}">
              <c16:uniqueId val="{00000001-7BDF-4279-BF3B-407E8793DBE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26649</c:v>
                </c:pt>
                <c:pt idx="1">
                  <c:v>22539</c:v>
                </c:pt>
                <c:pt idx="2">
                  <c:v>25000</c:v>
                </c:pt>
              </c:numCache>
            </c:numRef>
          </c:val>
          <c:extLst xmlns:c16r2="http://schemas.microsoft.com/office/drawing/2015/06/chart">
            <c:ext xmlns:c16="http://schemas.microsoft.com/office/drawing/2014/chart" uri="{C3380CC4-5D6E-409C-BE32-E72D297353CC}">
              <c16:uniqueId val="{00000002-7BDF-4279-BF3B-407E8793DBE9}"/>
            </c:ext>
          </c:extLst>
        </c:ser>
        <c:dLbls>
          <c:showLegendKey val="0"/>
          <c:showVal val="0"/>
          <c:showCatName val="0"/>
          <c:showSerName val="0"/>
          <c:showPercent val="0"/>
          <c:showBubbleSize val="0"/>
        </c:dLbls>
        <c:gapWidth val="120"/>
        <c:overlap val="100"/>
        <c:axId val="170755968"/>
        <c:axId val="170757504"/>
      </c:barChart>
      <c:catAx>
        <c:axId val="17075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0757504"/>
        <c:crosses val="autoZero"/>
        <c:auto val="1"/>
        <c:lblAlgn val="ctr"/>
        <c:lblOffset val="100"/>
        <c:tickLblSkip val="1"/>
        <c:tickMarkSkip val="1"/>
        <c:noMultiLvlLbl val="0"/>
      </c:catAx>
      <c:valAx>
        <c:axId val="1707575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0755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{AAA3A188-24C6-4A2C-8BB7-C99759D7C2AC}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E9D-4A4F-9F43-05740A0E3B59}"/>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{AC14F129-070E-4F9E-9EB0-FD543AE5595C}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E9D-4A4F-9F43-05740A0E3B59}"/>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{CAD16AB1-CBD1-4839-9403-C8F45B30749A}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E9D-4A4F-9F43-05740A0E3B59}"/>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{0F196C1C-EAA1-42FD-8A6E-5F3D138C61E3}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E9D-4A4F-9F43-05740A0E3B59}"/>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{112F00AC-8A40-4169-BDA3-D8CA7AD0BB18}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E9D-4A4F-9F43-05740A0E3B5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{09FA72FD-EBED-4E00-9459-D9C6A1002A64}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E9D-4A4F-9F43-05740A0E3B5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{329C5DF4-D265-4B8E-AA35-9DEBBC04B95C}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E9D-4A4F-9F43-05740A0E3B59}"/>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{7853E0C9-79E1-4665-9220-7A0129A50092}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E9D-4A4F-9F43-05740A0E3B5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{1570B78C-4EDE-4598-88DB-83B85889B500}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E9D-4A4F-9F43-05740A0E3B5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65.7</c:v>
                </c:pt>
              </c:numCache>
            </c:numRef>
          </c:xVal>
          <c:yVal>
            <c:numRef>
              <c:f>公会計指標分析・財政指標組合せ分析表!$BP$51:$DC$51</c:f>
              <c:numCache>
                <c:formatCode>#,##0.0;"▲ "#,##0.0</c:formatCode>
                <c:ptCount val="40"/>
                <c:pt idx="24">
                  <c:v>12.9</c:v>
                </c:pt>
              </c:numCache>
            </c:numRef>
          </c:yVal>
          <c:smooth val="0"/>
          <c:extLst xmlns:c16r2="http://schemas.microsoft.com/office/drawing/2015/06/chart">
            <c:ext xmlns:c16="http://schemas.microsoft.com/office/drawing/2014/chart" uri="{C3380CC4-5D6E-409C-BE32-E72D297353CC}">
              <c16:uniqueId val="{00000009-EE9D-4A4F-9F43-05740A0E3B5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{B19D1E30-53C8-4AAE-8055-0125960CEF3F}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E9D-4A4F-9F43-05740A0E3B59}"/>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{41BCE57D-2A62-41EB-A62E-5610478C8873}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E9D-4A4F-9F43-05740A0E3B59}"/>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{81B3DB5C-606F-48FA-9013-FC268A6127B7}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E9D-4A4F-9F43-05740A0E3B59}"/>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{61F7CB26-6E37-46C0-A43D-D2972AE6CC81}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E9D-4A4F-9F43-05740A0E3B59}"/>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{3C9C45B1-D607-4D28-A007-CCD10CF4927C}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E9D-4A4F-9F43-05740A0E3B5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{CD06E6A0-9C10-4D2F-AA8C-637D2693758D}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E9D-4A4F-9F43-05740A0E3B5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{8A32495A-C3C6-4354-AFC7-4EE32151F58F}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E9D-4A4F-9F43-05740A0E3B59}"/>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{2C661CEC-B29C-4257-87AA-32E627D72CBD}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E9D-4A4F-9F43-05740A0E3B5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{9066EB70-6A35-4D04-BF8D-8D8FB7B2E4F1}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E9D-4A4F-9F43-05740A0E3B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58.6</c:v>
                </c:pt>
              </c:numCache>
            </c:numRef>
          </c:xVal>
          <c:yVal>
            <c:numRef>
              <c:f>公会計指標分析・財政指標組合せ分析表!$BP$55:$DC$55</c:f>
              <c:numCache>
                <c:formatCode>#,##0.0;"▲ "#,##0.0</c:formatCode>
                <c:ptCount val="40"/>
                <c:pt idx="24">
                  <c:v>16.600000000000001</c:v>
                </c:pt>
              </c:numCache>
            </c:numRef>
          </c:yVal>
          <c:smooth val="0"/>
          <c:extLst xmlns:c16r2="http://schemas.microsoft.com/office/drawing/2015/06/chart">
            <c:ext xmlns:c16="http://schemas.microsoft.com/office/drawing/2014/chart" uri="{C3380CC4-5D6E-409C-BE32-E72D297353CC}">
              <c16:uniqueId val="{00000013-EE9D-4A4F-9F43-05740A0E3B59}"/>
            </c:ext>
          </c:extLst>
        </c:ser>
        <c:dLbls>
          <c:showLegendKey val="0"/>
          <c:showVal val="1"/>
          <c:showCatName val="0"/>
          <c:showSerName val="0"/>
          <c:showPercent val="0"/>
          <c:showBubbleSize val="0"/>
        </c:dLbls>
        <c:axId val="170459136"/>
        <c:axId val="170461056"/>
      </c:scatterChart>
      <c:valAx>
        <c:axId val="170459136"/>
        <c:scaling>
          <c:orientation val="minMax"/>
          <c:max val="66.3"/>
          <c:min val="58.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0461056"/>
        <c:crosses val="autoZero"/>
        <c:crossBetween val="midCat"/>
      </c:valAx>
      <c:valAx>
        <c:axId val="170461056"/>
        <c:scaling>
          <c:orientation val="minMax"/>
          <c:max val="17.3"/>
          <c:min val="1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04591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{8494678D-D997-4F2D-B16B-802F7887142D}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77C-41C8-8502-6EA1CE6B6FB5}"/>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{D34C94A6-45F9-4377-A90C-7F9408DD3463}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77C-41C8-8502-6EA1CE6B6FB5}"/>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{DC2C815E-1191-4F32-B7ED-778DD4A7BCC1}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77C-41C8-8502-6EA1CE6B6FB5}"/>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{ACD076B1-DA3C-4653-8C62-63B6446C6039}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77C-41C8-8502-6EA1CE6B6FB5}"/>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{00971085-E5EB-4F3F-A584-B90D395013A5}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77C-41C8-8502-6EA1CE6B6FB5}"/>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{8542A0E9-CB38-40BF-BEC1-07BBAC17D29B}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77C-41C8-8502-6EA1CE6B6FB5}"/>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{B0346C48-F95A-4F99-992E-5037102FDFFC}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77C-41C8-8502-6EA1CE6B6FB5}"/>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{5A270845-3A06-4831-8845-B86BAE06EC68}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77C-41C8-8502-6EA1CE6B6FB5}"/>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{414F031A-E1CD-4D96-B2B0-9A14CA41F4D0}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77C-41C8-8502-6EA1CE6B6F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5.5</c:v>
                </c:pt>
                <c:pt idx="16">
                  <c:v>5</c:v>
                </c:pt>
                <c:pt idx="24">
                  <c:v>5.2</c:v>
                </c:pt>
                <c:pt idx="32">
                  <c:v>6.6</c:v>
                </c:pt>
              </c:numCache>
            </c:numRef>
          </c:xVal>
          <c:yVal>
            <c:numRef>
              <c:f>公会計指標分析・財政指標組合せ分析表!$BP$73:$DC$73</c:f>
              <c:numCache>
                <c:formatCode>#,##0.0;"▲ "#,##0.0</c:formatCode>
                <c:ptCount val="40"/>
                <c:pt idx="24">
                  <c:v>12.9</c:v>
                </c:pt>
                <c:pt idx="32">
                  <c:v>4.8</c:v>
                </c:pt>
              </c:numCache>
            </c:numRef>
          </c:yVal>
          <c:smooth val="0"/>
          <c:extLst xmlns:c16r2="http://schemas.microsoft.com/office/drawing/2015/06/chart">
            <c:ext xmlns:c16="http://schemas.microsoft.com/office/drawing/2014/chart" uri="{C3380CC4-5D6E-409C-BE32-E72D297353CC}">
              <c16:uniqueId val="{00000009-777C-41C8-8502-6EA1CE6B6FB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{ADCBEF89-2741-4380-82DC-09E556DD97F9}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77C-41C8-8502-6EA1CE6B6FB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{24E00C41-C1B1-40C8-B634-3462C56DFAD7}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77C-41C8-8502-6EA1CE6B6FB5}"/>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{EDDA4B01-515E-4B2B-9221-C0735F2CC577}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77C-41C8-8502-6EA1CE6B6FB5}"/>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{65C514D9-0427-49C9-9483-262EA4809356}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77C-41C8-8502-6EA1CE6B6FB5}"/>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{61175EEE-04CB-4B8E-989A-791B36E9B347}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77C-41C8-8502-6EA1CE6B6FB5}"/>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{5E66134A-CD9D-48A0-913A-664D4AD052A2}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77C-41C8-8502-6EA1CE6B6FB5}"/>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{DDAB76C3-98C2-464D-BACA-C4E294F65A2E}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77C-41C8-8502-6EA1CE6B6FB5}"/>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{F854018E-3240-470A-A2A3-18915C5028F2}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77C-41C8-8502-6EA1CE6B6FB5}"/>
                </c:ext>
              </c:extLst>
            </c:dLbl>
            <c:dLbl>
              <c:idx val="32"/>
              <c:layout>
                <c:manualLayout>
                  <c:x val="-1.8235628084250027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{C3697EB8-44DA-4628-8ACA-F2130FCD85EE}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77C-41C8-8502-6EA1CE6B6F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5.2</c:v>
                </c:pt>
                <c:pt idx="16">
                  <c:v>4.8</c:v>
                </c:pt>
                <c:pt idx="24">
                  <c:v>3.6</c:v>
                </c:pt>
                <c:pt idx="32">
                  <c:v>3.6</c:v>
                </c:pt>
              </c:numCache>
            </c:numRef>
          </c:xVal>
          <c:yVal>
            <c:numRef>
              <c:f>公会計指標分析・財政指標組合せ分析表!$BP$77:$DC$77</c:f>
              <c:numCache>
                <c:formatCode>#,##0.0;"▲ "#,##0.0</c:formatCode>
                <c:ptCount val="40"/>
                <c:pt idx="0">
                  <c:v>32.6</c:v>
                </c:pt>
                <c:pt idx="8">
                  <c:v>30.5</c:v>
                </c:pt>
                <c:pt idx="16">
                  <c:v>25.4</c:v>
                </c:pt>
                <c:pt idx="24">
                  <c:v>16.600000000000001</c:v>
                </c:pt>
                <c:pt idx="32">
                  <c:v>17.399999999999999</c:v>
                </c:pt>
              </c:numCache>
            </c:numRef>
          </c:yVal>
          <c:smooth val="0"/>
          <c:extLst xmlns:c16r2="http://schemas.microsoft.com/office/drawing/2015/06/chart">
            <c:ext xmlns:c16="http://schemas.microsoft.com/office/drawing/2014/chart" uri="{C3380CC4-5D6E-409C-BE32-E72D297353CC}">
              <c16:uniqueId val="{00000013-777C-41C8-8502-6EA1CE6B6FB5}"/>
            </c:ext>
          </c:extLst>
        </c:ser>
        <c:dLbls>
          <c:showLegendKey val="0"/>
          <c:showVal val="1"/>
          <c:showCatName val="0"/>
          <c:showSerName val="0"/>
          <c:showPercent val="0"/>
          <c:showBubbleSize val="0"/>
        </c:dLbls>
        <c:axId val="170507648"/>
        <c:axId val="171111936"/>
      </c:scatterChart>
      <c:valAx>
        <c:axId val="170507648"/>
        <c:scaling>
          <c:orientation val="minMax"/>
          <c:max val="6.8999999999999995"/>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1111936"/>
        <c:crosses val="autoZero"/>
        <c:crossBetween val="midCat"/>
      </c:valAx>
      <c:valAx>
        <c:axId val="171111936"/>
        <c:scaling>
          <c:orientation val="minMax"/>
          <c:max val="38"/>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05076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前年度と比較すると、実質公債費比率（分子）が増加しています。その主な要因としては、新たに、平成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年度に終了した大型事業の償還が始まったことなどにより、元利償還金が増となったことや、新橋周辺地区整備などの償還開始により、公債費に準ずる債務負担行為が増加したことによるものです。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今後も引き続き指標の推移を注視しながら、健全財政の堅持に努めます。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すると、将来負担比率（分子）が減少しています。その主な要因としては地方債新規借入の減に伴う地方債現在高の減少と、財政調整基金残高の増に伴い充当可能基金が増加したことによるもので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公共施設の老朽化対策や少子高齢化を背景とした社会保障経費など、様々な行政課題に対応するため、財政調整基金の活用による基金残高の減少や、地方債残高の増も見込まれるなど、将来負担比率（分子）を押し上げる要因も見込まれるため、引き続き、現在の世代と後年度の世代との、世代間の負担のバランスといった面も考慮しながら、財政運営に当たりたいと考えてい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千葉県浦安市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年度当初予算が骨格予算であったことから財政調整基金に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億円を積み立てたことや、市街地液状化対策事業の事業計画変更に伴う前払金の返還金等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億円を東日本大震災復興交付金基金に積み立てたこと等により、基金全体として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は復興交付金事業の進捗状況により減少していく見込みであるが、財政調整基金は財政収支の見通しを踏まえ、基金規模を一定程度確保するよう努めるとともに、公共施設修繕基金は、市政発展期に整備を行った公共施設の老朽化に伴う大規模改修・修繕に備えるため積立てを行っていく予定であ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東日本大震災復興交付金基金：東日本大震災復興特別区域法第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項に規定する復興交付金事業等の実施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少子化対策基金：未来を担う子どもを安心して産み、健やかに育てる環境づくりその他の少子化対策の推進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公共施設修繕基金：市の設置する公用又は公共用に供する施設の修繕その他維持補修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東日本大震災復興交付金基金：市街地液状化対策事業の事業計画変更に伴う前払金の返還金等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億円を東日本大震災復興交付金基金に積み立てたこと等により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少子化対策基金：こどもプロジェクト事業等の少子化対策に係る各事業に充当したことによる減少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公共施設修繕基金：大規模改修事業に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億円充当したことによる減少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東日本大震災復興交付金基金：復興交付金事業の進捗状況により減少していく見込み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少子化対策基金：必要な対象事業に充当していくが、積み増しの予定がないことから廃止予定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公共施設修繕基金：市政発展期に整備を行った公共施設の老朽化に伴う大規模改修・修繕に備えるため、必要額を精査し、継続して積み立てていく予定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財政調整基金残高については、効率的な予算執行により繰入を行わなかったことに加え、積立を実施したこと、さらに例年に比べ、前年度繰越金からの直接積立が多かったことにより増加となった。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災害復旧、地方債の繰上償還その他財源の不足への対応のため、財政収支の見通しを踏まえ、基金規模を一定程度確保するよう努める。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減債基金の活用は未定であるが、必要となる場合に備えて引き続き基金を維持していく。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167,938
164,107
17.30
75,475,332
71,389,002
3,045,414
43,749,688
23,309,550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4" name="テキスト ボックス 33"/>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5" name="テキスト ボックス 34"/>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6" name="テキスト ボックス 35"/>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7" name="テキスト ボックス 36"/>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0" name="正方形/長方形 39"/>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年度では、</a:t>
          </a:r>
          <a:r>
            <a:rPr kumimoji="1" lang="en-US" altLang="ja-JP" sz="1100">
              <a:latin typeface="ＭＳ Ｐゴシック" panose="020B0600070205080204" pitchFamily="50" charset="-128"/>
              <a:ea typeface="ＭＳ Ｐゴシック" panose="020B0600070205080204" pitchFamily="50" charset="-128"/>
            </a:rPr>
            <a:t>67.2</a:t>
          </a:r>
          <a:r>
            <a:rPr kumimoji="1" lang="ja-JP" altLang="en-US" sz="1100">
              <a:latin typeface="ＭＳ Ｐゴシック" panose="020B0600070205080204" pitchFamily="50" charset="-128"/>
              <a:ea typeface="ＭＳ Ｐゴシック" panose="020B0600070205080204" pitchFamily="50" charset="-128"/>
            </a:rPr>
            <a:t>％となっており、類似団体より高い水準にある。これは、本市においては、昭和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年代に整備された資産が多く、整備から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経過して更新時期を迎えていることなどによるものである。公共施設等総合管理計画に基づき、老朽化した施設について、点検・診断や計画的な予防保全による長寿命化を進めていくなど、公共施設等の適正管理に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（公会計作成時期の関係により、グラフにはＨ</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分の「当該団体値」が反映しておりません。）</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5" name="テキスト ボックス 54"/>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33</xdr:row>
      <xdr:rowOff>13335</xdr:rowOff>
    </xdr:to>
    <xdr:cxnSp macro="">
      <xdr:nvCxnSpPr>
        <xdr:cNvPr id="65" name="直線コネクタ 64"/>
        <xdr:cNvCxnSpPr/>
      </xdr:nvCxnSpPr>
      <xdr:spPr>
        <a:xfrm flipV="1">
          <a:off x="4760595" y="5380482"/>
          <a:ext cx="1270" cy="106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17162</xdr:rowOff>
    </xdr:from>
    <xdr:ext cx="405111" cy="259045"/>
    <xdr:sp macro="" textlink="">
      <xdr:nvSpPr>
        <xdr:cNvPr id="66" name="有形固定資産減価償却率最小値テキスト"/>
        <xdr:cNvSpPr txBox="1"/>
      </xdr:nvSpPr>
      <xdr:spPr>
        <a:xfrm>
          <a:off x="4813300"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13335</xdr:rowOff>
    </xdr:from>
    <xdr:to>
      <xdr:col>23</xdr:col>
      <xdr:colOff>174625</xdr:colOff>
      <xdr:row>33</xdr:row>
      <xdr:rowOff>13335</xdr:rowOff>
    </xdr:to>
    <xdr:cxnSp macro="">
      <xdr:nvCxnSpPr>
        <xdr:cNvPr id="67" name="直線コネクタ 66"/>
        <xdr:cNvCxnSpPr/>
      </xdr:nvCxnSpPr>
      <xdr:spPr>
        <a:xfrm>
          <a:off x="4673600" y="644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68" name="有形固定資産減価償却率最大値テキスト"/>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69" name="直線コネクタ 68"/>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91330</xdr:rowOff>
    </xdr:from>
    <xdr:ext cx="405111" cy="259045"/>
    <xdr:sp macro="" textlink="">
      <xdr:nvSpPr>
        <xdr:cNvPr id="70" name="有形固定資産減価償却率平均値テキスト"/>
        <xdr:cNvSpPr txBox="1"/>
      </xdr:nvSpPr>
      <xdr:spPr>
        <a:xfrm>
          <a:off x="4813300" y="5834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112903</xdr:rowOff>
    </xdr:from>
    <xdr:to>
      <xdr:col>23</xdr:col>
      <xdr:colOff>136525</xdr:colOff>
      <xdr:row>30</xdr:row>
      <xdr:rowOff>43053</xdr:rowOff>
    </xdr:to>
    <xdr:sp macro="" textlink="">
      <xdr:nvSpPr>
        <xdr:cNvPr id="71" name="フローチャート: 判断 70"/>
        <xdr:cNvSpPr/>
      </xdr:nvSpPr>
      <xdr:spPr>
        <a:xfrm>
          <a:off x="47117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72" name="フローチャート: 判断 71"/>
        <xdr:cNvSpPr/>
      </xdr:nvSpPr>
      <xdr:spPr>
        <a:xfrm>
          <a:off x="4000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170307</xdr:rowOff>
    </xdr:from>
    <xdr:to>
      <xdr:col>15</xdr:col>
      <xdr:colOff>187325</xdr:colOff>
      <xdr:row>31</xdr:row>
      <xdr:rowOff>100457</xdr:rowOff>
    </xdr:to>
    <xdr:sp macro="" textlink="">
      <xdr:nvSpPr>
        <xdr:cNvPr id="73" name="フローチャート: 判断 72"/>
        <xdr:cNvSpPr/>
      </xdr:nvSpPr>
      <xdr:spPr>
        <a:xfrm>
          <a:off x="3238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118999</xdr:rowOff>
    </xdr:from>
    <xdr:to>
      <xdr:col>19</xdr:col>
      <xdr:colOff>187325</xdr:colOff>
      <xdr:row>28</xdr:row>
      <xdr:rowOff>49149</xdr:rowOff>
    </xdr:to>
    <xdr:sp macro="" textlink="">
      <xdr:nvSpPr>
        <xdr:cNvPr id="79" name="楕円 78"/>
        <xdr:cNvSpPr/>
      </xdr:nvSpPr>
      <xdr:spPr>
        <a:xfrm>
          <a:off x="4000500" y="55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3954</xdr:rowOff>
    </xdr:from>
    <xdr:ext cx="405111" cy="259045"/>
    <xdr:sp macro="" textlink="">
      <xdr:nvSpPr>
        <xdr:cNvPr id="80" name="n_1aveValue有形固定資産減価償却率"/>
        <xdr:cNvSpPr txBox="1"/>
      </xdr:nvSpPr>
      <xdr:spPr>
        <a:xfrm>
          <a:off x="3836044" y="5918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116984</xdr:rowOff>
    </xdr:from>
    <xdr:ext cx="405111" cy="259045"/>
    <xdr:sp macro="" textlink="">
      <xdr:nvSpPr>
        <xdr:cNvPr id="81" name="n_2aveValue有形固定資産減価償却率"/>
        <xdr:cNvSpPr txBox="1"/>
      </xdr:nvSpPr>
      <xdr:spPr>
        <a:xfrm>
          <a:off x="3086744" y="586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65676</xdr:rowOff>
    </xdr:from>
    <xdr:ext cx="405111" cy="259045"/>
    <xdr:sp macro="" textlink="">
      <xdr:nvSpPr>
        <xdr:cNvPr id="82" name="n_1mainValue有形固定資産減価償却率"/>
        <xdr:cNvSpPr txBox="1"/>
      </xdr:nvSpPr>
      <xdr:spPr>
        <a:xfrm>
          <a:off x="3836044" y="5294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しかしながら、今後、地方債の現在高や債務負担行為に基づく支出予定額の増が見込まれるため、収支のバランスを勘案し、財政的な負担を考慮しながら取り組んでいく。</a:t>
          </a: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98" name="直線コネクタ 9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99" name="テキスト ボックス 9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0" name="直線コネクタ 9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1" name="テキスト ボックス 100"/>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2" name="直線コネクタ 10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3" name="テキスト ボックス 102"/>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4" name="直線コネクタ 10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5" name="テキスト ボックス 104"/>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6" name="直線コネクタ 10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07" name="テキスト ボックス 106"/>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8" name="直線コネクタ 10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9" name="テキスト ボックス 108"/>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109311</xdr:rowOff>
    </xdr:from>
    <xdr:to>
      <xdr:col>76</xdr:col>
      <xdr:colOff>21589</xdr:colOff>
      <xdr:row>35</xdr:row>
      <xdr:rowOff>31297</xdr:rowOff>
    </xdr:to>
    <xdr:cxnSp macro="">
      <xdr:nvCxnSpPr>
        <xdr:cNvPr id="113" name="直線コネクタ 112"/>
        <xdr:cNvCxnSpPr/>
      </xdr:nvCxnSpPr>
      <xdr:spPr>
        <a:xfrm flipV="1">
          <a:off x="14793595" y="5338536"/>
          <a:ext cx="1269" cy="146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4"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5" name="直線コネクタ 114"/>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55988</xdr:rowOff>
    </xdr:from>
    <xdr:ext cx="340478" cy="259045"/>
    <xdr:sp macro="" textlink="">
      <xdr:nvSpPr>
        <xdr:cNvPr id="116" name="債務償還可能年数最大値テキスト"/>
        <xdr:cNvSpPr txBox="1"/>
      </xdr:nvSpPr>
      <xdr:spPr>
        <a:xfrm>
          <a:off x="14846300" y="51137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109311</xdr:rowOff>
    </xdr:from>
    <xdr:to>
      <xdr:col>76</xdr:col>
      <xdr:colOff>111125</xdr:colOff>
      <xdr:row>26</xdr:row>
      <xdr:rowOff>109311</xdr:rowOff>
    </xdr:to>
    <xdr:cxnSp macro="">
      <xdr:nvCxnSpPr>
        <xdr:cNvPr id="117" name="直線コネクタ 116"/>
        <xdr:cNvCxnSpPr/>
      </xdr:nvCxnSpPr>
      <xdr:spPr>
        <a:xfrm>
          <a:off x="14706600" y="53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168474</xdr:rowOff>
    </xdr:from>
    <xdr:ext cx="340478" cy="259045"/>
    <xdr:sp macro="" textlink="">
      <xdr:nvSpPr>
        <xdr:cNvPr id="118" name="債務償還可能年数平均値テキスト"/>
        <xdr:cNvSpPr txBox="1"/>
      </xdr:nvSpPr>
      <xdr:spPr>
        <a:xfrm>
          <a:off x="14846300" y="574059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145597</xdr:rowOff>
    </xdr:from>
    <xdr:to>
      <xdr:col>76</xdr:col>
      <xdr:colOff>73025</xdr:colOff>
      <xdr:row>30</xdr:row>
      <xdr:rowOff>75747</xdr:rowOff>
    </xdr:to>
    <xdr:sp macro="" textlink="">
      <xdr:nvSpPr>
        <xdr:cNvPr id="119" name="フローチャート: 判断 118"/>
        <xdr:cNvSpPr/>
      </xdr:nvSpPr>
      <xdr:spPr>
        <a:xfrm>
          <a:off x="147447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92075</xdr:rowOff>
    </xdr:from>
    <xdr:to>
      <xdr:col>76</xdr:col>
      <xdr:colOff>73025</xdr:colOff>
      <xdr:row>34</xdr:row>
      <xdr:rowOff>22225</xdr:rowOff>
    </xdr:to>
    <xdr:sp macro="" textlink="">
      <xdr:nvSpPr>
        <xdr:cNvPr id="125" name="楕円 124"/>
        <xdr:cNvSpPr/>
      </xdr:nvSpPr>
      <xdr:spPr>
        <a:xfrm>
          <a:off x="147447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70502</xdr:rowOff>
    </xdr:from>
    <xdr:ext cx="340478" cy="259045"/>
    <xdr:sp macro="" textlink="">
      <xdr:nvSpPr>
        <xdr:cNvPr id="126" name="債務償還可能年数該当値テキスト"/>
        <xdr:cNvSpPr txBox="1"/>
      </xdr:nvSpPr>
      <xdr:spPr>
        <a:xfrm>
          <a:off x="14846300" y="64998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167,938
164,107
17.30
75,475,332
71,389,002
3,045,414
43,749,688
23,309,550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160020</xdr:rowOff>
    </xdr:from>
    <xdr:to>
      <xdr:col>24</xdr:col>
      <xdr:colOff>62865</xdr:colOff>
      <xdr:row>41</xdr:row>
      <xdr:rowOff>74295</xdr:rowOff>
    </xdr:to>
    <xdr:cxnSp macro="">
      <xdr:nvCxnSpPr>
        <xdr:cNvPr id="56" name="直線コネクタ 55"/>
        <xdr:cNvCxnSpPr/>
      </xdr:nvCxnSpPr>
      <xdr:spPr>
        <a:xfrm flipV="1">
          <a:off x="4634865" y="581787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7" name="【道路】&#10;有形固定資産減価償却率最小値テキスト"/>
        <xdr:cNvSpPr txBox="1"/>
      </xdr:nvSpPr>
      <xdr:spPr>
        <a:xfrm>
          <a:off x="46736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8" name="直線コネクタ 57"/>
        <xdr:cNvCxnSpPr/>
      </xdr:nvCxnSpPr>
      <xdr:spPr>
        <a:xfrm>
          <a:off x="4546600" y="710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106697</xdr:rowOff>
    </xdr:from>
    <xdr:ext cx="405111" cy="259045"/>
    <xdr:sp macro="" textlink="">
      <xdr:nvSpPr>
        <xdr:cNvPr id="59" name="【道路】&#10;有形固定資産減価償却率最大値テキスト"/>
        <xdr:cNvSpPr txBox="1"/>
      </xdr:nvSpPr>
      <xdr:spPr>
        <a:xfrm>
          <a:off x="4673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160020</xdr:rowOff>
    </xdr:from>
    <xdr:to>
      <xdr:col>24</xdr:col>
      <xdr:colOff>152400</xdr:colOff>
      <xdr:row>33</xdr:row>
      <xdr:rowOff>160020</xdr:rowOff>
    </xdr:to>
    <xdr:cxnSp macro="">
      <xdr:nvCxnSpPr>
        <xdr:cNvPr id="60" name="直線コネクタ 59"/>
        <xdr:cNvCxnSpPr/>
      </xdr:nvCxnSpPr>
      <xdr:spPr>
        <a:xfrm>
          <a:off x="4546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110507</xdr:rowOff>
    </xdr:from>
    <xdr:ext cx="405111" cy="259045"/>
    <xdr:sp macro="" textlink="">
      <xdr:nvSpPr>
        <xdr:cNvPr id="61" name="【道路】&#10;有形固定資産減価償却率平均値テキスト"/>
        <xdr:cNvSpPr txBox="1"/>
      </xdr:nvSpPr>
      <xdr:spPr>
        <a:xfrm>
          <a:off x="4673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2" name="フローチャート: 判断 61"/>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158750</xdr:rowOff>
    </xdr:from>
    <xdr:to>
      <xdr:col>20</xdr:col>
      <xdr:colOff>38100</xdr:colOff>
      <xdr:row>38</xdr:row>
      <xdr:rowOff>88900</xdr:rowOff>
    </xdr:to>
    <xdr:sp macro="" textlink="">
      <xdr:nvSpPr>
        <xdr:cNvPr id="63" name="フローチャート: 判断 62"/>
        <xdr:cNvSpPr/>
      </xdr:nvSpPr>
      <xdr:spPr>
        <a:xfrm>
          <a:off x="3746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120650</xdr:rowOff>
    </xdr:from>
    <xdr:to>
      <xdr:col>15</xdr:col>
      <xdr:colOff>101600</xdr:colOff>
      <xdr:row>38</xdr:row>
      <xdr:rowOff>50800</xdr:rowOff>
    </xdr:to>
    <xdr:sp macro="" textlink="">
      <xdr:nvSpPr>
        <xdr:cNvPr id="64" name="フローチャート: 判断 63"/>
        <xdr:cNvSpPr/>
      </xdr:nvSpPr>
      <xdr:spPr>
        <a:xfrm>
          <a:off x="2857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109220</xdr:rowOff>
    </xdr:from>
    <xdr:to>
      <xdr:col>20</xdr:col>
      <xdr:colOff>38100</xdr:colOff>
      <xdr:row>34</xdr:row>
      <xdr:rowOff>39370</xdr:rowOff>
    </xdr:to>
    <xdr:sp macro="" textlink="">
      <xdr:nvSpPr>
        <xdr:cNvPr id="70" name="楕円 69"/>
        <xdr:cNvSpPr/>
      </xdr:nvSpPr>
      <xdr:spPr>
        <a:xfrm>
          <a:off x="3746500" y="57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80027</xdr:rowOff>
    </xdr:from>
    <xdr:ext cx="405111" cy="259045"/>
    <xdr:sp macro="" textlink="">
      <xdr:nvSpPr>
        <xdr:cNvPr id="71" name="n_1aveValue【道路】&#10;有形固定資産減価償却率"/>
        <xdr:cNvSpPr txBox="1"/>
      </xdr:nvSpPr>
      <xdr:spPr>
        <a:xfrm>
          <a:off x="35820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67327</xdr:rowOff>
    </xdr:from>
    <xdr:ext cx="405111" cy="259045"/>
    <xdr:sp macro="" textlink="">
      <xdr:nvSpPr>
        <xdr:cNvPr id="72" name="n_2aveValue【道路】&#10;有形固定資産減価償却率"/>
        <xdr:cNvSpPr txBox="1"/>
      </xdr:nvSpPr>
      <xdr:spPr>
        <a:xfrm>
          <a:off x="2705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55897</xdr:rowOff>
    </xdr:from>
    <xdr:ext cx="405111" cy="259045"/>
    <xdr:sp macro="" textlink="">
      <xdr:nvSpPr>
        <xdr:cNvPr id="73" name="n_1mainValue【道路】&#10;有形固定資産減価償却率"/>
        <xdr:cNvSpPr txBox="1"/>
      </xdr:nvSpPr>
      <xdr:spPr>
        <a:xfrm>
          <a:off x="3582044" y="55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150678</xdr:rowOff>
    </xdr:from>
    <xdr:to>
      <xdr:col>54</xdr:col>
      <xdr:colOff>189865</xdr:colOff>
      <xdr:row>41</xdr:row>
      <xdr:rowOff>128595</xdr:rowOff>
    </xdr:to>
    <xdr:cxnSp macro="">
      <xdr:nvCxnSpPr>
        <xdr:cNvPr id="95" name="直線コネクタ 94"/>
        <xdr:cNvCxnSpPr/>
      </xdr:nvCxnSpPr>
      <xdr:spPr>
        <a:xfrm flipV="1">
          <a:off x="10476865" y="5979978"/>
          <a:ext cx="0" cy="117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132422</xdr:rowOff>
    </xdr:from>
    <xdr:ext cx="469744" cy="259045"/>
    <xdr:sp macro="" textlink="">
      <xdr:nvSpPr>
        <xdr:cNvPr id="96" name="【道路】&#10;一人当たり延長最小値テキスト"/>
        <xdr:cNvSpPr txBox="1"/>
      </xdr:nvSpPr>
      <xdr:spPr>
        <a:xfrm>
          <a:off x="10515600" y="716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128595</xdr:rowOff>
    </xdr:from>
    <xdr:to>
      <xdr:col>55</xdr:col>
      <xdr:colOff>88900</xdr:colOff>
      <xdr:row>41</xdr:row>
      <xdr:rowOff>128595</xdr:rowOff>
    </xdr:to>
    <xdr:cxnSp macro="">
      <xdr:nvCxnSpPr>
        <xdr:cNvPr id="97" name="直線コネクタ 96"/>
        <xdr:cNvCxnSpPr/>
      </xdr:nvCxnSpPr>
      <xdr:spPr>
        <a:xfrm>
          <a:off x="10388600" y="715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97355</xdr:rowOff>
    </xdr:from>
    <xdr:ext cx="534377" cy="259045"/>
    <xdr:sp macro="" textlink="">
      <xdr:nvSpPr>
        <xdr:cNvPr id="98" name="【道路】&#10;一人当たり延長最大値テキスト"/>
        <xdr:cNvSpPr txBox="1"/>
      </xdr:nvSpPr>
      <xdr:spPr>
        <a:xfrm>
          <a:off x="10515600" y="575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150678</xdr:rowOff>
    </xdr:from>
    <xdr:to>
      <xdr:col>55</xdr:col>
      <xdr:colOff>88900</xdr:colOff>
      <xdr:row>34</xdr:row>
      <xdr:rowOff>150678</xdr:rowOff>
    </xdr:to>
    <xdr:cxnSp macro="">
      <xdr:nvCxnSpPr>
        <xdr:cNvPr id="99" name="直線コネクタ 98"/>
        <xdr:cNvCxnSpPr/>
      </xdr:nvCxnSpPr>
      <xdr:spPr>
        <a:xfrm>
          <a:off x="10388600" y="597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37111</xdr:rowOff>
    </xdr:from>
    <xdr:ext cx="469744" cy="259045"/>
    <xdr:sp macro="" textlink="">
      <xdr:nvSpPr>
        <xdr:cNvPr id="100" name="【道路】&#10;一人当たり延長平均値テキスト"/>
        <xdr:cNvSpPr txBox="1"/>
      </xdr:nvSpPr>
      <xdr:spPr>
        <a:xfrm>
          <a:off x="10515600" y="6895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58684</xdr:rowOff>
    </xdr:from>
    <xdr:to>
      <xdr:col>55</xdr:col>
      <xdr:colOff>50800</xdr:colOff>
      <xdr:row>40</xdr:row>
      <xdr:rowOff>160284</xdr:rowOff>
    </xdr:to>
    <xdr:sp macro="" textlink="">
      <xdr:nvSpPr>
        <xdr:cNvPr id="101" name="フローチャート: 判断 100"/>
        <xdr:cNvSpPr/>
      </xdr:nvSpPr>
      <xdr:spPr>
        <a:xfrm>
          <a:off x="10426700" y="691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37241</xdr:rowOff>
    </xdr:from>
    <xdr:to>
      <xdr:col>50</xdr:col>
      <xdr:colOff>165100</xdr:colOff>
      <xdr:row>40</xdr:row>
      <xdr:rowOff>138841</xdr:rowOff>
    </xdr:to>
    <xdr:sp macro="" textlink="">
      <xdr:nvSpPr>
        <xdr:cNvPr id="102" name="フローチャート: 判断 101"/>
        <xdr:cNvSpPr/>
      </xdr:nvSpPr>
      <xdr:spPr>
        <a:xfrm>
          <a:off x="9588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86025</xdr:rowOff>
    </xdr:from>
    <xdr:to>
      <xdr:col>46</xdr:col>
      <xdr:colOff>38100</xdr:colOff>
      <xdr:row>41</xdr:row>
      <xdr:rowOff>16175</xdr:rowOff>
    </xdr:to>
    <xdr:sp macro="" textlink="">
      <xdr:nvSpPr>
        <xdr:cNvPr id="103" name="フローチャート: 判断 102"/>
        <xdr:cNvSpPr/>
      </xdr:nvSpPr>
      <xdr:spPr>
        <a:xfrm>
          <a:off x="8699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16942</xdr:rowOff>
    </xdr:from>
    <xdr:to>
      <xdr:col>50</xdr:col>
      <xdr:colOff>165100</xdr:colOff>
      <xdr:row>41</xdr:row>
      <xdr:rowOff>118542</xdr:rowOff>
    </xdr:to>
    <xdr:sp macro="" textlink="">
      <xdr:nvSpPr>
        <xdr:cNvPr id="109" name="楕円 108"/>
        <xdr:cNvSpPr/>
      </xdr:nvSpPr>
      <xdr:spPr>
        <a:xfrm>
          <a:off x="9588500" y="704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155368</xdr:rowOff>
    </xdr:from>
    <xdr:ext cx="469744" cy="259045"/>
    <xdr:sp macro="" textlink="">
      <xdr:nvSpPr>
        <xdr:cNvPr id="110" name="n_1aveValue【道路】&#10;一人当たり延長"/>
        <xdr:cNvSpPr txBox="1"/>
      </xdr:nvSpPr>
      <xdr:spPr>
        <a:xfrm>
          <a:off x="93917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32702</xdr:rowOff>
    </xdr:from>
    <xdr:ext cx="469744" cy="259045"/>
    <xdr:sp macro="" textlink="">
      <xdr:nvSpPr>
        <xdr:cNvPr id="111" name="n_2aveValue【道路】&#10;一人当たり延長"/>
        <xdr:cNvSpPr txBox="1"/>
      </xdr:nvSpPr>
      <xdr:spPr>
        <a:xfrm>
          <a:off x="8515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109669</xdr:rowOff>
    </xdr:from>
    <xdr:ext cx="469744" cy="259045"/>
    <xdr:sp macro="" textlink="">
      <xdr:nvSpPr>
        <xdr:cNvPr id="112" name="n_1mainValue【道路】&#10;一人当たり延長"/>
        <xdr:cNvSpPr txBox="1"/>
      </xdr:nvSpPr>
      <xdr:spPr>
        <a:xfrm>
          <a:off x="9391727" y="713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4" name="テキスト ボックス 123"/>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2" name="テキスト ボックス 13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78105</xdr:rowOff>
    </xdr:from>
    <xdr:to>
      <xdr:col>24</xdr:col>
      <xdr:colOff>62865</xdr:colOff>
      <xdr:row>64</xdr:row>
      <xdr:rowOff>47625</xdr:rowOff>
    </xdr:to>
    <xdr:cxnSp macro="">
      <xdr:nvCxnSpPr>
        <xdr:cNvPr id="136" name="直線コネクタ 135"/>
        <xdr:cNvCxnSpPr/>
      </xdr:nvCxnSpPr>
      <xdr:spPr>
        <a:xfrm flipV="1">
          <a:off x="4634865" y="967930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51452</xdr:rowOff>
    </xdr:from>
    <xdr:ext cx="340478" cy="259045"/>
    <xdr:sp macro="" textlink="">
      <xdr:nvSpPr>
        <xdr:cNvPr id="137" name="【橋りょう・トンネル】&#10;有形固定資産減価償却率最小値テキスト"/>
        <xdr:cNvSpPr txBox="1"/>
      </xdr:nvSpPr>
      <xdr:spPr>
        <a:xfrm>
          <a:off x="4673600" y="11024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47625</xdr:rowOff>
    </xdr:from>
    <xdr:to>
      <xdr:col>24</xdr:col>
      <xdr:colOff>152400</xdr:colOff>
      <xdr:row>64</xdr:row>
      <xdr:rowOff>47625</xdr:rowOff>
    </xdr:to>
    <xdr:cxnSp macro="">
      <xdr:nvCxnSpPr>
        <xdr:cNvPr id="138" name="直線コネクタ 137"/>
        <xdr:cNvCxnSpPr/>
      </xdr:nvCxnSpPr>
      <xdr:spPr>
        <a:xfrm>
          <a:off x="4546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24782</xdr:rowOff>
    </xdr:from>
    <xdr:ext cx="405111" cy="259045"/>
    <xdr:sp macro="" textlink="">
      <xdr:nvSpPr>
        <xdr:cNvPr id="139" name="【橋りょう・トンネル】&#10;有形固定資産減価償却率最大値テキスト"/>
        <xdr:cNvSpPr txBox="1"/>
      </xdr:nvSpPr>
      <xdr:spPr>
        <a:xfrm>
          <a:off x="4673600" y="945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78105</xdr:rowOff>
    </xdr:from>
    <xdr:to>
      <xdr:col>24</xdr:col>
      <xdr:colOff>152400</xdr:colOff>
      <xdr:row>56</xdr:row>
      <xdr:rowOff>78105</xdr:rowOff>
    </xdr:to>
    <xdr:cxnSp macro="">
      <xdr:nvCxnSpPr>
        <xdr:cNvPr id="140" name="直線コネクタ 139"/>
        <xdr:cNvCxnSpPr/>
      </xdr:nvCxnSpPr>
      <xdr:spPr>
        <a:xfrm>
          <a:off x="4546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156227</xdr:rowOff>
    </xdr:from>
    <xdr:ext cx="405111" cy="259045"/>
    <xdr:sp macro="" textlink="">
      <xdr:nvSpPr>
        <xdr:cNvPr id="141" name="【橋りょう・トンネル】&#10;有形固定資産減価償却率平均値テキスト"/>
        <xdr:cNvSpPr txBox="1"/>
      </xdr:nvSpPr>
      <xdr:spPr>
        <a:xfrm>
          <a:off x="4673600" y="9928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xdr:rowOff>
    </xdr:from>
    <xdr:to>
      <xdr:col>24</xdr:col>
      <xdr:colOff>114300</xdr:colOff>
      <xdr:row>58</xdr:row>
      <xdr:rowOff>107950</xdr:rowOff>
    </xdr:to>
    <xdr:sp macro="" textlink="">
      <xdr:nvSpPr>
        <xdr:cNvPr id="142" name="フローチャート: 判断 141"/>
        <xdr:cNvSpPr/>
      </xdr:nvSpPr>
      <xdr:spPr>
        <a:xfrm>
          <a:off x="45847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38735</xdr:rowOff>
    </xdr:from>
    <xdr:to>
      <xdr:col>20</xdr:col>
      <xdr:colOff>38100</xdr:colOff>
      <xdr:row>59</xdr:row>
      <xdr:rowOff>140335</xdr:rowOff>
    </xdr:to>
    <xdr:sp macro="" textlink="">
      <xdr:nvSpPr>
        <xdr:cNvPr id="143" name="フローチャート: 判断 142"/>
        <xdr:cNvSpPr/>
      </xdr:nvSpPr>
      <xdr:spPr>
        <a:xfrm>
          <a:off x="3746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19685</xdr:rowOff>
    </xdr:from>
    <xdr:to>
      <xdr:col>15</xdr:col>
      <xdr:colOff>101600</xdr:colOff>
      <xdr:row>58</xdr:row>
      <xdr:rowOff>121285</xdr:rowOff>
    </xdr:to>
    <xdr:sp macro="" textlink="">
      <xdr:nvSpPr>
        <xdr:cNvPr id="144" name="フローチャート: 判断 143"/>
        <xdr:cNvSpPr/>
      </xdr:nvSpPr>
      <xdr:spPr>
        <a:xfrm>
          <a:off x="2857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17780</xdr:rowOff>
    </xdr:from>
    <xdr:to>
      <xdr:col>20</xdr:col>
      <xdr:colOff>38100</xdr:colOff>
      <xdr:row>58</xdr:row>
      <xdr:rowOff>119380</xdr:rowOff>
    </xdr:to>
    <xdr:sp macro="" textlink="">
      <xdr:nvSpPr>
        <xdr:cNvPr id="150" name="楕円 149"/>
        <xdr:cNvSpPr/>
      </xdr:nvSpPr>
      <xdr:spPr>
        <a:xfrm>
          <a:off x="3746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131462</xdr:rowOff>
    </xdr:from>
    <xdr:ext cx="405111" cy="259045"/>
    <xdr:sp macro="" textlink="">
      <xdr:nvSpPr>
        <xdr:cNvPr id="151" name="n_1aveValue【橋りょう・トンネル】&#10;有形固定資産減価償却率"/>
        <xdr:cNvSpPr txBox="1"/>
      </xdr:nvSpPr>
      <xdr:spPr>
        <a:xfrm>
          <a:off x="35820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137812</xdr:rowOff>
    </xdr:from>
    <xdr:ext cx="405111" cy="259045"/>
    <xdr:sp macro="" textlink="">
      <xdr:nvSpPr>
        <xdr:cNvPr id="152" name="n_2aveValue【橋りょう・トンネル】&#10;有形固定資産減価償却率"/>
        <xdr:cNvSpPr txBox="1"/>
      </xdr:nvSpPr>
      <xdr:spPr>
        <a:xfrm>
          <a:off x="2705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135907</xdr:rowOff>
    </xdr:from>
    <xdr:ext cx="405111" cy="259045"/>
    <xdr:sp macro="" textlink="">
      <xdr:nvSpPr>
        <xdr:cNvPr id="153" name="n_1mainValue【橋りょう・トンネル】&#10;有形固定資産減価償却率"/>
        <xdr:cNvSpPr txBox="1"/>
      </xdr:nvSpPr>
      <xdr:spPr>
        <a:xfrm>
          <a:off x="35820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5" name="テキスト ボックス 16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67" name="テキスト ボックス 166"/>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69" name="テキスト ボックス 16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1" name="テキスト ボックス 17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3" name="テキスト ボックス 17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5" name="テキスト ボックス 17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127726</xdr:rowOff>
    </xdr:from>
    <xdr:to>
      <xdr:col>54</xdr:col>
      <xdr:colOff>189865</xdr:colOff>
      <xdr:row>64</xdr:row>
      <xdr:rowOff>70401</xdr:rowOff>
    </xdr:to>
    <xdr:cxnSp macro="">
      <xdr:nvCxnSpPr>
        <xdr:cNvPr id="177" name="直線コネクタ 176"/>
        <xdr:cNvCxnSpPr/>
      </xdr:nvCxnSpPr>
      <xdr:spPr>
        <a:xfrm flipV="1">
          <a:off x="10476865" y="9557476"/>
          <a:ext cx="0" cy="148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74228</xdr:rowOff>
    </xdr:from>
    <xdr:ext cx="378565" cy="259045"/>
    <xdr:sp macro="" textlink="">
      <xdr:nvSpPr>
        <xdr:cNvPr id="178" name="【橋りょう・トンネル】&#10;一人当たり有形固定資産（償却資産）額最小値テキスト"/>
        <xdr:cNvSpPr txBox="1"/>
      </xdr:nvSpPr>
      <xdr:spPr>
        <a:xfrm>
          <a:off x="10515600" y="1104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70401</xdr:rowOff>
    </xdr:from>
    <xdr:to>
      <xdr:col>55</xdr:col>
      <xdr:colOff>88900</xdr:colOff>
      <xdr:row>64</xdr:row>
      <xdr:rowOff>70401</xdr:rowOff>
    </xdr:to>
    <xdr:cxnSp macro="">
      <xdr:nvCxnSpPr>
        <xdr:cNvPr id="179" name="直線コネクタ 178"/>
        <xdr:cNvCxnSpPr/>
      </xdr:nvCxnSpPr>
      <xdr:spPr>
        <a:xfrm>
          <a:off x="10388600" y="1104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74403</xdr:rowOff>
    </xdr:from>
    <xdr:ext cx="599010" cy="259045"/>
    <xdr:sp macro="" textlink="">
      <xdr:nvSpPr>
        <xdr:cNvPr id="180" name="【橋りょう・トンネル】&#10;一人当たり有形固定資産（償却資産）額最大値テキスト"/>
        <xdr:cNvSpPr txBox="1"/>
      </xdr:nvSpPr>
      <xdr:spPr>
        <a:xfrm>
          <a:off x="10515600" y="933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127726</xdr:rowOff>
    </xdr:from>
    <xdr:to>
      <xdr:col>55</xdr:col>
      <xdr:colOff>88900</xdr:colOff>
      <xdr:row>55</xdr:row>
      <xdr:rowOff>127726</xdr:rowOff>
    </xdr:to>
    <xdr:cxnSp macro="">
      <xdr:nvCxnSpPr>
        <xdr:cNvPr id="181" name="直線コネクタ 180"/>
        <xdr:cNvCxnSpPr/>
      </xdr:nvCxnSpPr>
      <xdr:spPr>
        <a:xfrm>
          <a:off x="10388600" y="955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87533</xdr:rowOff>
    </xdr:from>
    <xdr:ext cx="534377" cy="259045"/>
    <xdr:sp macro="" textlink="">
      <xdr:nvSpPr>
        <xdr:cNvPr id="182" name="【橋りょう・トンネル】&#10;一人当たり有形固定資産（償却資産）額平均値テキスト"/>
        <xdr:cNvSpPr txBox="1"/>
      </xdr:nvSpPr>
      <xdr:spPr>
        <a:xfrm>
          <a:off x="10515600" y="10374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109106</xdr:rowOff>
    </xdr:from>
    <xdr:to>
      <xdr:col>55</xdr:col>
      <xdr:colOff>50800</xdr:colOff>
      <xdr:row>61</xdr:row>
      <xdr:rowOff>39256</xdr:rowOff>
    </xdr:to>
    <xdr:sp macro="" textlink="">
      <xdr:nvSpPr>
        <xdr:cNvPr id="183" name="フローチャート: 判断 182"/>
        <xdr:cNvSpPr/>
      </xdr:nvSpPr>
      <xdr:spPr>
        <a:xfrm>
          <a:off x="10426700" y="1039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143754</xdr:rowOff>
    </xdr:from>
    <xdr:to>
      <xdr:col>50</xdr:col>
      <xdr:colOff>165100</xdr:colOff>
      <xdr:row>60</xdr:row>
      <xdr:rowOff>73904</xdr:rowOff>
    </xdr:to>
    <xdr:sp macro="" textlink="">
      <xdr:nvSpPr>
        <xdr:cNvPr id="184" name="フローチャート: 判断 183"/>
        <xdr:cNvSpPr/>
      </xdr:nvSpPr>
      <xdr:spPr>
        <a:xfrm>
          <a:off x="9588500" y="1025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125092</xdr:rowOff>
    </xdr:from>
    <xdr:to>
      <xdr:col>46</xdr:col>
      <xdr:colOff>38100</xdr:colOff>
      <xdr:row>61</xdr:row>
      <xdr:rowOff>55242</xdr:rowOff>
    </xdr:to>
    <xdr:sp macro="" textlink="">
      <xdr:nvSpPr>
        <xdr:cNvPr id="185" name="フローチャート: 判断 184"/>
        <xdr:cNvSpPr/>
      </xdr:nvSpPr>
      <xdr:spPr>
        <a:xfrm>
          <a:off x="8699500" y="1041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62022</xdr:rowOff>
    </xdr:from>
    <xdr:to>
      <xdr:col>50</xdr:col>
      <xdr:colOff>165100</xdr:colOff>
      <xdr:row>61</xdr:row>
      <xdr:rowOff>163622</xdr:rowOff>
    </xdr:to>
    <xdr:sp macro="" textlink="">
      <xdr:nvSpPr>
        <xdr:cNvPr id="191" name="楕円 190"/>
        <xdr:cNvSpPr/>
      </xdr:nvSpPr>
      <xdr:spPr>
        <a:xfrm>
          <a:off x="9588500" y="1052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90431</xdr:rowOff>
    </xdr:from>
    <xdr:ext cx="534377" cy="259045"/>
    <xdr:sp macro="" textlink="">
      <xdr:nvSpPr>
        <xdr:cNvPr id="192" name="n_1aveValue【橋りょう・トンネル】&#10;一人当たり有形固定資産（償却資産）額"/>
        <xdr:cNvSpPr txBox="1"/>
      </xdr:nvSpPr>
      <xdr:spPr>
        <a:xfrm>
          <a:off x="9359411" y="1003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71769</xdr:rowOff>
    </xdr:from>
    <xdr:ext cx="534377" cy="259045"/>
    <xdr:sp macro="" textlink="">
      <xdr:nvSpPr>
        <xdr:cNvPr id="193" name="n_2aveValue【橋りょう・トンネル】&#10;一人当たり有形固定資産（償却資産）額"/>
        <xdr:cNvSpPr txBox="1"/>
      </xdr:nvSpPr>
      <xdr:spPr>
        <a:xfrm>
          <a:off x="8483111" y="101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61</xdr:row>
      <xdr:rowOff>154749</xdr:rowOff>
    </xdr:from>
    <xdr:ext cx="534377" cy="259045"/>
    <xdr:sp macro="" textlink="">
      <xdr:nvSpPr>
        <xdr:cNvPr id="194" name="n_1mainValue【橋りょう・トンネル】&#10;一人当たり有形固定資産（償却資産）額"/>
        <xdr:cNvSpPr txBox="1"/>
      </xdr:nvSpPr>
      <xdr:spPr>
        <a:xfrm>
          <a:off x="9359411" y="106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5" name="テキスト ボックス 20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6" name="直線コネクタ 20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07" name="テキスト ボックス 20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08" name="直線コネクタ 20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09" name="テキスト ボックス 20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0" name="直線コネクタ 20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1" name="テキスト ボックス 21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2" name="直線コネクタ 21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13" name="テキスト ボックス 21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51815</xdr:rowOff>
    </xdr:to>
    <xdr:cxnSp macro="">
      <xdr:nvCxnSpPr>
        <xdr:cNvPr id="217" name="直線コネクタ 216"/>
        <xdr:cNvCxnSpPr/>
      </xdr:nvCxnSpPr>
      <xdr:spPr>
        <a:xfrm flipV="1">
          <a:off x="4634865" y="13411200"/>
          <a:ext cx="0" cy="1385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55642</xdr:rowOff>
    </xdr:from>
    <xdr:ext cx="405111" cy="259045"/>
    <xdr:sp macro="" textlink="">
      <xdr:nvSpPr>
        <xdr:cNvPr id="218" name="【公営住宅】&#10;有形固定資産減価償却率最小値テキスト"/>
        <xdr:cNvSpPr txBox="1"/>
      </xdr:nvSpPr>
      <xdr:spPr>
        <a:xfrm>
          <a:off x="4673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51815</xdr:rowOff>
    </xdr:from>
    <xdr:to>
      <xdr:col>24</xdr:col>
      <xdr:colOff>152400</xdr:colOff>
      <xdr:row>86</xdr:row>
      <xdr:rowOff>51815</xdr:rowOff>
    </xdr:to>
    <xdr:cxnSp macro="">
      <xdr:nvCxnSpPr>
        <xdr:cNvPr id="219" name="直線コネクタ 218"/>
        <xdr:cNvCxnSpPr/>
      </xdr:nvCxnSpPr>
      <xdr:spPr>
        <a:xfrm>
          <a:off x="4546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20"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21" name="直線コネクタ 220"/>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84599</xdr:rowOff>
    </xdr:from>
    <xdr:ext cx="405111" cy="259045"/>
    <xdr:sp macro="" textlink="">
      <xdr:nvSpPr>
        <xdr:cNvPr id="222" name="【公営住宅】&#10;有形固定資産減価償却率平均値テキスト"/>
        <xdr:cNvSpPr txBox="1"/>
      </xdr:nvSpPr>
      <xdr:spPr>
        <a:xfrm>
          <a:off x="4673600" y="143149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106172</xdr:rowOff>
    </xdr:from>
    <xdr:to>
      <xdr:col>24</xdr:col>
      <xdr:colOff>114300</xdr:colOff>
      <xdr:row>84</xdr:row>
      <xdr:rowOff>36322</xdr:rowOff>
    </xdr:to>
    <xdr:sp macro="" textlink="">
      <xdr:nvSpPr>
        <xdr:cNvPr id="223" name="フローチャート: 判断 222"/>
        <xdr:cNvSpPr/>
      </xdr:nvSpPr>
      <xdr:spPr>
        <a:xfrm>
          <a:off x="4584700" y="1433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42163</xdr:rowOff>
    </xdr:from>
    <xdr:to>
      <xdr:col>20</xdr:col>
      <xdr:colOff>38100</xdr:colOff>
      <xdr:row>83</xdr:row>
      <xdr:rowOff>143763</xdr:rowOff>
    </xdr:to>
    <xdr:sp macro="" textlink="">
      <xdr:nvSpPr>
        <xdr:cNvPr id="224" name="フローチャート: 判断 223"/>
        <xdr:cNvSpPr/>
      </xdr:nvSpPr>
      <xdr:spPr>
        <a:xfrm>
          <a:off x="3746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83313</xdr:rowOff>
    </xdr:from>
    <xdr:to>
      <xdr:col>15</xdr:col>
      <xdr:colOff>101600</xdr:colOff>
      <xdr:row>84</xdr:row>
      <xdr:rowOff>13463</xdr:rowOff>
    </xdr:to>
    <xdr:sp macro="" textlink="">
      <xdr:nvSpPr>
        <xdr:cNvPr id="225" name="フローチャート: 判断 224"/>
        <xdr:cNvSpPr/>
      </xdr:nvSpPr>
      <xdr:spPr>
        <a:xfrm>
          <a:off x="2857500" y="1431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74168</xdr:rowOff>
    </xdr:from>
    <xdr:to>
      <xdr:col>20</xdr:col>
      <xdr:colOff>38100</xdr:colOff>
      <xdr:row>84</xdr:row>
      <xdr:rowOff>4318</xdr:rowOff>
    </xdr:to>
    <xdr:sp macro="" textlink="">
      <xdr:nvSpPr>
        <xdr:cNvPr id="231" name="楕円 230"/>
        <xdr:cNvSpPr/>
      </xdr:nvSpPr>
      <xdr:spPr>
        <a:xfrm>
          <a:off x="3746500" y="1430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160290</xdr:rowOff>
    </xdr:from>
    <xdr:ext cx="405111" cy="259045"/>
    <xdr:sp macro="" textlink="">
      <xdr:nvSpPr>
        <xdr:cNvPr id="232" name="n_1aveValue【公営住宅】&#10;有形固定資産減価償却率"/>
        <xdr:cNvSpPr txBox="1"/>
      </xdr:nvSpPr>
      <xdr:spPr>
        <a:xfrm>
          <a:off x="35820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29990</xdr:rowOff>
    </xdr:from>
    <xdr:ext cx="405111" cy="259045"/>
    <xdr:sp macro="" textlink="">
      <xdr:nvSpPr>
        <xdr:cNvPr id="233" name="n_2aveValue【公営住宅】&#10;有形固定資産減価償却率"/>
        <xdr:cNvSpPr txBox="1"/>
      </xdr:nvSpPr>
      <xdr:spPr>
        <a:xfrm>
          <a:off x="2705744" y="14088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166895</xdr:rowOff>
    </xdr:from>
    <xdr:ext cx="405111" cy="259045"/>
    <xdr:sp macro="" textlink="">
      <xdr:nvSpPr>
        <xdr:cNvPr id="234" name="n_1mainValue【公営住宅】&#10;有形固定資産減価償却率"/>
        <xdr:cNvSpPr txBox="1"/>
      </xdr:nvSpPr>
      <xdr:spPr>
        <a:xfrm>
          <a:off x="3582044" y="1439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5" name="正方形/長方形 23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6" name="正方形/長方形 23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7" name="正方形/長方形 23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8" name="正方形/長方形 23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9" name="正方形/長方形 23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0" name="正方形/長方形 23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1" name="正方形/長方形 24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2" name="正方形/長方形 24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3" name="テキスト ボックス 24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4" name="直線コネクタ 24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45" name="直線コネクタ 24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46" name="テキスト ボックス 24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47" name="直線コネクタ 24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48" name="テキスト ボックス 24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49" name="直線コネクタ 24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0" name="テキスト ボックス 24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1" name="直線コネクタ 25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2" name="テキスト ボックス 25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3" name="直線コネクタ 25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4" name="テキスト ボックス 25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33986</xdr:rowOff>
    </xdr:from>
    <xdr:to>
      <xdr:col>54</xdr:col>
      <xdr:colOff>189865</xdr:colOff>
      <xdr:row>86</xdr:row>
      <xdr:rowOff>36271</xdr:rowOff>
    </xdr:to>
    <xdr:cxnSp macro="">
      <xdr:nvCxnSpPr>
        <xdr:cNvPr id="256" name="直線コネクタ 255"/>
        <xdr:cNvCxnSpPr/>
      </xdr:nvCxnSpPr>
      <xdr:spPr>
        <a:xfrm flipV="1">
          <a:off x="10476865" y="13407086"/>
          <a:ext cx="0" cy="1373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57"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58" name="直線コネクタ 257"/>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152113</xdr:rowOff>
    </xdr:from>
    <xdr:ext cx="469744" cy="259045"/>
    <xdr:sp macro="" textlink="">
      <xdr:nvSpPr>
        <xdr:cNvPr id="259" name="【公営住宅】&#10;一人当たり面積最大値テキスト"/>
        <xdr:cNvSpPr txBox="1"/>
      </xdr:nvSpPr>
      <xdr:spPr>
        <a:xfrm>
          <a:off x="10515600" y="131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33986</xdr:rowOff>
    </xdr:from>
    <xdr:to>
      <xdr:col>55</xdr:col>
      <xdr:colOff>88900</xdr:colOff>
      <xdr:row>78</xdr:row>
      <xdr:rowOff>33986</xdr:rowOff>
    </xdr:to>
    <xdr:cxnSp macro="">
      <xdr:nvCxnSpPr>
        <xdr:cNvPr id="260" name="直線コネクタ 259"/>
        <xdr:cNvCxnSpPr/>
      </xdr:nvCxnSpPr>
      <xdr:spPr>
        <a:xfrm>
          <a:off x="10388600" y="1340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129404</xdr:rowOff>
    </xdr:from>
    <xdr:ext cx="469744" cy="259045"/>
    <xdr:sp macro="" textlink="">
      <xdr:nvSpPr>
        <xdr:cNvPr id="261" name="【公営住宅】&#10;一人当たり面積平均値テキスト"/>
        <xdr:cNvSpPr txBox="1"/>
      </xdr:nvSpPr>
      <xdr:spPr>
        <a:xfrm>
          <a:off x="10515600" y="14531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150977</xdr:rowOff>
    </xdr:from>
    <xdr:to>
      <xdr:col>55</xdr:col>
      <xdr:colOff>50800</xdr:colOff>
      <xdr:row>85</xdr:row>
      <xdr:rowOff>81127</xdr:rowOff>
    </xdr:to>
    <xdr:sp macro="" textlink="">
      <xdr:nvSpPr>
        <xdr:cNvPr id="262" name="フローチャート: 判断 261"/>
        <xdr:cNvSpPr/>
      </xdr:nvSpPr>
      <xdr:spPr>
        <a:xfrm>
          <a:off x="10426700" y="14552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113488</xdr:rowOff>
    </xdr:from>
    <xdr:to>
      <xdr:col>50</xdr:col>
      <xdr:colOff>165100</xdr:colOff>
      <xdr:row>85</xdr:row>
      <xdr:rowOff>43638</xdr:rowOff>
    </xdr:to>
    <xdr:sp macro="" textlink="">
      <xdr:nvSpPr>
        <xdr:cNvPr id="263" name="フローチャート: 判断 262"/>
        <xdr:cNvSpPr/>
      </xdr:nvSpPr>
      <xdr:spPr>
        <a:xfrm>
          <a:off x="9588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45822</xdr:rowOff>
    </xdr:from>
    <xdr:to>
      <xdr:col>46</xdr:col>
      <xdr:colOff>38100</xdr:colOff>
      <xdr:row>84</xdr:row>
      <xdr:rowOff>147422</xdr:rowOff>
    </xdr:to>
    <xdr:sp macro="" textlink="">
      <xdr:nvSpPr>
        <xdr:cNvPr id="264" name="フローチャート: 判断 263"/>
        <xdr:cNvSpPr/>
      </xdr:nvSpPr>
      <xdr:spPr>
        <a:xfrm>
          <a:off x="8699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5" name="テキスト ボックス 26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6" name="テキスト ボックス 26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7" name="テキスト ボックス 26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8" name="テキスト ボックス 26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9" name="テキスト ボックス 26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141833</xdr:rowOff>
    </xdr:from>
    <xdr:to>
      <xdr:col>50</xdr:col>
      <xdr:colOff>165100</xdr:colOff>
      <xdr:row>86</xdr:row>
      <xdr:rowOff>71983</xdr:rowOff>
    </xdr:to>
    <xdr:sp macro="" textlink="">
      <xdr:nvSpPr>
        <xdr:cNvPr id="270" name="楕円 269"/>
        <xdr:cNvSpPr/>
      </xdr:nvSpPr>
      <xdr:spPr>
        <a:xfrm>
          <a:off x="9588500" y="147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60165</xdr:rowOff>
    </xdr:from>
    <xdr:ext cx="469744" cy="259045"/>
    <xdr:sp macro="" textlink="">
      <xdr:nvSpPr>
        <xdr:cNvPr id="271" name="n_1aveValue【公営住宅】&#10;一人当たり面積"/>
        <xdr:cNvSpPr txBox="1"/>
      </xdr:nvSpPr>
      <xdr:spPr>
        <a:xfrm>
          <a:off x="93917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163949</xdr:rowOff>
    </xdr:from>
    <xdr:ext cx="469744" cy="259045"/>
    <xdr:sp macro="" textlink="">
      <xdr:nvSpPr>
        <xdr:cNvPr id="272" name="n_2aveValue【公営住宅】&#10;一人当たり面積"/>
        <xdr:cNvSpPr txBox="1"/>
      </xdr:nvSpPr>
      <xdr:spPr>
        <a:xfrm>
          <a:off x="8515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63110</xdr:rowOff>
    </xdr:from>
    <xdr:ext cx="469744" cy="259045"/>
    <xdr:sp macro="" textlink="">
      <xdr:nvSpPr>
        <xdr:cNvPr id="273" name="n_1mainValue【公営住宅】&#10;一人当たり面積"/>
        <xdr:cNvSpPr txBox="1"/>
      </xdr:nvSpPr>
      <xdr:spPr>
        <a:xfrm>
          <a:off x="9391727" y="1480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1" name="正方形/長方形 2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2" name="テキスト ボックス 2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3" name="直線コネクタ 2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84" name="直線コネクタ 28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85" name="テキスト ボックス 284"/>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6" name="直線コネクタ 28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7" name="テキスト ボックス 28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88" name="直線コネクタ 28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89" name="テキスト ボックス 28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0" name="直線コネクタ 28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1" name="テキスト ボックス 29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2" name="直線コネクタ 29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3" name="テキスト ボックス 29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4" name="直線コネクタ 2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5" name="テキスト ボックス 29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81914</xdr:rowOff>
    </xdr:from>
    <xdr:to>
      <xdr:col>24</xdr:col>
      <xdr:colOff>62865</xdr:colOff>
      <xdr:row>108</xdr:row>
      <xdr:rowOff>15239</xdr:rowOff>
    </xdr:to>
    <xdr:cxnSp macro="">
      <xdr:nvCxnSpPr>
        <xdr:cNvPr id="297" name="直線コネクタ 296"/>
        <xdr:cNvCxnSpPr/>
      </xdr:nvCxnSpPr>
      <xdr:spPr>
        <a:xfrm flipV="1">
          <a:off x="4634865" y="17055464"/>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19066</xdr:rowOff>
    </xdr:from>
    <xdr:ext cx="340478" cy="259045"/>
    <xdr:sp macro="" textlink="">
      <xdr:nvSpPr>
        <xdr:cNvPr id="298" name="【港湾・漁港】&#10;有形固定資産減価償却率最小値テキスト"/>
        <xdr:cNvSpPr txBox="1"/>
      </xdr:nvSpPr>
      <xdr:spPr>
        <a:xfrm>
          <a:off x="4673600" y="18535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15239</xdr:rowOff>
    </xdr:from>
    <xdr:to>
      <xdr:col>24</xdr:col>
      <xdr:colOff>152400</xdr:colOff>
      <xdr:row>108</xdr:row>
      <xdr:rowOff>15239</xdr:rowOff>
    </xdr:to>
    <xdr:cxnSp macro="">
      <xdr:nvCxnSpPr>
        <xdr:cNvPr id="299" name="直線コネクタ 298"/>
        <xdr:cNvCxnSpPr/>
      </xdr:nvCxnSpPr>
      <xdr:spPr>
        <a:xfrm>
          <a:off x="4546600" y="1853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28591</xdr:rowOff>
    </xdr:from>
    <xdr:ext cx="405111" cy="259045"/>
    <xdr:sp macro="" textlink="">
      <xdr:nvSpPr>
        <xdr:cNvPr id="300" name="【港湾・漁港】&#10;有形固定資産減価償却率最大値テキスト"/>
        <xdr:cNvSpPr txBox="1"/>
      </xdr:nvSpPr>
      <xdr:spPr>
        <a:xfrm>
          <a:off x="4673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81914</xdr:rowOff>
    </xdr:from>
    <xdr:to>
      <xdr:col>24</xdr:col>
      <xdr:colOff>152400</xdr:colOff>
      <xdr:row>99</xdr:row>
      <xdr:rowOff>81914</xdr:rowOff>
    </xdr:to>
    <xdr:cxnSp macro="">
      <xdr:nvCxnSpPr>
        <xdr:cNvPr id="301" name="直線コネクタ 300"/>
        <xdr:cNvCxnSpPr/>
      </xdr:nvCxnSpPr>
      <xdr:spPr>
        <a:xfrm>
          <a:off x="4546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116222</xdr:rowOff>
    </xdr:from>
    <xdr:ext cx="405111" cy="259045"/>
    <xdr:sp macro="" textlink="">
      <xdr:nvSpPr>
        <xdr:cNvPr id="302" name="【港湾・漁港】&#10;有形固定資産減価償却率平均値テキスト"/>
        <xdr:cNvSpPr txBox="1"/>
      </xdr:nvSpPr>
      <xdr:spPr>
        <a:xfrm>
          <a:off x="4673600" y="17432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137795</xdr:rowOff>
    </xdr:from>
    <xdr:to>
      <xdr:col>24</xdr:col>
      <xdr:colOff>114300</xdr:colOff>
      <xdr:row>102</xdr:row>
      <xdr:rowOff>67945</xdr:rowOff>
    </xdr:to>
    <xdr:sp macro="" textlink="">
      <xdr:nvSpPr>
        <xdr:cNvPr id="303" name="フローチャート: 判断 302"/>
        <xdr:cNvSpPr/>
      </xdr:nvSpPr>
      <xdr:spPr>
        <a:xfrm>
          <a:off x="4584700" y="1745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2539</xdr:rowOff>
    </xdr:from>
    <xdr:to>
      <xdr:col>20</xdr:col>
      <xdr:colOff>38100</xdr:colOff>
      <xdr:row>102</xdr:row>
      <xdr:rowOff>104139</xdr:rowOff>
    </xdr:to>
    <xdr:sp macro="" textlink="">
      <xdr:nvSpPr>
        <xdr:cNvPr id="304" name="フローチャート: 判断 303"/>
        <xdr:cNvSpPr/>
      </xdr:nvSpPr>
      <xdr:spPr>
        <a:xfrm>
          <a:off x="3746500" y="1749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36830</xdr:rowOff>
    </xdr:from>
    <xdr:to>
      <xdr:col>15</xdr:col>
      <xdr:colOff>101600</xdr:colOff>
      <xdr:row>103</xdr:row>
      <xdr:rowOff>138430</xdr:rowOff>
    </xdr:to>
    <xdr:sp macro="" textlink="">
      <xdr:nvSpPr>
        <xdr:cNvPr id="305" name="フローチャート: 判断 304"/>
        <xdr:cNvSpPr/>
      </xdr:nvSpPr>
      <xdr:spPr>
        <a:xfrm>
          <a:off x="2857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6" name="テキスト ボックス 30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7" name="テキスト ボックス 30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8" name="テキスト ボックス 30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9" name="テキスト ボックス 30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0" name="テキスト ボックス 30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61595</xdr:rowOff>
    </xdr:from>
    <xdr:to>
      <xdr:col>20</xdr:col>
      <xdr:colOff>38100</xdr:colOff>
      <xdr:row>99</xdr:row>
      <xdr:rowOff>163195</xdr:rowOff>
    </xdr:to>
    <xdr:sp macro="" textlink="">
      <xdr:nvSpPr>
        <xdr:cNvPr id="311" name="楕円 310"/>
        <xdr:cNvSpPr/>
      </xdr:nvSpPr>
      <xdr:spPr>
        <a:xfrm>
          <a:off x="3746500" y="1703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95266</xdr:rowOff>
    </xdr:from>
    <xdr:ext cx="405111" cy="259045"/>
    <xdr:sp macro="" textlink="">
      <xdr:nvSpPr>
        <xdr:cNvPr id="312" name="n_1aveValue【港湾・漁港】&#10;有形固定資産減価償却率"/>
        <xdr:cNvSpPr txBox="1"/>
      </xdr:nvSpPr>
      <xdr:spPr>
        <a:xfrm>
          <a:off x="3582044" y="17583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154957</xdr:rowOff>
    </xdr:from>
    <xdr:ext cx="405111" cy="259045"/>
    <xdr:sp macro="" textlink="">
      <xdr:nvSpPr>
        <xdr:cNvPr id="313" name="n_2aveValue【港湾・漁港】&#10;有形固定資産減価償却率"/>
        <xdr:cNvSpPr txBox="1"/>
      </xdr:nvSpPr>
      <xdr:spPr>
        <a:xfrm>
          <a:off x="2705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8272</xdr:rowOff>
    </xdr:from>
    <xdr:ext cx="405111" cy="259045"/>
    <xdr:sp macro="" textlink="">
      <xdr:nvSpPr>
        <xdr:cNvPr id="314" name="n_1mainValue【港湾・漁港】&#10;有形固定資産減価償却率"/>
        <xdr:cNvSpPr txBox="1"/>
      </xdr:nvSpPr>
      <xdr:spPr>
        <a:xfrm>
          <a:off x="3582044" y="1681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5" name="正方形/長方形 3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6" name="正方形/長方形 3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7" name="正方形/長方形 3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8" name="正方形/長方形 3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9" name="正方形/長方形 3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0" name="正方形/長方形 3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1" name="正方形/長方形 3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2" name="正方形/長方形 3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3" name="テキスト ボックス 3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4" name="直線コネクタ 3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25" name="直線コネクタ 32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26" name="テキスト ボックス 325"/>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27" name="直線コネクタ 32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328" name="テキスト ボックス 327"/>
        <xdr:cNvSpPr txBox="1"/>
      </xdr:nvSpPr>
      <xdr:spPr>
        <a:xfrm>
          <a:off x="6072701" y="1799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29" name="直線コネクタ 32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102</xdr:row>
      <xdr:rowOff>48277</xdr:rowOff>
    </xdr:from>
    <xdr:ext cx="531299" cy="259045"/>
    <xdr:sp macro="" textlink="">
      <xdr:nvSpPr>
        <xdr:cNvPr id="330" name="テキスト ボックス 329"/>
        <xdr:cNvSpPr txBox="1"/>
      </xdr:nvSpPr>
      <xdr:spPr>
        <a:xfrm>
          <a:off x="6072701" y="1753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1" name="直線コネクタ 33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105427</xdr:rowOff>
    </xdr:from>
    <xdr:ext cx="531299" cy="259045"/>
    <xdr:sp macro="" textlink="">
      <xdr:nvSpPr>
        <xdr:cNvPr id="332" name="テキスト ボックス 331"/>
        <xdr:cNvSpPr txBox="1"/>
      </xdr:nvSpPr>
      <xdr:spPr>
        <a:xfrm>
          <a:off x="6072701" y="1707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3" name="直線コネクタ 3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162577</xdr:rowOff>
    </xdr:from>
    <xdr:ext cx="531299" cy="259045"/>
    <xdr:sp macro="" textlink="">
      <xdr:nvSpPr>
        <xdr:cNvPr id="334" name="テキスト ボックス 333"/>
        <xdr:cNvSpPr txBox="1"/>
      </xdr:nvSpPr>
      <xdr:spPr>
        <a:xfrm>
          <a:off x="6072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23394</xdr:rowOff>
    </xdr:from>
    <xdr:to>
      <xdr:col>54</xdr:col>
      <xdr:colOff>189865</xdr:colOff>
      <xdr:row>107</xdr:row>
      <xdr:rowOff>113714</xdr:rowOff>
    </xdr:to>
    <xdr:cxnSp macro="">
      <xdr:nvCxnSpPr>
        <xdr:cNvPr id="336" name="直線コネクタ 335"/>
        <xdr:cNvCxnSpPr/>
      </xdr:nvCxnSpPr>
      <xdr:spPr>
        <a:xfrm flipV="1">
          <a:off x="10476865" y="17339844"/>
          <a:ext cx="0" cy="111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117541</xdr:rowOff>
    </xdr:from>
    <xdr:ext cx="469744" cy="259045"/>
    <xdr:sp macro="" textlink="">
      <xdr:nvSpPr>
        <xdr:cNvPr id="337" name="【港湾・漁港】&#10;一人当たり有形固定資産（償却資産）額最小値テキスト"/>
        <xdr:cNvSpPr txBox="1"/>
      </xdr:nvSpPr>
      <xdr:spPr>
        <a:xfrm>
          <a:off x="10515600" y="1846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113714</xdr:rowOff>
    </xdr:from>
    <xdr:to>
      <xdr:col>55</xdr:col>
      <xdr:colOff>88900</xdr:colOff>
      <xdr:row>107</xdr:row>
      <xdr:rowOff>113714</xdr:rowOff>
    </xdr:to>
    <xdr:cxnSp macro="">
      <xdr:nvCxnSpPr>
        <xdr:cNvPr id="338" name="直線コネクタ 337"/>
        <xdr:cNvCxnSpPr/>
      </xdr:nvCxnSpPr>
      <xdr:spPr>
        <a:xfrm>
          <a:off x="10388600" y="18458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141521</xdr:rowOff>
    </xdr:from>
    <xdr:ext cx="534377" cy="259045"/>
    <xdr:sp macro="" textlink="">
      <xdr:nvSpPr>
        <xdr:cNvPr id="339" name="【港湾・漁港】&#10;一人当たり有形固定資産（償却資産）額最大値テキスト"/>
        <xdr:cNvSpPr txBox="1"/>
      </xdr:nvSpPr>
      <xdr:spPr>
        <a:xfrm>
          <a:off x="10515600" y="1711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23394</xdr:rowOff>
    </xdr:from>
    <xdr:to>
      <xdr:col>55</xdr:col>
      <xdr:colOff>88900</xdr:colOff>
      <xdr:row>101</xdr:row>
      <xdr:rowOff>23394</xdr:rowOff>
    </xdr:to>
    <xdr:cxnSp macro="">
      <xdr:nvCxnSpPr>
        <xdr:cNvPr id="340" name="直線コネクタ 339"/>
        <xdr:cNvCxnSpPr/>
      </xdr:nvCxnSpPr>
      <xdr:spPr>
        <a:xfrm>
          <a:off x="10388600" y="1733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74510</xdr:rowOff>
    </xdr:from>
    <xdr:ext cx="534377" cy="259045"/>
    <xdr:sp macro="" textlink="">
      <xdr:nvSpPr>
        <xdr:cNvPr id="341" name="【港湾・漁港】&#10;一人当たり有形固定資産（償却資産）額平均値テキスト"/>
        <xdr:cNvSpPr txBox="1"/>
      </xdr:nvSpPr>
      <xdr:spPr>
        <a:xfrm>
          <a:off x="10515600" y="18076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96083</xdr:rowOff>
    </xdr:from>
    <xdr:to>
      <xdr:col>55</xdr:col>
      <xdr:colOff>50800</xdr:colOff>
      <xdr:row>106</xdr:row>
      <xdr:rowOff>26233</xdr:rowOff>
    </xdr:to>
    <xdr:sp macro="" textlink="">
      <xdr:nvSpPr>
        <xdr:cNvPr id="342" name="フローチャート: 判断 341"/>
        <xdr:cNvSpPr/>
      </xdr:nvSpPr>
      <xdr:spPr>
        <a:xfrm>
          <a:off x="10426700" y="1809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102</xdr:row>
      <xdr:rowOff>131105</xdr:rowOff>
    </xdr:from>
    <xdr:to>
      <xdr:col>50</xdr:col>
      <xdr:colOff>165100</xdr:colOff>
      <xdr:row>103</xdr:row>
      <xdr:rowOff>61255</xdr:rowOff>
    </xdr:to>
    <xdr:sp macro="" textlink="">
      <xdr:nvSpPr>
        <xdr:cNvPr id="343" name="フローチャート: 判断 342"/>
        <xdr:cNvSpPr/>
      </xdr:nvSpPr>
      <xdr:spPr>
        <a:xfrm>
          <a:off x="9588500" y="1761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29835</xdr:rowOff>
    </xdr:from>
    <xdr:to>
      <xdr:col>46</xdr:col>
      <xdr:colOff>38100</xdr:colOff>
      <xdr:row>104</xdr:row>
      <xdr:rowOff>131435</xdr:rowOff>
    </xdr:to>
    <xdr:sp macro="" textlink="">
      <xdr:nvSpPr>
        <xdr:cNvPr id="344" name="フローチャート: 判断 343"/>
        <xdr:cNvSpPr/>
      </xdr:nvSpPr>
      <xdr:spPr>
        <a:xfrm>
          <a:off x="8699500" y="1786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5" name="テキスト ボックス 3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6" name="テキスト ボックス 3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7" name="テキスト ボックス 3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8" name="テキスト ボックス 3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9" name="テキスト ボックス 3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5145</xdr:rowOff>
    </xdr:from>
    <xdr:to>
      <xdr:col>50</xdr:col>
      <xdr:colOff>165100</xdr:colOff>
      <xdr:row>108</xdr:row>
      <xdr:rowOff>106745</xdr:rowOff>
    </xdr:to>
    <xdr:sp macro="" textlink="">
      <xdr:nvSpPr>
        <xdr:cNvPr id="350" name="楕円 349"/>
        <xdr:cNvSpPr/>
      </xdr:nvSpPr>
      <xdr:spPr>
        <a:xfrm>
          <a:off x="9588500" y="1852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101</xdr:row>
      <xdr:rowOff>77782</xdr:rowOff>
    </xdr:from>
    <xdr:ext cx="534377" cy="259045"/>
    <xdr:sp macro="" textlink="">
      <xdr:nvSpPr>
        <xdr:cNvPr id="351" name="n_1aveValue【港湾・漁港】&#10;一人当たり有形固定資産（償却資産）額"/>
        <xdr:cNvSpPr txBox="1"/>
      </xdr:nvSpPr>
      <xdr:spPr>
        <a:xfrm>
          <a:off x="9359411" y="1739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102</xdr:row>
      <xdr:rowOff>147962</xdr:rowOff>
    </xdr:from>
    <xdr:ext cx="534377" cy="259045"/>
    <xdr:sp macro="" textlink="">
      <xdr:nvSpPr>
        <xdr:cNvPr id="352" name="n_2aveValue【港湾・漁港】&#10;一人当たり有形固定資産（償却資産）額"/>
        <xdr:cNvSpPr txBox="1"/>
      </xdr:nvSpPr>
      <xdr:spPr>
        <a:xfrm>
          <a:off x="8483111" y="1763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108</xdr:row>
      <xdr:rowOff>97872</xdr:rowOff>
    </xdr:from>
    <xdr:ext cx="378565" cy="259045"/>
    <xdr:sp macro="" textlink="">
      <xdr:nvSpPr>
        <xdr:cNvPr id="353" name="n_1mainValue【港湾・漁港】&#10;一人当たり有形固定資産（償却資産）額"/>
        <xdr:cNvSpPr txBox="1"/>
      </xdr:nvSpPr>
      <xdr:spPr>
        <a:xfrm>
          <a:off x="9437317" y="18614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4" name="正方形/長方形 3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5" name="正方形/長方形 3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6" name="正方形/長方形 3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7" name="正方形/長方形 3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8" name="正方形/長方形 3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9" name="正方形/長方形 3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0" name="正方形/長方形 3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1" name="正方形/長方形 3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2" name="テキスト ボックス 3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3" name="直線コネクタ 3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4" name="テキスト ボックス 36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5" name="直線コネクタ 36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6" name="テキスト ボックス 36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7" name="直線コネクタ 36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8" name="テキスト ボックス 36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9" name="直線コネクタ 3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0" name="テキスト ボックス 3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1" name="直線コネクタ 37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2" name="テキスト ボックス 37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3" name="直線コネクタ 37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4" name="テキスト ボックス 37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5" name="直線コネクタ 3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6" name="テキスト ボックス 3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120015</xdr:rowOff>
    </xdr:from>
    <xdr:to>
      <xdr:col>85</xdr:col>
      <xdr:colOff>126364</xdr:colOff>
      <xdr:row>41</xdr:row>
      <xdr:rowOff>146685</xdr:rowOff>
    </xdr:to>
    <xdr:cxnSp macro="">
      <xdr:nvCxnSpPr>
        <xdr:cNvPr id="378" name="直線コネクタ 377"/>
        <xdr:cNvCxnSpPr/>
      </xdr:nvCxnSpPr>
      <xdr:spPr>
        <a:xfrm flipV="1">
          <a:off x="16318864" y="577786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150512</xdr:rowOff>
    </xdr:from>
    <xdr:ext cx="405111" cy="259045"/>
    <xdr:sp macro="" textlink="">
      <xdr:nvSpPr>
        <xdr:cNvPr id="379" name="【認定こども園・幼稚園・保育所】&#10;有形固定資産減価償却率最小値テキスト"/>
        <xdr:cNvSpPr txBox="1"/>
      </xdr:nvSpPr>
      <xdr:spPr>
        <a:xfrm>
          <a:off x="16357600"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146685</xdr:rowOff>
    </xdr:from>
    <xdr:to>
      <xdr:col>86</xdr:col>
      <xdr:colOff>25400</xdr:colOff>
      <xdr:row>41</xdr:row>
      <xdr:rowOff>146685</xdr:rowOff>
    </xdr:to>
    <xdr:cxnSp macro="">
      <xdr:nvCxnSpPr>
        <xdr:cNvPr id="380" name="直線コネクタ 379"/>
        <xdr:cNvCxnSpPr/>
      </xdr:nvCxnSpPr>
      <xdr:spPr>
        <a:xfrm>
          <a:off x="16230600" y="71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66692</xdr:rowOff>
    </xdr:from>
    <xdr:ext cx="405111" cy="259045"/>
    <xdr:sp macro="" textlink="">
      <xdr:nvSpPr>
        <xdr:cNvPr id="381" name="【認定こども園・幼稚園・保育所】&#10;有形固定資産減価償却率最大値テキスト"/>
        <xdr:cNvSpPr txBox="1"/>
      </xdr:nvSpPr>
      <xdr:spPr>
        <a:xfrm>
          <a:off x="16357600" y="555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120015</xdr:rowOff>
    </xdr:from>
    <xdr:to>
      <xdr:col>86</xdr:col>
      <xdr:colOff>25400</xdr:colOff>
      <xdr:row>33</xdr:row>
      <xdr:rowOff>120015</xdr:rowOff>
    </xdr:to>
    <xdr:cxnSp macro="">
      <xdr:nvCxnSpPr>
        <xdr:cNvPr id="382" name="直線コネクタ 381"/>
        <xdr:cNvCxnSpPr/>
      </xdr:nvCxnSpPr>
      <xdr:spPr>
        <a:xfrm>
          <a:off x="16230600" y="577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95267</xdr:rowOff>
    </xdr:from>
    <xdr:ext cx="405111" cy="259045"/>
    <xdr:sp macro="" textlink="">
      <xdr:nvSpPr>
        <xdr:cNvPr id="383" name="【認定こども園・幼稚園・保育所】&#10;有形固定資産減価償却率平均値テキスト"/>
        <xdr:cNvSpPr txBox="1"/>
      </xdr:nvSpPr>
      <xdr:spPr>
        <a:xfrm>
          <a:off x="16357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384" name="フローチャート: 判断 383"/>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385" name="フローチャート: 判断 384"/>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97790</xdr:rowOff>
    </xdr:from>
    <xdr:to>
      <xdr:col>76</xdr:col>
      <xdr:colOff>165100</xdr:colOff>
      <xdr:row>37</xdr:row>
      <xdr:rowOff>27940</xdr:rowOff>
    </xdr:to>
    <xdr:sp macro="" textlink="">
      <xdr:nvSpPr>
        <xdr:cNvPr id="386" name="フローチャート: 判断 385"/>
        <xdr:cNvSpPr/>
      </xdr:nvSpPr>
      <xdr:spPr>
        <a:xfrm>
          <a:off x="14541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7" name="テキスト ボックス 3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8" name="テキスト ボックス 3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9" name="テキスト ボックス 3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0" name="テキスト ボックス 3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1" name="テキスト ボックス 3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61595</xdr:rowOff>
    </xdr:from>
    <xdr:to>
      <xdr:col>81</xdr:col>
      <xdr:colOff>101600</xdr:colOff>
      <xdr:row>37</xdr:row>
      <xdr:rowOff>163195</xdr:rowOff>
    </xdr:to>
    <xdr:sp macro="" textlink="">
      <xdr:nvSpPr>
        <xdr:cNvPr id="392" name="楕円 391"/>
        <xdr:cNvSpPr/>
      </xdr:nvSpPr>
      <xdr:spPr>
        <a:xfrm>
          <a:off x="15430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1922</xdr:rowOff>
    </xdr:from>
    <xdr:ext cx="405111" cy="259045"/>
    <xdr:sp macro="" textlink="">
      <xdr:nvSpPr>
        <xdr:cNvPr id="393" name="n_1aveValue【認定こども園・幼稚園・保育所】&#10;有形固定資産減価償却率"/>
        <xdr:cNvSpPr txBox="1"/>
      </xdr:nvSpPr>
      <xdr:spPr>
        <a:xfrm>
          <a:off x="152660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44467</xdr:rowOff>
    </xdr:from>
    <xdr:ext cx="405111" cy="259045"/>
    <xdr:sp macro="" textlink="">
      <xdr:nvSpPr>
        <xdr:cNvPr id="394" name="n_2aveValue【認定こども園・幼稚園・保育所】&#10;有形固定資産減価償却率"/>
        <xdr:cNvSpPr txBox="1"/>
      </xdr:nvSpPr>
      <xdr:spPr>
        <a:xfrm>
          <a:off x="14389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8272</xdr:rowOff>
    </xdr:from>
    <xdr:ext cx="405111" cy="259045"/>
    <xdr:sp macro="" textlink="">
      <xdr:nvSpPr>
        <xdr:cNvPr id="395" name="n_1mainValue【認定こども園・幼稚園・保育所】&#10;有形固定資産減価償却率"/>
        <xdr:cNvSpPr txBox="1"/>
      </xdr:nvSpPr>
      <xdr:spPr>
        <a:xfrm>
          <a:off x="152660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6" name="直線コネクタ 40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7" name="テキスト ボックス 40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8" name="直線コネクタ 40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9" name="テキスト ボックス 40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0" name="直線コネクタ 40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1" name="テキスト ボックス 41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2" name="直線コネクタ 41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3" name="テキスト ボックス 41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83058</xdr:rowOff>
    </xdr:to>
    <xdr:cxnSp macro="">
      <xdr:nvCxnSpPr>
        <xdr:cNvPr id="417" name="直線コネクタ 416"/>
        <xdr:cNvCxnSpPr/>
      </xdr:nvCxnSpPr>
      <xdr:spPr>
        <a:xfrm flipV="1">
          <a:off x="22160864" y="58826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86885</xdr:rowOff>
    </xdr:from>
    <xdr:ext cx="469744" cy="259045"/>
    <xdr:sp macro="" textlink="">
      <xdr:nvSpPr>
        <xdr:cNvPr id="418" name="【認定こども園・幼稚園・保育所】&#10;一人当たり面積最小値テキスト"/>
        <xdr:cNvSpPr txBox="1"/>
      </xdr:nvSpPr>
      <xdr:spPr>
        <a:xfrm>
          <a:off x="22199600" y="71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83058</xdr:rowOff>
    </xdr:from>
    <xdr:to>
      <xdr:col>116</xdr:col>
      <xdr:colOff>152400</xdr:colOff>
      <xdr:row>41</xdr:row>
      <xdr:rowOff>83058</xdr:rowOff>
    </xdr:to>
    <xdr:cxnSp macro="">
      <xdr:nvCxnSpPr>
        <xdr:cNvPr id="419" name="直線コネクタ 418"/>
        <xdr:cNvCxnSpPr/>
      </xdr:nvCxnSpPr>
      <xdr:spPr>
        <a:xfrm>
          <a:off x="22072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20"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21" name="直線コネクタ 420"/>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134129</xdr:rowOff>
    </xdr:from>
    <xdr:ext cx="469744" cy="259045"/>
    <xdr:sp macro="" textlink="">
      <xdr:nvSpPr>
        <xdr:cNvPr id="422" name="【認定こども園・幼稚園・保育所】&#10;一人当たり面積平均値テキスト"/>
        <xdr:cNvSpPr txBox="1"/>
      </xdr:nvSpPr>
      <xdr:spPr>
        <a:xfrm>
          <a:off x="22199600" y="682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155702</xdr:rowOff>
    </xdr:from>
    <xdr:to>
      <xdr:col>116</xdr:col>
      <xdr:colOff>114300</xdr:colOff>
      <xdr:row>40</xdr:row>
      <xdr:rowOff>85852</xdr:rowOff>
    </xdr:to>
    <xdr:sp macro="" textlink="">
      <xdr:nvSpPr>
        <xdr:cNvPr id="423" name="フローチャート: 判断 422"/>
        <xdr:cNvSpPr/>
      </xdr:nvSpPr>
      <xdr:spPr>
        <a:xfrm>
          <a:off x="221107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123698</xdr:rowOff>
    </xdr:from>
    <xdr:to>
      <xdr:col>112</xdr:col>
      <xdr:colOff>38100</xdr:colOff>
      <xdr:row>40</xdr:row>
      <xdr:rowOff>53848</xdr:rowOff>
    </xdr:to>
    <xdr:sp macro="" textlink="">
      <xdr:nvSpPr>
        <xdr:cNvPr id="424" name="フローチャート: 判断 423"/>
        <xdr:cNvSpPr/>
      </xdr:nvSpPr>
      <xdr:spPr>
        <a:xfrm>
          <a:off x="21272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155702</xdr:rowOff>
    </xdr:from>
    <xdr:to>
      <xdr:col>107</xdr:col>
      <xdr:colOff>101600</xdr:colOff>
      <xdr:row>40</xdr:row>
      <xdr:rowOff>85852</xdr:rowOff>
    </xdr:to>
    <xdr:sp macro="" textlink="">
      <xdr:nvSpPr>
        <xdr:cNvPr id="425" name="フローチャート: 判断 424"/>
        <xdr:cNvSpPr/>
      </xdr:nvSpPr>
      <xdr:spPr>
        <a:xfrm>
          <a:off x="203835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6" name="テキスト ボックス 42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7" name="テキスト ボックス 42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8" name="テキスト ボックス 42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9" name="テキスト ボックス 42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0" name="テキスト ボックス 42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112268</xdr:rowOff>
    </xdr:from>
    <xdr:to>
      <xdr:col>112</xdr:col>
      <xdr:colOff>38100</xdr:colOff>
      <xdr:row>37</xdr:row>
      <xdr:rowOff>42418</xdr:rowOff>
    </xdr:to>
    <xdr:sp macro="" textlink="">
      <xdr:nvSpPr>
        <xdr:cNvPr id="431" name="楕円 430"/>
        <xdr:cNvSpPr/>
      </xdr:nvSpPr>
      <xdr:spPr>
        <a:xfrm>
          <a:off x="21272500" y="62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40</xdr:row>
      <xdr:rowOff>44975</xdr:rowOff>
    </xdr:from>
    <xdr:ext cx="469744" cy="259045"/>
    <xdr:sp macro="" textlink="">
      <xdr:nvSpPr>
        <xdr:cNvPr id="432" name="n_1aveValue【認定こども園・幼稚園・保育所】&#10;一人当たり面積"/>
        <xdr:cNvSpPr txBox="1"/>
      </xdr:nvSpPr>
      <xdr:spPr>
        <a:xfrm>
          <a:off x="21075727"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102379</xdr:rowOff>
    </xdr:from>
    <xdr:ext cx="469744" cy="259045"/>
    <xdr:sp macro="" textlink="">
      <xdr:nvSpPr>
        <xdr:cNvPr id="433" name="n_2aveValue【認定こども園・幼稚園・保育所】&#10;一人当たり面積"/>
        <xdr:cNvSpPr txBox="1"/>
      </xdr:nvSpPr>
      <xdr:spPr>
        <a:xfrm>
          <a:off x="20199427" y="66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58945</xdr:rowOff>
    </xdr:from>
    <xdr:ext cx="469744" cy="259045"/>
    <xdr:sp macro="" textlink="">
      <xdr:nvSpPr>
        <xdr:cNvPr id="434" name="n_1mainValue【認定こども園・幼稚園・保育所】&#10;一人当たり面積"/>
        <xdr:cNvSpPr txBox="1"/>
      </xdr:nvSpPr>
      <xdr:spPr>
        <a:xfrm>
          <a:off x="21075727" y="605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5" name="正方形/長方形 4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6" name="正方形/長方形 4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7" name="正方形/長方形 4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8" name="正方形/長方形 4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9" name="正方形/長方形 4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0" name="正方形/長方形 4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1" name="正方形/長方形 4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2" name="正方形/長方形 44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3" name="テキスト ボックス 44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4" name="直線コネクタ 44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5" name="テキスト ボックス 44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6" name="直線コネクタ 44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7" name="テキスト ボックス 44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8" name="直線コネクタ 44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9" name="テキスト ボックス 44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0" name="直線コネクタ 44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1" name="テキスト ボックス 45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2" name="直線コネクタ 45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3" name="テキスト ボックス 45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4" name="直線コネクタ 45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5" name="テキスト ボックス 45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6" name="直線コネクタ 45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7" name="テキスト ボックス 45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114300</xdr:rowOff>
    </xdr:from>
    <xdr:to>
      <xdr:col>85</xdr:col>
      <xdr:colOff>126364</xdr:colOff>
      <xdr:row>64</xdr:row>
      <xdr:rowOff>95250</xdr:rowOff>
    </xdr:to>
    <xdr:cxnSp macro="">
      <xdr:nvCxnSpPr>
        <xdr:cNvPr id="459" name="直線コネクタ 458"/>
        <xdr:cNvCxnSpPr/>
      </xdr:nvCxnSpPr>
      <xdr:spPr>
        <a:xfrm flipV="1">
          <a:off x="16318864" y="97155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99077</xdr:rowOff>
    </xdr:from>
    <xdr:ext cx="405111" cy="259045"/>
    <xdr:sp macro="" textlink="">
      <xdr:nvSpPr>
        <xdr:cNvPr id="460" name="【学校施設】&#10;有形固定資産減価償却率最小値テキスト"/>
        <xdr:cNvSpPr txBox="1"/>
      </xdr:nvSpPr>
      <xdr:spPr>
        <a:xfrm>
          <a:off x="16357600"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95250</xdr:rowOff>
    </xdr:from>
    <xdr:to>
      <xdr:col>86</xdr:col>
      <xdr:colOff>25400</xdr:colOff>
      <xdr:row>64</xdr:row>
      <xdr:rowOff>95250</xdr:rowOff>
    </xdr:to>
    <xdr:cxnSp macro="">
      <xdr:nvCxnSpPr>
        <xdr:cNvPr id="461" name="直線コネクタ 460"/>
        <xdr:cNvCxnSpPr/>
      </xdr:nvCxnSpPr>
      <xdr:spPr>
        <a:xfrm>
          <a:off x="16230600" y="110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60977</xdr:rowOff>
    </xdr:from>
    <xdr:ext cx="405111" cy="259045"/>
    <xdr:sp macro="" textlink="">
      <xdr:nvSpPr>
        <xdr:cNvPr id="462" name="【学校施設】&#10;有形固定資産減価償却率最大値テキスト"/>
        <xdr:cNvSpPr txBox="1"/>
      </xdr:nvSpPr>
      <xdr:spPr>
        <a:xfrm>
          <a:off x="163576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114300</xdr:rowOff>
    </xdr:from>
    <xdr:to>
      <xdr:col>86</xdr:col>
      <xdr:colOff>25400</xdr:colOff>
      <xdr:row>56</xdr:row>
      <xdr:rowOff>114300</xdr:rowOff>
    </xdr:to>
    <xdr:cxnSp macro="">
      <xdr:nvCxnSpPr>
        <xdr:cNvPr id="463" name="直線コネクタ 462"/>
        <xdr:cNvCxnSpPr/>
      </xdr:nvCxnSpPr>
      <xdr:spPr>
        <a:xfrm>
          <a:off x="16230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102887</xdr:rowOff>
    </xdr:from>
    <xdr:ext cx="405111" cy="259045"/>
    <xdr:sp macro="" textlink="">
      <xdr:nvSpPr>
        <xdr:cNvPr id="464" name="【学校施設】&#10;有形固定資産減価償却率平均値テキスト"/>
        <xdr:cNvSpPr txBox="1"/>
      </xdr:nvSpPr>
      <xdr:spPr>
        <a:xfrm>
          <a:off x="16357600" y="10046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124460</xdr:rowOff>
    </xdr:from>
    <xdr:to>
      <xdr:col>85</xdr:col>
      <xdr:colOff>177800</xdr:colOff>
      <xdr:row>59</xdr:row>
      <xdr:rowOff>54610</xdr:rowOff>
    </xdr:to>
    <xdr:sp macro="" textlink="">
      <xdr:nvSpPr>
        <xdr:cNvPr id="465" name="フローチャート: 判断 464"/>
        <xdr:cNvSpPr/>
      </xdr:nvSpPr>
      <xdr:spPr>
        <a:xfrm>
          <a:off x="162687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113030</xdr:rowOff>
    </xdr:from>
    <xdr:to>
      <xdr:col>81</xdr:col>
      <xdr:colOff>101600</xdr:colOff>
      <xdr:row>59</xdr:row>
      <xdr:rowOff>43180</xdr:rowOff>
    </xdr:to>
    <xdr:sp macro="" textlink="">
      <xdr:nvSpPr>
        <xdr:cNvPr id="466" name="フローチャート: 判断 465"/>
        <xdr:cNvSpPr/>
      </xdr:nvSpPr>
      <xdr:spPr>
        <a:xfrm>
          <a:off x="15430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55880</xdr:rowOff>
    </xdr:from>
    <xdr:to>
      <xdr:col>76</xdr:col>
      <xdr:colOff>165100</xdr:colOff>
      <xdr:row>59</xdr:row>
      <xdr:rowOff>157480</xdr:rowOff>
    </xdr:to>
    <xdr:sp macro="" textlink="">
      <xdr:nvSpPr>
        <xdr:cNvPr id="467" name="フローチャート: 判断 466"/>
        <xdr:cNvSpPr/>
      </xdr:nvSpPr>
      <xdr:spPr>
        <a:xfrm>
          <a:off x="14541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8" name="テキスト ボックス 46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9" name="テキスト ボックス 46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0" name="テキスト ボックス 46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1" name="テキスト ボックス 47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2" name="テキスト ボックス 47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21590</xdr:rowOff>
    </xdr:from>
    <xdr:to>
      <xdr:col>81</xdr:col>
      <xdr:colOff>101600</xdr:colOff>
      <xdr:row>60</xdr:row>
      <xdr:rowOff>123190</xdr:rowOff>
    </xdr:to>
    <xdr:sp macro="" textlink="">
      <xdr:nvSpPr>
        <xdr:cNvPr id="473" name="楕円 472"/>
        <xdr:cNvSpPr/>
      </xdr:nvSpPr>
      <xdr:spPr>
        <a:xfrm>
          <a:off x="15430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59707</xdr:rowOff>
    </xdr:from>
    <xdr:ext cx="405111" cy="259045"/>
    <xdr:sp macro="" textlink="">
      <xdr:nvSpPr>
        <xdr:cNvPr id="474" name="n_1aveValue【学校施設】&#10;有形固定資産減価償却率"/>
        <xdr:cNvSpPr txBox="1"/>
      </xdr:nvSpPr>
      <xdr:spPr>
        <a:xfrm>
          <a:off x="15266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2557</xdr:rowOff>
    </xdr:from>
    <xdr:ext cx="405111" cy="259045"/>
    <xdr:sp macro="" textlink="">
      <xdr:nvSpPr>
        <xdr:cNvPr id="475" name="n_2aveValue【学校施設】&#10;有形固定資産減価償却率"/>
        <xdr:cNvSpPr txBox="1"/>
      </xdr:nvSpPr>
      <xdr:spPr>
        <a:xfrm>
          <a:off x="14389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114317</xdr:rowOff>
    </xdr:from>
    <xdr:ext cx="405111" cy="259045"/>
    <xdr:sp macro="" textlink="">
      <xdr:nvSpPr>
        <xdr:cNvPr id="476" name="n_1mainValue【学校施設】&#10;有形固定資産減価償却率"/>
        <xdr:cNvSpPr txBox="1"/>
      </xdr:nvSpPr>
      <xdr:spPr>
        <a:xfrm>
          <a:off x="152660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7" name="正方形/長方形 4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8" name="正方形/長方形 4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9" name="正方形/長方形 4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0" name="正方形/長方形 4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1" name="正方形/長方形 4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2" name="正方形/長方形 4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3" name="正方形/長方形 4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4" name="正方形/長方形 4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5" name="テキスト ボックス 4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6" name="直線コネクタ 4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7" name="テキスト ボックス 48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8" name="直線コネクタ 48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9" name="テキスト ボックス 48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0" name="直線コネクタ 48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1" name="テキスト ボックス 49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2" name="直線コネクタ 49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3" name="テキスト ボックス 49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4" name="直線コネクタ 49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5" name="テキスト ボックス 49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6" name="直線コネクタ 4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7" name="テキスト ボックス 49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58979</xdr:rowOff>
    </xdr:from>
    <xdr:to>
      <xdr:col>116</xdr:col>
      <xdr:colOff>62864</xdr:colOff>
      <xdr:row>64</xdr:row>
      <xdr:rowOff>52121</xdr:rowOff>
    </xdr:to>
    <xdr:cxnSp macro="">
      <xdr:nvCxnSpPr>
        <xdr:cNvPr id="499" name="直線コネクタ 498"/>
        <xdr:cNvCxnSpPr/>
      </xdr:nvCxnSpPr>
      <xdr:spPr>
        <a:xfrm flipV="1">
          <a:off x="22160864" y="9488729"/>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55948</xdr:rowOff>
    </xdr:from>
    <xdr:ext cx="469744" cy="259045"/>
    <xdr:sp macro="" textlink="">
      <xdr:nvSpPr>
        <xdr:cNvPr id="500" name="【学校施設】&#10;一人当たり面積最小値テキスト"/>
        <xdr:cNvSpPr txBox="1"/>
      </xdr:nvSpPr>
      <xdr:spPr>
        <a:xfrm>
          <a:off x="22199600" y="1102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52121</xdr:rowOff>
    </xdr:from>
    <xdr:to>
      <xdr:col>116</xdr:col>
      <xdr:colOff>152400</xdr:colOff>
      <xdr:row>64</xdr:row>
      <xdr:rowOff>52121</xdr:rowOff>
    </xdr:to>
    <xdr:cxnSp macro="">
      <xdr:nvCxnSpPr>
        <xdr:cNvPr id="501" name="直線コネクタ 500"/>
        <xdr:cNvCxnSpPr/>
      </xdr:nvCxnSpPr>
      <xdr:spPr>
        <a:xfrm>
          <a:off x="22072600" y="110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5656</xdr:rowOff>
    </xdr:from>
    <xdr:ext cx="469744" cy="259045"/>
    <xdr:sp macro="" textlink="">
      <xdr:nvSpPr>
        <xdr:cNvPr id="502" name="【学校施設】&#10;一人当たり面積最大値テキスト"/>
        <xdr:cNvSpPr txBox="1"/>
      </xdr:nvSpPr>
      <xdr:spPr>
        <a:xfrm>
          <a:off x="22199600" y="926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58979</xdr:rowOff>
    </xdr:from>
    <xdr:to>
      <xdr:col>116</xdr:col>
      <xdr:colOff>152400</xdr:colOff>
      <xdr:row>55</xdr:row>
      <xdr:rowOff>58979</xdr:rowOff>
    </xdr:to>
    <xdr:cxnSp macro="">
      <xdr:nvCxnSpPr>
        <xdr:cNvPr id="503" name="直線コネクタ 502"/>
        <xdr:cNvCxnSpPr/>
      </xdr:nvCxnSpPr>
      <xdr:spPr>
        <a:xfrm>
          <a:off x="22072600" y="948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128338</xdr:rowOff>
    </xdr:from>
    <xdr:ext cx="469744" cy="259045"/>
    <xdr:sp macro="" textlink="">
      <xdr:nvSpPr>
        <xdr:cNvPr id="504" name="【学校施設】&#10;一人当たり面積平均値テキスト"/>
        <xdr:cNvSpPr txBox="1"/>
      </xdr:nvSpPr>
      <xdr:spPr>
        <a:xfrm>
          <a:off x="22199600" y="10758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149911</xdr:rowOff>
    </xdr:from>
    <xdr:to>
      <xdr:col>116</xdr:col>
      <xdr:colOff>114300</xdr:colOff>
      <xdr:row>63</xdr:row>
      <xdr:rowOff>80061</xdr:rowOff>
    </xdr:to>
    <xdr:sp macro="" textlink="">
      <xdr:nvSpPr>
        <xdr:cNvPr id="505" name="フローチャート: 判断 504"/>
        <xdr:cNvSpPr/>
      </xdr:nvSpPr>
      <xdr:spPr>
        <a:xfrm>
          <a:off x="22110700" y="1077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5435</xdr:rowOff>
    </xdr:from>
    <xdr:to>
      <xdr:col>112</xdr:col>
      <xdr:colOff>38100</xdr:colOff>
      <xdr:row>63</xdr:row>
      <xdr:rowOff>107035</xdr:rowOff>
    </xdr:to>
    <xdr:sp macro="" textlink="">
      <xdr:nvSpPr>
        <xdr:cNvPr id="506" name="フローチャート: 判断 505"/>
        <xdr:cNvSpPr/>
      </xdr:nvSpPr>
      <xdr:spPr>
        <a:xfrm>
          <a:off x="21272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52527</xdr:rowOff>
    </xdr:from>
    <xdr:to>
      <xdr:col>107</xdr:col>
      <xdr:colOff>101600</xdr:colOff>
      <xdr:row>63</xdr:row>
      <xdr:rowOff>154127</xdr:rowOff>
    </xdr:to>
    <xdr:sp macro="" textlink="">
      <xdr:nvSpPr>
        <xdr:cNvPr id="507" name="フローチャート: 判断 506"/>
        <xdr:cNvSpPr/>
      </xdr:nvSpPr>
      <xdr:spPr>
        <a:xfrm>
          <a:off x="20383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55728</xdr:rowOff>
    </xdr:from>
    <xdr:to>
      <xdr:col>112</xdr:col>
      <xdr:colOff>38100</xdr:colOff>
      <xdr:row>63</xdr:row>
      <xdr:rowOff>157328</xdr:rowOff>
    </xdr:to>
    <xdr:sp macro="" textlink="">
      <xdr:nvSpPr>
        <xdr:cNvPr id="513" name="楕円 512"/>
        <xdr:cNvSpPr/>
      </xdr:nvSpPr>
      <xdr:spPr>
        <a:xfrm>
          <a:off x="21272500" y="1085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123562</xdr:rowOff>
    </xdr:from>
    <xdr:ext cx="469744" cy="259045"/>
    <xdr:sp macro="" textlink="">
      <xdr:nvSpPr>
        <xdr:cNvPr id="514" name="n_1aveValue【学校施設】&#10;一人当たり面積"/>
        <xdr:cNvSpPr txBox="1"/>
      </xdr:nvSpPr>
      <xdr:spPr>
        <a:xfrm>
          <a:off x="210757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170654</xdr:rowOff>
    </xdr:from>
    <xdr:ext cx="469744" cy="259045"/>
    <xdr:sp macro="" textlink="">
      <xdr:nvSpPr>
        <xdr:cNvPr id="515" name="n_2aveValue【学校施設】&#10;一人当たり面積"/>
        <xdr:cNvSpPr txBox="1"/>
      </xdr:nvSpPr>
      <xdr:spPr>
        <a:xfrm>
          <a:off x="20199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148455</xdr:rowOff>
    </xdr:from>
    <xdr:ext cx="469744" cy="259045"/>
    <xdr:sp macro="" textlink="">
      <xdr:nvSpPr>
        <xdr:cNvPr id="516" name="n_1mainValue【学校施設】&#10;一人当たり面積"/>
        <xdr:cNvSpPr txBox="1"/>
      </xdr:nvSpPr>
      <xdr:spPr>
        <a:xfrm>
          <a:off x="21075727" y="1094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7" name="正方形/長方形 5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8" name="正方形/長方形 5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9" name="正方形/長方形 5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0" name="正方形/長方形 5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1" name="正方形/長方形 5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2" name="正方形/長方形 5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3" name="正方形/長方形 5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正方形/長方形 5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5" name="テキスト ボックス 5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6" name="直線コネクタ 5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7" name="テキスト ボックス 52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8" name="直線コネクタ 52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29" name="テキスト ボックス 52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0" name="直線コネクタ 52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1" name="テキスト ボックス 53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2" name="直線コネクタ 53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3" name="テキスト ボックス 53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4" name="直線コネクタ 53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5" name="テキスト ボックス 53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6" name="直線コネクタ 53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7" name="テキスト ボックス 53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8" name="直線コネクタ 5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9" name="テキスト ボックス 53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139064</xdr:rowOff>
    </xdr:to>
    <xdr:cxnSp macro="">
      <xdr:nvCxnSpPr>
        <xdr:cNvPr id="541" name="直線コネクタ 540"/>
        <xdr:cNvCxnSpPr/>
      </xdr:nvCxnSpPr>
      <xdr:spPr>
        <a:xfrm flipV="1">
          <a:off x="16318864" y="13335000"/>
          <a:ext cx="0" cy="1548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142891</xdr:rowOff>
    </xdr:from>
    <xdr:ext cx="405111" cy="259045"/>
    <xdr:sp macro="" textlink="">
      <xdr:nvSpPr>
        <xdr:cNvPr id="542" name="【児童館】&#10;有形固定資産減価償却率最小値テキスト"/>
        <xdr:cNvSpPr txBox="1"/>
      </xdr:nvSpPr>
      <xdr:spPr>
        <a:xfrm>
          <a:off x="16357600" y="1488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139064</xdr:rowOff>
    </xdr:from>
    <xdr:to>
      <xdr:col>86</xdr:col>
      <xdr:colOff>25400</xdr:colOff>
      <xdr:row>86</xdr:row>
      <xdr:rowOff>139064</xdr:rowOff>
    </xdr:to>
    <xdr:cxnSp macro="">
      <xdr:nvCxnSpPr>
        <xdr:cNvPr id="543" name="直線コネクタ 542"/>
        <xdr:cNvCxnSpPr/>
      </xdr:nvCxnSpPr>
      <xdr:spPr>
        <a:xfrm>
          <a:off x="16230600" y="1488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4"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5" name="直線コネクタ 54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19066</xdr:rowOff>
    </xdr:from>
    <xdr:ext cx="405111" cy="259045"/>
    <xdr:sp macro="" textlink="">
      <xdr:nvSpPr>
        <xdr:cNvPr id="546" name="【児童館】&#10;有形固定資産減価償却率平均値テキスト"/>
        <xdr:cNvSpPr txBox="1"/>
      </xdr:nvSpPr>
      <xdr:spPr>
        <a:xfrm>
          <a:off x="16357600" y="14249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40639</xdr:rowOff>
    </xdr:from>
    <xdr:to>
      <xdr:col>85</xdr:col>
      <xdr:colOff>177800</xdr:colOff>
      <xdr:row>83</xdr:row>
      <xdr:rowOff>142239</xdr:rowOff>
    </xdr:to>
    <xdr:sp macro="" textlink="">
      <xdr:nvSpPr>
        <xdr:cNvPr id="547" name="フローチャート: 判断 546"/>
        <xdr:cNvSpPr/>
      </xdr:nvSpPr>
      <xdr:spPr>
        <a:xfrm>
          <a:off x="16268700" y="1427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107314</xdr:rowOff>
    </xdr:from>
    <xdr:to>
      <xdr:col>81</xdr:col>
      <xdr:colOff>101600</xdr:colOff>
      <xdr:row>84</xdr:row>
      <xdr:rowOff>37464</xdr:rowOff>
    </xdr:to>
    <xdr:sp macro="" textlink="">
      <xdr:nvSpPr>
        <xdr:cNvPr id="548" name="フローチャート: 判断 547"/>
        <xdr:cNvSpPr/>
      </xdr:nvSpPr>
      <xdr:spPr>
        <a:xfrm>
          <a:off x="15430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76836</xdr:rowOff>
    </xdr:from>
    <xdr:to>
      <xdr:col>76</xdr:col>
      <xdr:colOff>165100</xdr:colOff>
      <xdr:row>84</xdr:row>
      <xdr:rowOff>6986</xdr:rowOff>
    </xdr:to>
    <xdr:sp macro="" textlink="">
      <xdr:nvSpPr>
        <xdr:cNvPr id="549" name="フローチャート: 判断 548"/>
        <xdr:cNvSpPr/>
      </xdr:nvSpPr>
      <xdr:spPr>
        <a:xfrm>
          <a:off x="14541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0" name="テキスト ボックス 5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1" name="テキスト ボックス 5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2" name="テキスト ボックス 5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3" name="テキスト ボックス 5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4" name="テキスト ボックス 5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555" name="楕円 554"/>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84</xdr:row>
      <xdr:rowOff>28591</xdr:rowOff>
    </xdr:from>
    <xdr:ext cx="405111" cy="259045"/>
    <xdr:sp macro="" textlink="">
      <xdr:nvSpPr>
        <xdr:cNvPr id="556" name="n_1aveValue【児童館】&#10;有形固定資産減価償却率"/>
        <xdr:cNvSpPr txBox="1"/>
      </xdr:nvSpPr>
      <xdr:spPr>
        <a:xfrm>
          <a:off x="152660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23513</xdr:rowOff>
    </xdr:from>
    <xdr:ext cx="405111" cy="259045"/>
    <xdr:sp macro="" textlink="">
      <xdr:nvSpPr>
        <xdr:cNvPr id="557" name="n_2aveValue【児童館】&#10;有形固定資産減価償却率"/>
        <xdr:cNvSpPr txBox="1"/>
      </xdr:nvSpPr>
      <xdr:spPr>
        <a:xfrm>
          <a:off x="14389744" y="14082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558"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9" name="正方形/長方形 55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0" name="正方形/長方形 55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1" name="正方形/長方形 56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2" name="正方形/長方形 56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3" name="正方形/長方形 56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4" name="正方形/長方形 56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5" name="正方形/長方形 56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6" name="正方形/長方形 56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7" name="テキスト ボックス 56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8" name="直線コネクタ 56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9" name="直線コネクタ 56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0" name="テキスト ボックス 56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1" name="直線コネクタ 57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2" name="テキスト ボックス 57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3" name="直線コネクタ 57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4" name="テキスト ボックス 57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5" name="直線コネクタ 57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6" name="テキスト ボックス 57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7" name="直線コネクタ 57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8" name="テキスト ボックス 57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9" name="直線コネクタ 57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0" name="テキスト ボックス 57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582" name="直線コネクタ 581"/>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83"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84" name="直線コネクタ 583"/>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85"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86" name="直線コネクタ 585"/>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587"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88" name="フローチャート: 判断 587"/>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589" name="フローチャート: 判断 588"/>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590" name="フローチャート: 判断 589"/>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1" name="テキスト ボックス 59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2" name="テキスト ボックス 59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3" name="テキスト ボックス 59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4" name="テキスト ボックス 59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5" name="テキスト ボックス 59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596" name="楕円 595"/>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67327</xdr:rowOff>
    </xdr:from>
    <xdr:ext cx="469744" cy="259045"/>
    <xdr:sp macro="" textlink="">
      <xdr:nvSpPr>
        <xdr:cNvPr id="597"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598" name="n_2aveValue【児童館】&#10;一人当たり面積"/>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599" name="n_1mainValue【児童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0" name="正方形/長方形 5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1" name="正方形/長方形 6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2" name="正方形/長方形 6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3" name="正方形/長方形 6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4" name="正方形/長方形 6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5" name="正方形/長方形 6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6" name="正方形/長方形 6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7" name="正方形/長方形 6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8" name="テキスト ボックス 6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9" name="直線コネクタ 6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10" name="テキスト ボックス 60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1" name="直線コネクタ 61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12" name="テキスト ボックス 61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3" name="直線コネクタ 61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4" name="テキスト ボックス 61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5" name="直線コネクタ 61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6" name="テキスト ボックス 61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7" name="直線コネクタ 61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8" name="テキスト ボックス 61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9" name="直線コネクタ 61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20" name="テキスト ボックス 61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1" name="直線コネクタ 6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2" name="テキスト ボックス 62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156211</xdr:rowOff>
    </xdr:to>
    <xdr:cxnSp macro="">
      <xdr:nvCxnSpPr>
        <xdr:cNvPr id="624" name="直線コネクタ 623"/>
        <xdr:cNvCxnSpPr/>
      </xdr:nvCxnSpPr>
      <xdr:spPr>
        <a:xfrm flipV="1">
          <a:off x="16318864" y="17400270"/>
          <a:ext cx="0" cy="1101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625"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626" name="直線コネクタ 625"/>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627" name="【公民館】&#10;有形固定資産減価償却率最大値テキスト"/>
        <xdr:cNvSpPr txBox="1"/>
      </xdr:nvSpPr>
      <xdr:spPr>
        <a:xfrm>
          <a:off x="16357600"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628" name="直線コネクタ 627"/>
        <xdr:cNvCxnSpPr/>
      </xdr:nvCxnSpPr>
      <xdr:spPr>
        <a:xfrm>
          <a:off x="16230600" y="1740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3827</xdr:rowOff>
    </xdr:from>
    <xdr:ext cx="405111" cy="259045"/>
    <xdr:sp macro="" textlink="">
      <xdr:nvSpPr>
        <xdr:cNvPr id="629" name="【公民館】&#10;有形固定資産減価償却率平均値テキスト"/>
        <xdr:cNvSpPr txBox="1"/>
      </xdr:nvSpPr>
      <xdr:spPr>
        <a:xfrm>
          <a:off x="16357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630" name="フローチャート: 判断 629"/>
        <xdr:cNvSpPr/>
      </xdr:nvSpPr>
      <xdr:spPr>
        <a:xfrm>
          <a:off x="16268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31" name="フローチャート: 判断 630"/>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95886</xdr:rowOff>
    </xdr:from>
    <xdr:to>
      <xdr:col>76</xdr:col>
      <xdr:colOff>165100</xdr:colOff>
      <xdr:row>105</xdr:row>
      <xdr:rowOff>26036</xdr:rowOff>
    </xdr:to>
    <xdr:sp macro="" textlink="">
      <xdr:nvSpPr>
        <xdr:cNvPr id="632" name="フローチャート: 判断 631"/>
        <xdr:cNvSpPr/>
      </xdr:nvSpPr>
      <xdr:spPr>
        <a:xfrm>
          <a:off x="14541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3" name="テキスト ボックス 6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4" name="テキスト ボックス 6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5" name="テキスト ボックス 6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6" name="テキスト ボックス 6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7" name="テキスト ボックス 6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73025</xdr:rowOff>
    </xdr:from>
    <xdr:to>
      <xdr:col>81</xdr:col>
      <xdr:colOff>101600</xdr:colOff>
      <xdr:row>105</xdr:row>
      <xdr:rowOff>3175</xdr:rowOff>
    </xdr:to>
    <xdr:sp macro="" textlink="">
      <xdr:nvSpPr>
        <xdr:cNvPr id="638" name="楕円 637"/>
        <xdr:cNvSpPr/>
      </xdr:nvSpPr>
      <xdr:spPr>
        <a:xfrm>
          <a:off x="15430500" y="179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7638</xdr:rowOff>
    </xdr:from>
    <xdr:ext cx="405111" cy="259045"/>
    <xdr:sp macro="" textlink="">
      <xdr:nvSpPr>
        <xdr:cNvPr id="639" name="n_1ave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42563</xdr:rowOff>
    </xdr:from>
    <xdr:ext cx="405111" cy="259045"/>
    <xdr:sp macro="" textlink="">
      <xdr:nvSpPr>
        <xdr:cNvPr id="640" name="n_2aveValue【公民館】&#10;有形固定資産減価償却率"/>
        <xdr:cNvSpPr txBox="1"/>
      </xdr:nvSpPr>
      <xdr:spPr>
        <a:xfrm>
          <a:off x="14389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19702</xdr:rowOff>
    </xdr:from>
    <xdr:ext cx="405111" cy="259045"/>
    <xdr:sp macro="" textlink="">
      <xdr:nvSpPr>
        <xdr:cNvPr id="641" name="n_1mainValue【公民館】&#10;有形固定資産減価償却率"/>
        <xdr:cNvSpPr txBox="1"/>
      </xdr:nvSpPr>
      <xdr:spPr>
        <a:xfrm>
          <a:off x="152660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2" name="正方形/長方形 6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3" name="正方形/長方形 6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4" name="正方形/長方形 6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5" name="正方形/長方形 6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6" name="正方形/長方形 6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7" name="正方形/長方形 6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8" name="正方形/長方形 6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9" name="正方形/長方形 6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0" name="テキスト ボックス 6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1" name="直線コネクタ 6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2" name="直線コネクタ 65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3" name="テキスト ボックス 65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4" name="直線コネクタ 65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5" name="テキスト ボックス 65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6" name="直線コネクタ 65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7" name="テキスト ボックス 65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8" name="直線コネクタ 65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9" name="テキスト ボックス 65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0" name="直線コネクタ 65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1" name="テキスト ボックス 66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2" name="直線コネクタ 6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3" name="テキスト ボックス 6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133350</xdr:rowOff>
    </xdr:to>
    <xdr:cxnSp macro="">
      <xdr:nvCxnSpPr>
        <xdr:cNvPr id="665" name="直線コネクタ 664"/>
        <xdr:cNvCxnSpPr/>
      </xdr:nvCxnSpPr>
      <xdr:spPr>
        <a:xfrm flipV="1">
          <a:off x="22160864" y="1718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666" name="【公民館】&#10;一人当たり面積最小値テキスト"/>
        <xdr:cNvSpPr txBox="1"/>
      </xdr:nvSpPr>
      <xdr:spPr>
        <a:xfrm>
          <a:off x="22199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667" name="直線コネクタ 666"/>
        <xdr:cNvCxnSpPr/>
      </xdr:nvCxnSpPr>
      <xdr:spPr>
        <a:xfrm>
          <a:off x="22072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668" name="【公民館】&#10;一人当たり面積最大値テキスト"/>
        <xdr:cNvSpPr txBox="1"/>
      </xdr:nvSpPr>
      <xdr:spPr>
        <a:xfrm>
          <a:off x="22199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669" name="直線コネクタ 668"/>
        <xdr:cNvCxnSpPr/>
      </xdr:nvCxnSpPr>
      <xdr:spPr>
        <a:xfrm>
          <a:off x="22072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118127</xdr:rowOff>
    </xdr:from>
    <xdr:ext cx="469744" cy="259045"/>
    <xdr:sp macro="" textlink="">
      <xdr:nvSpPr>
        <xdr:cNvPr id="670" name="【公民館】&#10;一人当たり面積平均値テキスト"/>
        <xdr:cNvSpPr txBox="1"/>
      </xdr:nvSpPr>
      <xdr:spPr>
        <a:xfrm>
          <a:off x="221996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139700</xdr:rowOff>
    </xdr:from>
    <xdr:to>
      <xdr:col>116</xdr:col>
      <xdr:colOff>114300</xdr:colOff>
      <xdr:row>105</xdr:row>
      <xdr:rowOff>69850</xdr:rowOff>
    </xdr:to>
    <xdr:sp macro="" textlink="">
      <xdr:nvSpPr>
        <xdr:cNvPr id="671" name="フローチャート: 判断 670"/>
        <xdr:cNvSpPr/>
      </xdr:nvSpPr>
      <xdr:spPr>
        <a:xfrm>
          <a:off x="22110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101600</xdr:rowOff>
    </xdr:from>
    <xdr:to>
      <xdr:col>112</xdr:col>
      <xdr:colOff>38100</xdr:colOff>
      <xdr:row>105</xdr:row>
      <xdr:rowOff>31750</xdr:rowOff>
    </xdr:to>
    <xdr:sp macro="" textlink="">
      <xdr:nvSpPr>
        <xdr:cNvPr id="672" name="フローチャート: 判断 671"/>
        <xdr:cNvSpPr/>
      </xdr:nvSpPr>
      <xdr:spPr>
        <a:xfrm>
          <a:off x="21272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673" name="フローチャート: 判断 672"/>
        <xdr:cNvSpPr/>
      </xdr:nvSpPr>
      <xdr:spPr>
        <a:xfrm>
          <a:off x="20383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4" name="テキスト ボックス 6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5" name="テキスト ボックス 6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6" name="テキスト ボックス 6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7" name="テキスト ボックス 6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8" name="テキスト ボックス 6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158750</xdr:rowOff>
    </xdr:from>
    <xdr:to>
      <xdr:col>112</xdr:col>
      <xdr:colOff>38100</xdr:colOff>
      <xdr:row>104</xdr:row>
      <xdr:rowOff>88900</xdr:rowOff>
    </xdr:to>
    <xdr:sp macro="" textlink="">
      <xdr:nvSpPr>
        <xdr:cNvPr id="679" name="楕円 678"/>
        <xdr:cNvSpPr/>
      </xdr:nvSpPr>
      <xdr:spPr>
        <a:xfrm>
          <a:off x="21272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22877</xdr:rowOff>
    </xdr:from>
    <xdr:ext cx="469744" cy="259045"/>
    <xdr:sp macro="" textlink="">
      <xdr:nvSpPr>
        <xdr:cNvPr id="680" name="n_1aveValue【公民館】&#10;一人当たり面積"/>
        <xdr:cNvSpPr txBox="1"/>
      </xdr:nvSpPr>
      <xdr:spPr>
        <a:xfrm>
          <a:off x="210757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67327</xdr:rowOff>
    </xdr:from>
    <xdr:ext cx="469744" cy="259045"/>
    <xdr:sp macro="" textlink="">
      <xdr:nvSpPr>
        <xdr:cNvPr id="681" name="n_2aveValue【公民館】&#10;一人当たり面積"/>
        <xdr:cNvSpPr txBox="1"/>
      </xdr:nvSpPr>
      <xdr:spPr>
        <a:xfrm>
          <a:off x="20199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105427</xdr:rowOff>
    </xdr:from>
    <xdr:ext cx="469744" cy="259045"/>
    <xdr:sp macro="" textlink="">
      <xdr:nvSpPr>
        <xdr:cNvPr id="682" name="n_1mainValue【公民館】&#10;一人当たり面積"/>
        <xdr:cNvSpPr txBox="1"/>
      </xdr:nvSpPr>
      <xdr:spPr>
        <a:xfrm>
          <a:off x="210757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3" name="正方形/長方形 6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4" name="正方形/長方形 6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5" name="テキスト ボックス 6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a:t>
          </a:r>
          <a:r>
            <a:rPr kumimoji="1" lang="en-US" altLang="ja-JP" sz="1300">
              <a:latin typeface="ＭＳ Ｐゴシック" panose="020B0600070205080204" pitchFamily="50" charset="-128"/>
              <a:ea typeface="ＭＳ Ｐゴシック" panose="020B0600070205080204" pitchFamily="50" charset="-128"/>
            </a:rPr>
            <a:t>95.1</a:t>
          </a:r>
          <a:r>
            <a:rPr kumimoji="1" lang="ja-JP" altLang="en-US" sz="1300">
              <a:latin typeface="ＭＳ Ｐゴシック" panose="020B0600070205080204" pitchFamily="50" charset="-128"/>
              <a:ea typeface="ＭＳ Ｐゴシック" panose="020B0600070205080204" pitchFamily="50" charset="-128"/>
            </a:rPr>
            <a:t>％）、港湾・漁港（</a:t>
          </a:r>
          <a:r>
            <a:rPr kumimoji="1" lang="en-US" altLang="ja-JP" sz="1300">
              <a:latin typeface="ＭＳ Ｐゴシック" panose="020B0600070205080204" pitchFamily="50" charset="-128"/>
              <a:ea typeface="ＭＳ Ｐゴシック" panose="020B0600070205080204" pitchFamily="50" charset="-128"/>
            </a:rPr>
            <a:t>88.9</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％）である。その他の施設は類似団体内平均に近い償却率となっている。</a:t>
          </a:r>
        </a:p>
        <a:p>
          <a:r>
            <a:rPr kumimoji="1" lang="ja-JP" altLang="en-US" sz="1300">
              <a:latin typeface="ＭＳ Ｐゴシック" panose="020B0600070205080204" pitchFamily="50" charset="-128"/>
              <a:ea typeface="ＭＳ Ｐゴシック" panose="020B0600070205080204" pitchFamily="50" charset="-128"/>
            </a:rPr>
            <a:t>老朽化した施設について、点検・診断や計画的な予防保全による長寿命化を進めていくなど、公共施設等の適正管理に努める。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（公会計作成時期の関係により、グラフにはＨ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分の「当該団体値」が反映しておりません。）</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167,938
164,107
17.30
75,475,332
71,389,002
3,045,414
43,749,688
23,309,550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161925</xdr:rowOff>
    </xdr:to>
    <xdr:cxnSp macro="">
      <xdr:nvCxnSpPr>
        <xdr:cNvPr id="56" name="直線コネクタ 55"/>
        <xdr:cNvCxnSpPr/>
      </xdr:nvCxnSpPr>
      <xdr:spPr>
        <a:xfrm flipV="1">
          <a:off x="4634865" y="579310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165752</xdr:rowOff>
    </xdr:from>
    <xdr:ext cx="405111" cy="259045"/>
    <xdr:sp macro="" textlink="">
      <xdr:nvSpPr>
        <xdr:cNvPr id="57" name="【図書館】&#10;有形固定資産減価償却率最小値テキスト"/>
        <xdr:cNvSpPr txBox="1"/>
      </xdr:nvSpPr>
      <xdr:spPr>
        <a:xfrm>
          <a:off x="4673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161925</xdr:rowOff>
    </xdr:from>
    <xdr:to>
      <xdr:col>24</xdr:col>
      <xdr:colOff>152400</xdr:colOff>
      <xdr:row>41</xdr:row>
      <xdr:rowOff>161925</xdr:rowOff>
    </xdr:to>
    <xdr:cxnSp macro="">
      <xdr:nvCxnSpPr>
        <xdr:cNvPr id="58" name="直線コネクタ 57"/>
        <xdr:cNvCxnSpPr/>
      </xdr:nvCxnSpPr>
      <xdr:spPr>
        <a:xfrm>
          <a:off x="4546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図書館】&#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112412</xdr:rowOff>
    </xdr:from>
    <xdr:ext cx="405111" cy="259045"/>
    <xdr:sp macro="" textlink="">
      <xdr:nvSpPr>
        <xdr:cNvPr id="61" name="【図書館】&#10;有形固定資産減価償却率平均値テキスト"/>
        <xdr:cNvSpPr txBox="1"/>
      </xdr:nvSpPr>
      <xdr:spPr>
        <a:xfrm>
          <a:off x="4673600" y="6627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145415</xdr:rowOff>
    </xdr:from>
    <xdr:to>
      <xdr:col>20</xdr:col>
      <xdr:colOff>38100</xdr:colOff>
      <xdr:row>39</xdr:row>
      <xdr:rowOff>75565</xdr:rowOff>
    </xdr:to>
    <xdr:sp macro="" textlink="">
      <xdr:nvSpPr>
        <xdr:cNvPr id="63" name="フローチャート: 判断 62"/>
        <xdr:cNvSpPr/>
      </xdr:nvSpPr>
      <xdr:spPr>
        <a:xfrm>
          <a:off x="3746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66692</xdr:rowOff>
    </xdr:from>
    <xdr:ext cx="405111" cy="259045"/>
    <xdr:sp macro="" textlink="">
      <xdr:nvSpPr>
        <xdr:cNvPr id="64" name="n_1aveValue【図書館】&#10;有形固定資産減価償却率"/>
        <xdr:cNvSpPr txBox="1"/>
      </xdr:nvSpPr>
      <xdr:spPr>
        <a:xfrm>
          <a:off x="35820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57785</xdr:rowOff>
    </xdr:from>
    <xdr:to>
      <xdr:col>15</xdr:col>
      <xdr:colOff>101600</xdr:colOff>
      <xdr:row>39</xdr:row>
      <xdr:rowOff>159385</xdr:rowOff>
    </xdr:to>
    <xdr:sp macro="" textlink="">
      <xdr:nvSpPr>
        <xdr:cNvPr id="65" name="フローチャート: 判断 64"/>
        <xdr:cNvSpPr/>
      </xdr:nvSpPr>
      <xdr:spPr>
        <a:xfrm>
          <a:off x="2857500" y="674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4462</xdr:rowOff>
    </xdr:from>
    <xdr:ext cx="405111" cy="259045"/>
    <xdr:sp macro="" textlink="">
      <xdr:nvSpPr>
        <xdr:cNvPr id="66" name="n_2aveValue【図書館】&#10;有形固定資産減価償却率"/>
        <xdr:cNvSpPr txBox="1"/>
      </xdr:nvSpPr>
      <xdr:spPr>
        <a:xfrm>
          <a:off x="2705744" y="651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17780</xdr:rowOff>
    </xdr:from>
    <xdr:to>
      <xdr:col>20</xdr:col>
      <xdr:colOff>38100</xdr:colOff>
      <xdr:row>36</xdr:row>
      <xdr:rowOff>119380</xdr:rowOff>
    </xdr:to>
    <xdr:sp macro="" textlink="">
      <xdr:nvSpPr>
        <xdr:cNvPr id="72" name="楕円 71"/>
        <xdr:cNvSpPr/>
      </xdr:nvSpPr>
      <xdr:spPr>
        <a:xfrm>
          <a:off x="3746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135907</xdr:rowOff>
    </xdr:from>
    <xdr:ext cx="405111" cy="259045"/>
    <xdr:sp macro="" textlink="">
      <xdr:nvSpPr>
        <xdr:cNvPr id="73" name="n_1mainValue【図書館】&#10;有形固定資産減価償却率"/>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41</xdr:row>
      <xdr:rowOff>19050</xdr:rowOff>
    </xdr:to>
    <xdr:cxnSp macro="">
      <xdr:nvCxnSpPr>
        <xdr:cNvPr id="95" name="直線コネクタ 94"/>
        <xdr:cNvCxnSpPr/>
      </xdr:nvCxnSpPr>
      <xdr:spPr>
        <a:xfrm flipV="1">
          <a:off x="10476865" y="58369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96"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97" name="直線コネクタ 96"/>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98"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99" name="直線コネクタ 98"/>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26687</xdr:rowOff>
    </xdr:from>
    <xdr:ext cx="469744" cy="259045"/>
    <xdr:sp macro="" textlink="">
      <xdr:nvSpPr>
        <xdr:cNvPr id="100" name="【図書館】&#10;一人当たり面積平均値テキスト"/>
        <xdr:cNvSpPr txBox="1"/>
      </xdr:nvSpPr>
      <xdr:spPr>
        <a:xfrm>
          <a:off x="10515600" y="654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01" name="フローチャート: 判断 100"/>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02" name="フローチャート: 判断 101"/>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49547</xdr:rowOff>
    </xdr:from>
    <xdr:ext cx="469744" cy="259045"/>
    <xdr:sp macro="" textlink="">
      <xdr:nvSpPr>
        <xdr:cNvPr id="103" name="n_1aveValue【図書館】&#10;一人当たり面積"/>
        <xdr:cNvSpPr txBox="1"/>
      </xdr:nvSpPr>
      <xdr:spPr>
        <a:xfrm>
          <a:off x="9391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116840</xdr:rowOff>
    </xdr:from>
    <xdr:to>
      <xdr:col>46</xdr:col>
      <xdr:colOff>38100</xdr:colOff>
      <xdr:row>39</xdr:row>
      <xdr:rowOff>46990</xdr:rowOff>
    </xdr:to>
    <xdr:sp macro="" textlink="">
      <xdr:nvSpPr>
        <xdr:cNvPr id="104" name="フローチャート: 判断 103"/>
        <xdr:cNvSpPr/>
      </xdr:nvSpPr>
      <xdr:spPr>
        <a:xfrm>
          <a:off x="8699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63517</xdr:rowOff>
    </xdr:from>
    <xdr:ext cx="469744" cy="259045"/>
    <xdr:sp macro="" textlink="">
      <xdr:nvSpPr>
        <xdr:cNvPr id="105" name="n_2aveValue【図書館】&#10;一人当たり面積"/>
        <xdr:cNvSpPr txBox="1"/>
      </xdr:nvSpPr>
      <xdr:spPr>
        <a:xfrm>
          <a:off x="8515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128270</xdr:rowOff>
    </xdr:from>
    <xdr:to>
      <xdr:col>50</xdr:col>
      <xdr:colOff>165100</xdr:colOff>
      <xdr:row>36</xdr:row>
      <xdr:rowOff>58420</xdr:rowOff>
    </xdr:to>
    <xdr:sp macro="" textlink="">
      <xdr:nvSpPr>
        <xdr:cNvPr id="111" name="楕円 110"/>
        <xdr:cNvSpPr/>
      </xdr:nvSpPr>
      <xdr:spPr>
        <a:xfrm>
          <a:off x="9588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34</xdr:row>
      <xdr:rowOff>74947</xdr:rowOff>
    </xdr:from>
    <xdr:ext cx="469744" cy="259045"/>
    <xdr:sp macro="" textlink="">
      <xdr:nvSpPr>
        <xdr:cNvPr id="112" name="n_1mainValue【図書館】&#10;一人当たり面積"/>
        <xdr:cNvSpPr txBox="1"/>
      </xdr:nvSpPr>
      <xdr:spPr>
        <a:xfrm>
          <a:off x="9391727" y="59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3" name="直線コネクタ 12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4" name="テキスト ボックス 12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5" name="直線コネクタ 12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6" name="テキスト ボックス 12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7" name="直線コネクタ 12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8" name="テキスト ボックス 12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29" name="直線コネクタ 12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0" name="テキスト ボックス 12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1" name="直線コネクタ 13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2" name="テキスト ボックス 13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3" name="直線コネクタ 13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4" name="テキスト ボックス 13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53884</xdr:rowOff>
    </xdr:from>
    <xdr:to>
      <xdr:col>24</xdr:col>
      <xdr:colOff>62865</xdr:colOff>
      <xdr:row>63</xdr:row>
      <xdr:rowOff>81643</xdr:rowOff>
    </xdr:to>
    <xdr:cxnSp macro="">
      <xdr:nvCxnSpPr>
        <xdr:cNvPr id="138" name="直線コネクタ 137"/>
        <xdr:cNvCxnSpPr/>
      </xdr:nvCxnSpPr>
      <xdr:spPr>
        <a:xfrm flipV="1">
          <a:off x="4634865" y="9655084"/>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39" name="【体育館・プール】&#10;有形固定資産減価償却率最小値テキスト"/>
        <xdr:cNvSpPr txBox="1"/>
      </xdr:nvSpPr>
      <xdr:spPr>
        <a:xfrm>
          <a:off x="46736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40" name="直線コネクタ 139"/>
        <xdr:cNvCxnSpPr/>
      </xdr:nvCxnSpPr>
      <xdr:spPr>
        <a:xfrm>
          <a:off x="4546600" y="1088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561</xdr:rowOff>
    </xdr:from>
    <xdr:ext cx="405111" cy="259045"/>
    <xdr:sp macro="" textlink="">
      <xdr:nvSpPr>
        <xdr:cNvPr id="141" name="【体育館・プール】&#10;有形固定資産減価償却率最大値テキスト"/>
        <xdr:cNvSpPr txBox="1"/>
      </xdr:nvSpPr>
      <xdr:spPr>
        <a:xfrm>
          <a:off x="4673600" y="943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53884</xdr:rowOff>
    </xdr:from>
    <xdr:to>
      <xdr:col>24</xdr:col>
      <xdr:colOff>152400</xdr:colOff>
      <xdr:row>56</xdr:row>
      <xdr:rowOff>53884</xdr:rowOff>
    </xdr:to>
    <xdr:cxnSp macro="">
      <xdr:nvCxnSpPr>
        <xdr:cNvPr id="142" name="直線コネクタ 141"/>
        <xdr:cNvCxnSpPr/>
      </xdr:nvCxnSpPr>
      <xdr:spPr>
        <a:xfrm>
          <a:off x="4546600" y="965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156227</xdr:rowOff>
    </xdr:from>
    <xdr:ext cx="405111" cy="259045"/>
    <xdr:sp macro="" textlink="">
      <xdr:nvSpPr>
        <xdr:cNvPr id="143" name="【体育館・プール】&#10;有形固定資産減価償却率平均値テキスト"/>
        <xdr:cNvSpPr txBox="1"/>
      </xdr:nvSpPr>
      <xdr:spPr>
        <a:xfrm>
          <a:off x="4673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44" name="フローチャート: 判断 143"/>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24312</xdr:rowOff>
    </xdr:from>
    <xdr:to>
      <xdr:col>20</xdr:col>
      <xdr:colOff>38100</xdr:colOff>
      <xdr:row>59</xdr:row>
      <xdr:rowOff>125912</xdr:rowOff>
    </xdr:to>
    <xdr:sp macro="" textlink="">
      <xdr:nvSpPr>
        <xdr:cNvPr id="145" name="フローチャート: 判断 144"/>
        <xdr:cNvSpPr/>
      </xdr:nvSpPr>
      <xdr:spPr>
        <a:xfrm>
          <a:off x="3746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117039</xdr:rowOff>
    </xdr:from>
    <xdr:ext cx="405111" cy="259045"/>
    <xdr:sp macro="" textlink="">
      <xdr:nvSpPr>
        <xdr:cNvPr id="146" name="n_1aveValue【体育館・プール】&#10;有形固定資産減価償却率"/>
        <xdr:cNvSpPr txBox="1"/>
      </xdr:nvSpPr>
      <xdr:spPr>
        <a:xfrm>
          <a:off x="35820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17780</xdr:rowOff>
    </xdr:from>
    <xdr:to>
      <xdr:col>15</xdr:col>
      <xdr:colOff>101600</xdr:colOff>
      <xdr:row>59</xdr:row>
      <xdr:rowOff>119380</xdr:rowOff>
    </xdr:to>
    <xdr:sp macro="" textlink="">
      <xdr:nvSpPr>
        <xdr:cNvPr id="147" name="フローチャート: 判断 146"/>
        <xdr:cNvSpPr/>
      </xdr:nvSpPr>
      <xdr:spPr>
        <a:xfrm>
          <a:off x="2857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135907</xdr:rowOff>
    </xdr:from>
    <xdr:ext cx="405111" cy="259045"/>
    <xdr:sp macro="" textlink="">
      <xdr:nvSpPr>
        <xdr:cNvPr id="148" name="n_2aveValue【体育館・プール】&#10;有形固定資産減価償却率"/>
        <xdr:cNvSpPr txBox="1"/>
      </xdr:nvSpPr>
      <xdr:spPr>
        <a:xfrm>
          <a:off x="2705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150041</xdr:rowOff>
    </xdr:from>
    <xdr:to>
      <xdr:col>20</xdr:col>
      <xdr:colOff>38100</xdr:colOff>
      <xdr:row>59</xdr:row>
      <xdr:rowOff>80191</xdr:rowOff>
    </xdr:to>
    <xdr:sp macro="" textlink="">
      <xdr:nvSpPr>
        <xdr:cNvPr id="154" name="楕円 153"/>
        <xdr:cNvSpPr/>
      </xdr:nvSpPr>
      <xdr:spPr>
        <a:xfrm>
          <a:off x="3746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96718</xdr:rowOff>
    </xdr:from>
    <xdr:ext cx="405111" cy="259045"/>
    <xdr:sp macro="" textlink="">
      <xdr:nvSpPr>
        <xdr:cNvPr id="155" name="n_1mainValue【体育館・プール】&#10;有形固定資産減価償却率"/>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6" name="直線コネクタ 16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67" name="テキスト ボックス 16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8" name="直線コネクタ 16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69" name="テキスト ボックス 16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0" name="直線コネクタ 16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71" name="テキスト ボックス 17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2" name="直線コネクタ 17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73" name="テキスト ボックス 17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153162</xdr:rowOff>
    </xdr:from>
    <xdr:to>
      <xdr:col>54</xdr:col>
      <xdr:colOff>189865</xdr:colOff>
      <xdr:row>63</xdr:row>
      <xdr:rowOff>84582</xdr:rowOff>
    </xdr:to>
    <xdr:cxnSp macro="">
      <xdr:nvCxnSpPr>
        <xdr:cNvPr id="177" name="直線コネクタ 176"/>
        <xdr:cNvCxnSpPr/>
      </xdr:nvCxnSpPr>
      <xdr:spPr>
        <a:xfrm flipV="1">
          <a:off x="10476865" y="958291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78"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79" name="直線コネクタ 178"/>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99839</xdr:rowOff>
    </xdr:from>
    <xdr:ext cx="469744" cy="259045"/>
    <xdr:sp macro="" textlink="">
      <xdr:nvSpPr>
        <xdr:cNvPr id="180" name="【体育館・プール】&#10;一人当たり面積最大値テキスト"/>
        <xdr:cNvSpPr txBox="1"/>
      </xdr:nvSpPr>
      <xdr:spPr>
        <a:xfrm>
          <a:off x="10515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153162</xdr:rowOff>
    </xdr:from>
    <xdr:to>
      <xdr:col>55</xdr:col>
      <xdr:colOff>88900</xdr:colOff>
      <xdr:row>55</xdr:row>
      <xdr:rowOff>153162</xdr:rowOff>
    </xdr:to>
    <xdr:cxnSp macro="">
      <xdr:nvCxnSpPr>
        <xdr:cNvPr id="181" name="直線コネクタ 180"/>
        <xdr:cNvCxnSpPr/>
      </xdr:nvCxnSpPr>
      <xdr:spPr>
        <a:xfrm>
          <a:off x="10388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25925</xdr:rowOff>
    </xdr:from>
    <xdr:ext cx="469744" cy="259045"/>
    <xdr:sp macro="" textlink="">
      <xdr:nvSpPr>
        <xdr:cNvPr id="182" name="【体育館・プール】&#10;一人当たり面積平均値テキスト"/>
        <xdr:cNvSpPr txBox="1"/>
      </xdr:nvSpPr>
      <xdr:spPr>
        <a:xfrm>
          <a:off x="10515600" y="1048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47498</xdr:rowOff>
    </xdr:from>
    <xdr:to>
      <xdr:col>55</xdr:col>
      <xdr:colOff>50800</xdr:colOff>
      <xdr:row>61</xdr:row>
      <xdr:rowOff>149098</xdr:rowOff>
    </xdr:to>
    <xdr:sp macro="" textlink="">
      <xdr:nvSpPr>
        <xdr:cNvPr id="183" name="フローチャート: 判断 182"/>
        <xdr:cNvSpPr/>
      </xdr:nvSpPr>
      <xdr:spPr>
        <a:xfrm>
          <a:off x="104267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70358</xdr:rowOff>
    </xdr:from>
    <xdr:to>
      <xdr:col>50</xdr:col>
      <xdr:colOff>165100</xdr:colOff>
      <xdr:row>62</xdr:row>
      <xdr:rowOff>508</xdr:rowOff>
    </xdr:to>
    <xdr:sp macro="" textlink="">
      <xdr:nvSpPr>
        <xdr:cNvPr id="184" name="フローチャート: 判断 183"/>
        <xdr:cNvSpPr/>
      </xdr:nvSpPr>
      <xdr:spPr>
        <a:xfrm>
          <a:off x="9588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163085</xdr:rowOff>
    </xdr:from>
    <xdr:ext cx="469744" cy="259045"/>
    <xdr:sp macro="" textlink="">
      <xdr:nvSpPr>
        <xdr:cNvPr id="185" name="n_1aveValue【体育館・プール】&#10;一人当たり面積"/>
        <xdr:cNvSpPr txBox="1"/>
      </xdr:nvSpPr>
      <xdr:spPr>
        <a:xfrm>
          <a:off x="93917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148082</xdr:rowOff>
    </xdr:from>
    <xdr:to>
      <xdr:col>46</xdr:col>
      <xdr:colOff>38100</xdr:colOff>
      <xdr:row>62</xdr:row>
      <xdr:rowOff>78232</xdr:rowOff>
    </xdr:to>
    <xdr:sp macro="" textlink="">
      <xdr:nvSpPr>
        <xdr:cNvPr id="186" name="フローチャート: 判断 185"/>
        <xdr:cNvSpPr/>
      </xdr:nvSpPr>
      <xdr:spPr>
        <a:xfrm>
          <a:off x="8699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94759</xdr:rowOff>
    </xdr:from>
    <xdr:ext cx="469744" cy="259045"/>
    <xdr:sp macro="" textlink="">
      <xdr:nvSpPr>
        <xdr:cNvPr id="187" name="n_2aveValue【体育館・プール】&#10;一人当たり面積"/>
        <xdr:cNvSpPr txBox="1"/>
      </xdr:nvSpPr>
      <xdr:spPr>
        <a:xfrm>
          <a:off x="8515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40640</xdr:rowOff>
    </xdr:from>
    <xdr:to>
      <xdr:col>50</xdr:col>
      <xdr:colOff>165100</xdr:colOff>
      <xdr:row>60</xdr:row>
      <xdr:rowOff>142240</xdr:rowOff>
    </xdr:to>
    <xdr:sp macro="" textlink="">
      <xdr:nvSpPr>
        <xdr:cNvPr id="193" name="楕円 192"/>
        <xdr:cNvSpPr/>
      </xdr:nvSpPr>
      <xdr:spPr>
        <a:xfrm>
          <a:off x="9588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158767</xdr:rowOff>
    </xdr:from>
    <xdr:ext cx="469744" cy="259045"/>
    <xdr:sp macro="" textlink="">
      <xdr:nvSpPr>
        <xdr:cNvPr id="194" name="n_1mainValue【体育館・プール】&#10;一人当たり面積"/>
        <xdr:cNvSpPr txBox="1"/>
      </xdr:nvSpPr>
      <xdr:spPr>
        <a:xfrm>
          <a:off x="93917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05" name="直線コネクタ 20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06" name="テキスト ボックス 205"/>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7" name="直線コネクタ 20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08" name="テキスト ボックス 20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09" name="直線コネクタ 20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0" name="テキスト ボックス 20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1" name="直線コネクタ 21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2" name="テキスト ボックス 21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3" name="直線コネクタ 21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14" name="テキスト ボックス 21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5" name="直線コネクタ 21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6" name="テキスト ボックス 21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150495</xdr:rowOff>
    </xdr:to>
    <xdr:cxnSp macro="">
      <xdr:nvCxnSpPr>
        <xdr:cNvPr id="218" name="直線コネクタ 217"/>
        <xdr:cNvCxnSpPr/>
      </xdr:nvCxnSpPr>
      <xdr:spPr>
        <a:xfrm flipV="1">
          <a:off x="4634865" y="13354050"/>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154322</xdr:rowOff>
    </xdr:from>
    <xdr:ext cx="340478" cy="259045"/>
    <xdr:sp macro="" textlink="">
      <xdr:nvSpPr>
        <xdr:cNvPr id="219" name="【福祉施設】&#10;有形固定資産減価償却率最小値テキスト"/>
        <xdr:cNvSpPr txBox="1"/>
      </xdr:nvSpPr>
      <xdr:spPr>
        <a:xfrm>
          <a:off x="4673600" y="147275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150495</xdr:rowOff>
    </xdr:from>
    <xdr:to>
      <xdr:col>24</xdr:col>
      <xdr:colOff>152400</xdr:colOff>
      <xdr:row>85</xdr:row>
      <xdr:rowOff>150495</xdr:rowOff>
    </xdr:to>
    <xdr:cxnSp macro="">
      <xdr:nvCxnSpPr>
        <xdr:cNvPr id="220" name="直線コネクタ 219"/>
        <xdr:cNvCxnSpPr/>
      </xdr:nvCxnSpPr>
      <xdr:spPr>
        <a:xfrm>
          <a:off x="4546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21"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22" name="直線コネクタ 221"/>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114316</xdr:rowOff>
    </xdr:from>
    <xdr:ext cx="405111" cy="259045"/>
    <xdr:sp macro="" textlink="">
      <xdr:nvSpPr>
        <xdr:cNvPr id="223" name="【福祉施設】&#10;有形固定資産減価償却率平均値テキスト"/>
        <xdr:cNvSpPr txBox="1"/>
      </xdr:nvSpPr>
      <xdr:spPr>
        <a:xfrm>
          <a:off x="46736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24" name="フローチャート: 判断 223"/>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25" name="フローチャート: 判断 224"/>
        <xdr:cNvSpPr/>
      </xdr:nvSpPr>
      <xdr:spPr>
        <a:xfrm>
          <a:off x="3746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49547</xdr:rowOff>
    </xdr:from>
    <xdr:ext cx="405111" cy="259045"/>
    <xdr:sp macro="" textlink="">
      <xdr:nvSpPr>
        <xdr:cNvPr id="226" name="n_1aveValue【福祉施設】&#10;有形固定資産減価償却率"/>
        <xdr:cNvSpPr txBox="1"/>
      </xdr:nvSpPr>
      <xdr:spPr>
        <a:xfrm>
          <a:off x="35820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15875</xdr:rowOff>
    </xdr:from>
    <xdr:to>
      <xdr:col>15</xdr:col>
      <xdr:colOff>101600</xdr:colOff>
      <xdr:row>81</xdr:row>
      <xdr:rowOff>117475</xdr:rowOff>
    </xdr:to>
    <xdr:sp macro="" textlink="">
      <xdr:nvSpPr>
        <xdr:cNvPr id="227" name="フローチャート: 判断 226"/>
        <xdr:cNvSpPr/>
      </xdr:nvSpPr>
      <xdr:spPr>
        <a:xfrm>
          <a:off x="2857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134002</xdr:rowOff>
    </xdr:from>
    <xdr:ext cx="405111" cy="259045"/>
    <xdr:sp macro="" textlink="">
      <xdr:nvSpPr>
        <xdr:cNvPr id="228" name="n_2aveValue【福祉施設】&#10;有形固定資産減価償却率"/>
        <xdr:cNvSpPr txBox="1"/>
      </xdr:nvSpPr>
      <xdr:spPr>
        <a:xfrm>
          <a:off x="27057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90170</xdr:rowOff>
    </xdr:from>
    <xdr:to>
      <xdr:col>20</xdr:col>
      <xdr:colOff>38100</xdr:colOff>
      <xdr:row>80</xdr:row>
      <xdr:rowOff>20320</xdr:rowOff>
    </xdr:to>
    <xdr:sp macro="" textlink="">
      <xdr:nvSpPr>
        <xdr:cNvPr id="234" name="楕円 233"/>
        <xdr:cNvSpPr/>
      </xdr:nvSpPr>
      <xdr:spPr>
        <a:xfrm>
          <a:off x="3746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78</xdr:row>
      <xdr:rowOff>36847</xdr:rowOff>
    </xdr:from>
    <xdr:ext cx="405111" cy="259045"/>
    <xdr:sp macro="" textlink="">
      <xdr:nvSpPr>
        <xdr:cNvPr id="235" name="n_1mainValue【福祉施設】&#10;有形固定資産減価償却率"/>
        <xdr:cNvSpPr txBox="1"/>
      </xdr:nvSpPr>
      <xdr:spPr>
        <a:xfrm>
          <a:off x="35820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6" name="正方形/長方形 2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7" name="正方形/長方形 2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8" name="正方形/長方形 2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9" name="正方形/長方形 2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0" name="正方形/長方形 2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1" name="正方形/長方形 2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2" name="正方形/長方形 2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3" name="正方形/長方形 24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4" name="テキスト ボックス 24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5" name="直線コネクタ 24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46" name="直線コネクタ 24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47" name="テキスト ボックス 24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48" name="直線コネクタ 24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49" name="テキスト ボックス 24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0" name="直線コネクタ 24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1" name="テキスト ボックス 25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2" name="直線コネクタ 25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3" name="テキスト ボックス 25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4" name="直線コネクタ 25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5" name="テキスト ボックス 25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56" name="直線コネクタ 25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57" name="テキスト ボックス 25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8" name="直線コネクタ 25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9" name="テキスト ボックス 25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21771</xdr:rowOff>
    </xdr:to>
    <xdr:cxnSp macro="">
      <xdr:nvCxnSpPr>
        <xdr:cNvPr id="261" name="直線コネクタ 260"/>
        <xdr:cNvCxnSpPr/>
      </xdr:nvCxnSpPr>
      <xdr:spPr>
        <a:xfrm flipV="1">
          <a:off x="10476865" y="13329557"/>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25598</xdr:rowOff>
    </xdr:from>
    <xdr:ext cx="469744" cy="259045"/>
    <xdr:sp macro="" textlink="">
      <xdr:nvSpPr>
        <xdr:cNvPr id="262" name="【福祉施設】&#10;一人当たり面積最小値テキスト"/>
        <xdr:cNvSpPr txBox="1"/>
      </xdr:nvSpPr>
      <xdr:spPr>
        <a:xfrm>
          <a:off x="10515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21771</xdr:rowOff>
    </xdr:from>
    <xdr:to>
      <xdr:col>55</xdr:col>
      <xdr:colOff>88900</xdr:colOff>
      <xdr:row>86</xdr:row>
      <xdr:rowOff>21771</xdr:rowOff>
    </xdr:to>
    <xdr:cxnSp macro="">
      <xdr:nvCxnSpPr>
        <xdr:cNvPr id="263" name="直線コネクタ 262"/>
        <xdr:cNvCxnSpPr/>
      </xdr:nvCxnSpPr>
      <xdr:spPr>
        <a:xfrm>
          <a:off x="10388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64" name="【福祉施設】&#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65" name="直線コネクタ 264"/>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137177</xdr:rowOff>
    </xdr:from>
    <xdr:ext cx="469744" cy="259045"/>
    <xdr:sp macro="" textlink="">
      <xdr:nvSpPr>
        <xdr:cNvPr id="266" name="【福祉施設】&#10;一人当たり面積平均値テキスト"/>
        <xdr:cNvSpPr txBox="1"/>
      </xdr:nvSpPr>
      <xdr:spPr>
        <a:xfrm>
          <a:off x="105156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267" name="フローチャート: 判断 266"/>
        <xdr:cNvSpPr/>
      </xdr:nvSpPr>
      <xdr:spPr>
        <a:xfrm>
          <a:off x="10426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52614</xdr:rowOff>
    </xdr:from>
    <xdr:to>
      <xdr:col>50</xdr:col>
      <xdr:colOff>165100</xdr:colOff>
      <xdr:row>82</xdr:row>
      <xdr:rowOff>154214</xdr:rowOff>
    </xdr:to>
    <xdr:sp macro="" textlink="">
      <xdr:nvSpPr>
        <xdr:cNvPr id="268" name="フローチャート: 判断 267"/>
        <xdr:cNvSpPr/>
      </xdr:nvSpPr>
      <xdr:spPr>
        <a:xfrm>
          <a:off x="9588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145341</xdr:rowOff>
    </xdr:from>
    <xdr:ext cx="469744" cy="259045"/>
    <xdr:sp macro="" textlink="">
      <xdr:nvSpPr>
        <xdr:cNvPr id="269" name="n_1aveValue【福祉施設】&#10;一人当たり面積"/>
        <xdr:cNvSpPr txBox="1"/>
      </xdr:nvSpPr>
      <xdr:spPr>
        <a:xfrm>
          <a:off x="9391727" y="1420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44450</xdr:rowOff>
    </xdr:from>
    <xdr:to>
      <xdr:col>46</xdr:col>
      <xdr:colOff>38100</xdr:colOff>
      <xdr:row>83</xdr:row>
      <xdr:rowOff>146050</xdr:rowOff>
    </xdr:to>
    <xdr:sp macro="" textlink="">
      <xdr:nvSpPr>
        <xdr:cNvPr id="270" name="フローチャート: 判断 269"/>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162577</xdr:rowOff>
    </xdr:from>
    <xdr:ext cx="469744" cy="259045"/>
    <xdr:sp macro="" textlink="">
      <xdr:nvSpPr>
        <xdr:cNvPr id="271" name="n_2aveValue【福祉施設】&#10;一人当たり面積"/>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101600</xdr:rowOff>
    </xdr:from>
    <xdr:to>
      <xdr:col>50</xdr:col>
      <xdr:colOff>165100</xdr:colOff>
      <xdr:row>77</xdr:row>
      <xdr:rowOff>31750</xdr:rowOff>
    </xdr:to>
    <xdr:sp macro="" textlink="">
      <xdr:nvSpPr>
        <xdr:cNvPr id="277" name="楕円 276"/>
        <xdr:cNvSpPr/>
      </xdr:nvSpPr>
      <xdr:spPr>
        <a:xfrm>
          <a:off x="9588500" y="131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75</xdr:row>
      <xdr:rowOff>48277</xdr:rowOff>
    </xdr:from>
    <xdr:ext cx="469744" cy="259045"/>
    <xdr:sp macro="" textlink="">
      <xdr:nvSpPr>
        <xdr:cNvPr id="278" name="n_1mainValue【福祉施設】&#10;一人当たり面積"/>
        <xdr:cNvSpPr txBox="1"/>
      </xdr:nvSpPr>
      <xdr:spPr>
        <a:xfrm>
          <a:off x="9391727" y="1290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89" name="テキスト ボックス 28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0" name="直線コネクタ 28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1" name="テキスト ボックス 29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2" name="直線コネクタ 29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3" name="テキスト ボックス 29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4" name="直線コネクタ 29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5" name="テキスト ボックス 29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6" name="直線コネクタ 29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7" name="テキスト ボックス 29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8" name="直線コネクタ 29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99" name="テキスト ボックス 29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1" name="テキスト ボックス 30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89536</xdr:rowOff>
    </xdr:to>
    <xdr:cxnSp macro="">
      <xdr:nvCxnSpPr>
        <xdr:cNvPr id="303" name="直線コネクタ 302"/>
        <xdr:cNvCxnSpPr/>
      </xdr:nvCxnSpPr>
      <xdr:spPr>
        <a:xfrm flipV="1">
          <a:off x="4634865" y="171450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93363</xdr:rowOff>
    </xdr:from>
    <xdr:ext cx="405111" cy="259045"/>
    <xdr:sp macro="" textlink="">
      <xdr:nvSpPr>
        <xdr:cNvPr id="304" name="【市民会館】&#10;有形固定資産減価償却率最小値テキスト"/>
        <xdr:cNvSpPr txBox="1"/>
      </xdr:nvSpPr>
      <xdr:spPr>
        <a:xfrm>
          <a:off x="4673600" y="1843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89536</xdr:rowOff>
    </xdr:from>
    <xdr:to>
      <xdr:col>24</xdr:col>
      <xdr:colOff>152400</xdr:colOff>
      <xdr:row>107</xdr:row>
      <xdr:rowOff>89536</xdr:rowOff>
    </xdr:to>
    <xdr:cxnSp macro="">
      <xdr:nvCxnSpPr>
        <xdr:cNvPr id="305" name="直線コネクタ 304"/>
        <xdr:cNvCxnSpPr/>
      </xdr:nvCxnSpPr>
      <xdr:spPr>
        <a:xfrm>
          <a:off x="4546600" y="18434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06"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07" name="直線コネクタ 306"/>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120032</xdr:rowOff>
    </xdr:from>
    <xdr:ext cx="405111" cy="259045"/>
    <xdr:sp macro="" textlink="">
      <xdr:nvSpPr>
        <xdr:cNvPr id="308" name="【市民会館】&#10;有形固定資産減価償却率平均値テキスト"/>
        <xdr:cNvSpPr txBox="1"/>
      </xdr:nvSpPr>
      <xdr:spPr>
        <a:xfrm>
          <a:off x="4673600" y="1795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141605</xdr:rowOff>
    </xdr:from>
    <xdr:to>
      <xdr:col>24</xdr:col>
      <xdr:colOff>114300</xdr:colOff>
      <xdr:row>105</xdr:row>
      <xdr:rowOff>71755</xdr:rowOff>
    </xdr:to>
    <xdr:sp macro="" textlink="">
      <xdr:nvSpPr>
        <xdr:cNvPr id="309" name="フローチャート: 判断 308"/>
        <xdr:cNvSpPr/>
      </xdr:nvSpPr>
      <xdr:spPr>
        <a:xfrm>
          <a:off x="45847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84455</xdr:rowOff>
    </xdr:from>
    <xdr:to>
      <xdr:col>20</xdr:col>
      <xdr:colOff>38100</xdr:colOff>
      <xdr:row>105</xdr:row>
      <xdr:rowOff>14605</xdr:rowOff>
    </xdr:to>
    <xdr:sp macro="" textlink="">
      <xdr:nvSpPr>
        <xdr:cNvPr id="310" name="フローチャート: 判断 309"/>
        <xdr:cNvSpPr/>
      </xdr:nvSpPr>
      <xdr:spPr>
        <a:xfrm>
          <a:off x="3746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31132</xdr:rowOff>
    </xdr:from>
    <xdr:ext cx="405111" cy="259045"/>
    <xdr:sp macro="" textlink="">
      <xdr:nvSpPr>
        <xdr:cNvPr id="311" name="n_1aveValue【市民会館】&#10;有形固定資産減価償却率"/>
        <xdr:cNvSpPr txBox="1"/>
      </xdr:nvSpPr>
      <xdr:spPr>
        <a:xfrm>
          <a:off x="35820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29211</xdr:rowOff>
    </xdr:from>
    <xdr:to>
      <xdr:col>15</xdr:col>
      <xdr:colOff>101600</xdr:colOff>
      <xdr:row>105</xdr:row>
      <xdr:rowOff>130811</xdr:rowOff>
    </xdr:to>
    <xdr:sp macro="" textlink="">
      <xdr:nvSpPr>
        <xdr:cNvPr id="312" name="フローチャート: 判断 311"/>
        <xdr:cNvSpPr/>
      </xdr:nvSpPr>
      <xdr:spPr>
        <a:xfrm>
          <a:off x="2857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147338</xdr:rowOff>
    </xdr:from>
    <xdr:ext cx="405111" cy="259045"/>
    <xdr:sp macro="" textlink="">
      <xdr:nvSpPr>
        <xdr:cNvPr id="313" name="n_2aveValue【市民会館】&#10;有形固定資産減価償却率"/>
        <xdr:cNvSpPr txBox="1"/>
      </xdr:nvSpPr>
      <xdr:spPr>
        <a:xfrm>
          <a:off x="2705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4" name="テキスト ボックス 3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84455</xdr:rowOff>
    </xdr:from>
    <xdr:to>
      <xdr:col>20</xdr:col>
      <xdr:colOff>38100</xdr:colOff>
      <xdr:row>106</xdr:row>
      <xdr:rowOff>14605</xdr:rowOff>
    </xdr:to>
    <xdr:sp macro="" textlink="">
      <xdr:nvSpPr>
        <xdr:cNvPr id="319" name="楕円 318"/>
        <xdr:cNvSpPr/>
      </xdr:nvSpPr>
      <xdr:spPr>
        <a:xfrm>
          <a:off x="3746500" y="180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5732</xdr:rowOff>
    </xdr:from>
    <xdr:ext cx="405111" cy="259045"/>
    <xdr:sp macro="" textlink="">
      <xdr:nvSpPr>
        <xdr:cNvPr id="320" name="n_1mainValue【市民会館】&#10;有形固定資産減価償却率"/>
        <xdr:cNvSpPr txBox="1"/>
      </xdr:nvSpPr>
      <xdr:spPr>
        <a:xfrm>
          <a:off x="3582044" y="1817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9" name="テキスト ボックス 32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0" name="直線コネクタ 32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1" name="直線コネクタ 33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2" name="テキスト ボックス 33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3" name="直線コネクタ 33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4" name="テキスト ボックス 33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5" name="直線コネクタ 33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6" name="テキスト ボックス 33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7" name="直線コネクタ 33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8" name="テキスト ボックス 33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9" name="直線コネクタ 33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0" name="テキスト ボックス 33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2" name="テキスト ボックス 34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22861</xdr:rowOff>
    </xdr:from>
    <xdr:to>
      <xdr:col>54</xdr:col>
      <xdr:colOff>189865</xdr:colOff>
      <xdr:row>108</xdr:row>
      <xdr:rowOff>114300</xdr:rowOff>
    </xdr:to>
    <xdr:cxnSp macro="">
      <xdr:nvCxnSpPr>
        <xdr:cNvPr id="344" name="直線コネクタ 343"/>
        <xdr:cNvCxnSpPr/>
      </xdr:nvCxnSpPr>
      <xdr:spPr>
        <a:xfrm flipV="1">
          <a:off x="10476865" y="17167861"/>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45"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46" name="直線コネクタ 345"/>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140988</xdr:rowOff>
    </xdr:from>
    <xdr:ext cx="469744" cy="259045"/>
    <xdr:sp macro="" textlink="">
      <xdr:nvSpPr>
        <xdr:cNvPr id="347" name="【市民会館】&#10;一人当たり面積最大値テキスト"/>
        <xdr:cNvSpPr txBox="1"/>
      </xdr:nvSpPr>
      <xdr:spPr>
        <a:xfrm>
          <a:off x="105156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22861</xdr:rowOff>
    </xdr:from>
    <xdr:to>
      <xdr:col>55</xdr:col>
      <xdr:colOff>88900</xdr:colOff>
      <xdr:row>100</xdr:row>
      <xdr:rowOff>22861</xdr:rowOff>
    </xdr:to>
    <xdr:cxnSp macro="">
      <xdr:nvCxnSpPr>
        <xdr:cNvPr id="348" name="直線コネクタ 347"/>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349" name="【市民会館】&#10;一人当たり面積平均値テキスト"/>
        <xdr:cNvSpPr txBox="1"/>
      </xdr:nvSpPr>
      <xdr:spPr>
        <a:xfrm>
          <a:off x="10515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50" name="フローチャート: 判断 349"/>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151130</xdr:rowOff>
    </xdr:from>
    <xdr:to>
      <xdr:col>50</xdr:col>
      <xdr:colOff>165100</xdr:colOff>
      <xdr:row>106</xdr:row>
      <xdr:rowOff>81280</xdr:rowOff>
    </xdr:to>
    <xdr:sp macro="" textlink="">
      <xdr:nvSpPr>
        <xdr:cNvPr id="351" name="フローチャート: 判断 350"/>
        <xdr:cNvSpPr/>
      </xdr:nvSpPr>
      <xdr:spPr>
        <a:xfrm>
          <a:off x="9588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72407</xdr:rowOff>
    </xdr:from>
    <xdr:ext cx="469744" cy="259045"/>
    <xdr:sp macro="" textlink="">
      <xdr:nvSpPr>
        <xdr:cNvPr id="352" name="n_1aveValue【市民会館】&#10;一人当たり面積"/>
        <xdr:cNvSpPr txBox="1"/>
      </xdr:nvSpPr>
      <xdr:spPr>
        <a:xfrm>
          <a:off x="93917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78739</xdr:rowOff>
    </xdr:from>
    <xdr:to>
      <xdr:col>46</xdr:col>
      <xdr:colOff>38100</xdr:colOff>
      <xdr:row>107</xdr:row>
      <xdr:rowOff>8889</xdr:rowOff>
    </xdr:to>
    <xdr:sp macro="" textlink="">
      <xdr:nvSpPr>
        <xdr:cNvPr id="353" name="フローチャート: 判断 352"/>
        <xdr:cNvSpPr/>
      </xdr:nvSpPr>
      <xdr:spPr>
        <a:xfrm>
          <a:off x="8699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25416</xdr:rowOff>
    </xdr:from>
    <xdr:ext cx="469744" cy="259045"/>
    <xdr:sp macro="" textlink="">
      <xdr:nvSpPr>
        <xdr:cNvPr id="354" name="n_2aveValue【市民会館】&#10;一人当たり面積"/>
        <xdr:cNvSpPr txBox="1"/>
      </xdr:nvSpPr>
      <xdr:spPr>
        <a:xfrm>
          <a:off x="8515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5" name="テキスト ボックス 35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6" name="テキスト ボックス 35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7" name="テキスト ボックス 35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8" name="テキスト ボックス 35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9" name="テキスト ボックス 35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71120</xdr:rowOff>
    </xdr:from>
    <xdr:to>
      <xdr:col>50</xdr:col>
      <xdr:colOff>165100</xdr:colOff>
      <xdr:row>105</xdr:row>
      <xdr:rowOff>1270</xdr:rowOff>
    </xdr:to>
    <xdr:sp macro="" textlink="">
      <xdr:nvSpPr>
        <xdr:cNvPr id="360" name="楕円 359"/>
        <xdr:cNvSpPr/>
      </xdr:nvSpPr>
      <xdr:spPr>
        <a:xfrm>
          <a:off x="9588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17797</xdr:rowOff>
    </xdr:from>
    <xdr:ext cx="469744" cy="259045"/>
    <xdr:sp macro="" textlink="">
      <xdr:nvSpPr>
        <xdr:cNvPr id="361" name="n_1mainValue【市民会館】&#10;一人当たり面積"/>
        <xdr:cNvSpPr txBox="1"/>
      </xdr:nvSpPr>
      <xdr:spPr>
        <a:xfrm>
          <a:off x="93917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41</xdr:row>
      <xdr:rowOff>9525</xdr:rowOff>
    </xdr:to>
    <xdr:cxnSp macro="">
      <xdr:nvCxnSpPr>
        <xdr:cNvPr id="386" name="直線コネクタ 385"/>
        <xdr:cNvCxnSpPr/>
      </xdr:nvCxnSpPr>
      <xdr:spPr>
        <a:xfrm flipV="1">
          <a:off x="16318864" y="5934075"/>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13352</xdr:rowOff>
    </xdr:from>
    <xdr:ext cx="405111" cy="259045"/>
    <xdr:sp macro="" textlink="">
      <xdr:nvSpPr>
        <xdr:cNvPr id="387" name="【一般廃棄物処理施設】&#10;有形固定資産減価償却率最小値テキスト"/>
        <xdr:cNvSpPr txBox="1"/>
      </xdr:nvSpPr>
      <xdr:spPr>
        <a:xfrm>
          <a:off x="1635760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xdr:rowOff>
    </xdr:from>
    <xdr:to>
      <xdr:col>86</xdr:col>
      <xdr:colOff>25400</xdr:colOff>
      <xdr:row>41</xdr:row>
      <xdr:rowOff>9525</xdr:rowOff>
    </xdr:to>
    <xdr:cxnSp macro="">
      <xdr:nvCxnSpPr>
        <xdr:cNvPr id="388" name="直線コネクタ 387"/>
        <xdr:cNvCxnSpPr/>
      </xdr:nvCxnSpPr>
      <xdr:spPr>
        <a:xfrm>
          <a:off x="16230600" y="703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389" name="【一般廃棄物処理施設】&#10;有形固定資産減価償却率最大値テキスト"/>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390" name="直線コネクタ 389"/>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391" name="【一般廃棄物処理施設】&#10;有形固定資産減価償却率平均値テキスト"/>
        <xdr:cNvSpPr txBox="1"/>
      </xdr:nvSpPr>
      <xdr:spPr>
        <a:xfrm>
          <a:off x="16357600"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392" name="フローチャート: 判断 391"/>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393" name="フローチャート: 判断 392"/>
        <xdr:cNvSpPr/>
      </xdr:nvSpPr>
      <xdr:spPr>
        <a:xfrm>
          <a:off x="15430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62882</xdr:rowOff>
    </xdr:from>
    <xdr:ext cx="405111" cy="259045"/>
    <xdr:sp macro="" textlink="">
      <xdr:nvSpPr>
        <xdr:cNvPr id="394" name="n_1aveValue【一般廃棄物処理施設】&#10;有形固定資産減価償却率"/>
        <xdr:cNvSpPr txBox="1"/>
      </xdr:nvSpPr>
      <xdr:spPr>
        <a:xfrm>
          <a:off x="15266044"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71120</xdr:rowOff>
    </xdr:from>
    <xdr:to>
      <xdr:col>76</xdr:col>
      <xdr:colOff>165100</xdr:colOff>
      <xdr:row>37</xdr:row>
      <xdr:rowOff>1270</xdr:rowOff>
    </xdr:to>
    <xdr:sp macro="" textlink="">
      <xdr:nvSpPr>
        <xdr:cNvPr id="395" name="フローチャート: 判断 394"/>
        <xdr:cNvSpPr/>
      </xdr:nvSpPr>
      <xdr:spPr>
        <a:xfrm>
          <a:off x="14541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17797</xdr:rowOff>
    </xdr:from>
    <xdr:ext cx="405111" cy="259045"/>
    <xdr:sp macro="" textlink="">
      <xdr:nvSpPr>
        <xdr:cNvPr id="396" name="n_2aveValue【一般廃棄物処理施設】&#10;有形固定資産減価償却率"/>
        <xdr:cNvSpPr txBox="1"/>
      </xdr:nvSpPr>
      <xdr:spPr>
        <a:xfrm>
          <a:off x="14389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7" name="テキスト ボックス 3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126365</xdr:rowOff>
    </xdr:from>
    <xdr:to>
      <xdr:col>81</xdr:col>
      <xdr:colOff>101600</xdr:colOff>
      <xdr:row>34</xdr:row>
      <xdr:rowOff>56515</xdr:rowOff>
    </xdr:to>
    <xdr:sp macro="" textlink="">
      <xdr:nvSpPr>
        <xdr:cNvPr id="402" name="楕円 401"/>
        <xdr:cNvSpPr/>
      </xdr:nvSpPr>
      <xdr:spPr>
        <a:xfrm>
          <a:off x="15430500" y="57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32</xdr:row>
      <xdr:rowOff>73042</xdr:rowOff>
    </xdr:from>
    <xdr:ext cx="405111" cy="259045"/>
    <xdr:sp macro="" textlink="">
      <xdr:nvSpPr>
        <xdr:cNvPr id="403" name="n_1mainValue【一般廃棄物処理施設】&#10;有形固定資産減価償却率"/>
        <xdr:cNvSpPr txBox="1"/>
      </xdr:nvSpPr>
      <xdr:spPr>
        <a:xfrm>
          <a:off x="15266044" y="555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4" name="正方形/長方形 4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5" name="正方形/長方形 4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6" name="正方形/長方形 4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7" name="正方形/長方形 4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8" name="正方形/長方形 4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9" name="正方形/長方形 4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0" name="正方形/長方形 4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1" name="正方形/長方形 4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2" name="テキスト ボックス 4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3" name="直線コネクタ 4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4" name="直線コネクタ 41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15" name="テキスト ボックス 41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6" name="直線コネクタ 41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17" name="テキスト ボックス 41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8" name="直線コネクタ 41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19" name="テキスト ボックス 41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0" name="直線コネクタ 41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21" name="テキスト ボックス 42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2" name="直線コネクタ 42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23" name="テキスト ボックス 42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4" name="直線コネクタ 4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5" name="テキスト ボックス 42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159167</xdr:rowOff>
    </xdr:from>
    <xdr:to>
      <xdr:col>116</xdr:col>
      <xdr:colOff>62864</xdr:colOff>
      <xdr:row>42</xdr:row>
      <xdr:rowOff>6545</xdr:rowOff>
    </xdr:to>
    <xdr:cxnSp macro="">
      <xdr:nvCxnSpPr>
        <xdr:cNvPr id="427" name="直線コネクタ 426"/>
        <xdr:cNvCxnSpPr/>
      </xdr:nvCxnSpPr>
      <xdr:spPr>
        <a:xfrm flipV="1">
          <a:off x="22160864" y="5817017"/>
          <a:ext cx="0" cy="1390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10372</xdr:rowOff>
    </xdr:from>
    <xdr:ext cx="469744" cy="259045"/>
    <xdr:sp macro="" textlink="">
      <xdr:nvSpPr>
        <xdr:cNvPr id="428" name="【一般廃棄物処理施設】&#10;一人当たり有形固定資産（償却資産）額最小値テキスト"/>
        <xdr:cNvSpPr txBox="1"/>
      </xdr:nvSpPr>
      <xdr:spPr>
        <a:xfrm>
          <a:off x="22199600" y="721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6545</xdr:rowOff>
    </xdr:from>
    <xdr:to>
      <xdr:col>116</xdr:col>
      <xdr:colOff>152400</xdr:colOff>
      <xdr:row>42</xdr:row>
      <xdr:rowOff>6545</xdr:rowOff>
    </xdr:to>
    <xdr:cxnSp macro="">
      <xdr:nvCxnSpPr>
        <xdr:cNvPr id="429" name="直線コネクタ 428"/>
        <xdr:cNvCxnSpPr/>
      </xdr:nvCxnSpPr>
      <xdr:spPr>
        <a:xfrm>
          <a:off x="22072600" y="720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105844</xdr:rowOff>
    </xdr:from>
    <xdr:ext cx="599010" cy="259045"/>
    <xdr:sp macro="" textlink="">
      <xdr:nvSpPr>
        <xdr:cNvPr id="430" name="【一般廃棄物処理施設】&#10;一人当たり有形固定資産（償却資産）額最大値テキスト"/>
        <xdr:cNvSpPr txBox="1"/>
      </xdr:nvSpPr>
      <xdr:spPr>
        <a:xfrm>
          <a:off x="22199600" y="559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159167</xdr:rowOff>
    </xdr:from>
    <xdr:to>
      <xdr:col>116</xdr:col>
      <xdr:colOff>152400</xdr:colOff>
      <xdr:row>33</xdr:row>
      <xdr:rowOff>159167</xdr:rowOff>
    </xdr:to>
    <xdr:cxnSp macro="">
      <xdr:nvCxnSpPr>
        <xdr:cNvPr id="431" name="直線コネクタ 430"/>
        <xdr:cNvCxnSpPr/>
      </xdr:nvCxnSpPr>
      <xdr:spPr>
        <a:xfrm>
          <a:off x="22072600" y="58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64323</xdr:rowOff>
    </xdr:from>
    <xdr:ext cx="534377" cy="259045"/>
    <xdr:sp macro="" textlink="">
      <xdr:nvSpPr>
        <xdr:cNvPr id="432" name="【一般廃棄物処理施設】&#10;一人当たり有形固定資産（償却資産）額平均値テキスト"/>
        <xdr:cNvSpPr txBox="1"/>
      </xdr:nvSpPr>
      <xdr:spPr>
        <a:xfrm>
          <a:off x="22199600" y="6750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85896</xdr:rowOff>
    </xdr:from>
    <xdr:to>
      <xdr:col>116</xdr:col>
      <xdr:colOff>114300</xdr:colOff>
      <xdr:row>40</xdr:row>
      <xdr:rowOff>16046</xdr:rowOff>
    </xdr:to>
    <xdr:sp macro="" textlink="">
      <xdr:nvSpPr>
        <xdr:cNvPr id="433" name="フローチャート: 判断 432"/>
        <xdr:cNvSpPr/>
      </xdr:nvSpPr>
      <xdr:spPr>
        <a:xfrm>
          <a:off x="22110700" y="677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41356</xdr:rowOff>
    </xdr:from>
    <xdr:to>
      <xdr:col>112</xdr:col>
      <xdr:colOff>38100</xdr:colOff>
      <xdr:row>39</xdr:row>
      <xdr:rowOff>142956</xdr:rowOff>
    </xdr:to>
    <xdr:sp macro="" textlink="">
      <xdr:nvSpPr>
        <xdr:cNvPr id="434" name="フローチャート: 判断 433"/>
        <xdr:cNvSpPr/>
      </xdr:nvSpPr>
      <xdr:spPr>
        <a:xfrm>
          <a:off x="21272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134083</xdr:rowOff>
    </xdr:from>
    <xdr:ext cx="534377" cy="259045"/>
    <xdr:sp macro="" textlink="">
      <xdr:nvSpPr>
        <xdr:cNvPr id="435" name="n_1aveValue【一般廃棄物処理施設】&#10;一人当たり有形固定資産（償却資産）額"/>
        <xdr:cNvSpPr txBox="1"/>
      </xdr:nvSpPr>
      <xdr:spPr>
        <a:xfrm>
          <a:off x="21043411" y="682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159733</xdr:rowOff>
    </xdr:from>
    <xdr:to>
      <xdr:col>107</xdr:col>
      <xdr:colOff>101600</xdr:colOff>
      <xdr:row>40</xdr:row>
      <xdr:rowOff>89883</xdr:rowOff>
    </xdr:to>
    <xdr:sp macro="" textlink="">
      <xdr:nvSpPr>
        <xdr:cNvPr id="436" name="フローチャート: 判断 435"/>
        <xdr:cNvSpPr/>
      </xdr:nvSpPr>
      <xdr:spPr>
        <a:xfrm>
          <a:off x="20383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106410</xdr:rowOff>
    </xdr:from>
    <xdr:ext cx="534377" cy="259045"/>
    <xdr:sp macro="" textlink="">
      <xdr:nvSpPr>
        <xdr:cNvPr id="437" name="n_2aveValue【一般廃棄物処理施設】&#10;一人当たり有形固定資産（償却資産）額"/>
        <xdr:cNvSpPr txBox="1"/>
      </xdr:nvSpPr>
      <xdr:spPr>
        <a:xfrm>
          <a:off x="20167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8" name="テキスト ボックス 4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9" name="テキスト ボックス 4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0" name="テキスト ボックス 4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1" name="テキスト ボックス 4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2" name="テキスト ボックス 4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105547</xdr:rowOff>
    </xdr:from>
    <xdr:to>
      <xdr:col>112</xdr:col>
      <xdr:colOff>38100</xdr:colOff>
      <xdr:row>36</xdr:row>
      <xdr:rowOff>35697</xdr:rowOff>
    </xdr:to>
    <xdr:sp macro="" textlink="">
      <xdr:nvSpPr>
        <xdr:cNvPr id="443" name="楕円 442"/>
        <xdr:cNvSpPr/>
      </xdr:nvSpPr>
      <xdr:spPr>
        <a:xfrm>
          <a:off x="21272500" y="610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34</xdr:row>
      <xdr:rowOff>52224</xdr:rowOff>
    </xdr:from>
    <xdr:ext cx="599010" cy="259045"/>
    <xdr:sp macro="" textlink="">
      <xdr:nvSpPr>
        <xdr:cNvPr id="444" name="n_1mainValue【一般廃棄物処理施設】&#10;一人当たり有形固定資産（償却資産）額"/>
        <xdr:cNvSpPr txBox="1"/>
      </xdr:nvSpPr>
      <xdr:spPr>
        <a:xfrm>
          <a:off x="21011095" y="5881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5" name="テキスト ボックス 45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6" name="直線コネクタ 45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7" name="テキスト ボックス 45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8" name="直線コネクタ 45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59" name="テキスト ボックス 45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0" name="直線コネクタ 45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1" name="テキスト ボックス 46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2" name="直線コネクタ 46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3" name="テキスト ボックス 46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5" name="テキスト ボックス 46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62</xdr:row>
      <xdr:rowOff>98298</xdr:rowOff>
    </xdr:to>
    <xdr:cxnSp macro="">
      <xdr:nvCxnSpPr>
        <xdr:cNvPr id="467" name="直線コネクタ 466"/>
        <xdr:cNvCxnSpPr/>
      </xdr:nvCxnSpPr>
      <xdr:spPr>
        <a:xfrm flipV="1">
          <a:off x="16318864" y="951890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102125</xdr:rowOff>
    </xdr:from>
    <xdr:ext cx="405111" cy="259045"/>
    <xdr:sp macro="" textlink="">
      <xdr:nvSpPr>
        <xdr:cNvPr id="468" name="【保健センター・保健所】&#10;有形固定資産減価償却率最小値テキスト"/>
        <xdr:cNvSpPr txBox="1"/>
      </xdr:nvSpPr>
      <xdr:spPr>
        <a:xfrm>
          <a:off x="16357600" y="10732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98298</xdr:rowOff>
    </xdr:from>
    <xdr:to>
      <xdr:col>86</xdr:col>
      <xdr:colOff>25400</xdr:colOff>
      <xdr:row>62</xdr:row>
      <xdr:rowOff>98298</xdr:rowOff>
    </xdr:to>
    <xdr:cxnSp macro="">
      <xdr:nvCxnSpPr>
        <xdr:cNvPr id="469" name="直線コネクタ 468"/>
        <xdr:cNvCxnSpPr/>
      </xdr:nvCxnSpPr>
      <xdr:spPr>
        <a:xfrm>
          <a:off x="16230600" y="107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470" name="【保健センター・保健所】&#10;有形固定資産減価償却率最大値テキスト"/>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471" name="直線コネクタ 470"/>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57929</xdr:rowOff>
    </xdr:from>
    <xdr:ext cx="405111" cy="259045"/>
    <xdr:sp macro="" textlink="">
      <xdr:nvSpPr>
        <xdr:cNvPr id="472" name="【保健センター・保健所】&#10;有形固定資産減価償却率平均値テキスト"/>
        <xdr:cNvSpPr txBox="1"/>
      </xdr:nvSpPr>
      <xdr:spPr>
        <a:xfrm>
          <a:off x="16357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79502</xdr:rowOff>
    </xdr:from>
    <xdr:to>
      <xdr:col>85</xdr:col>
      <xdr:colOff>177800</xdr:colOff>
      <xdr:row>60</xdr:row>
      <xdr:rowOff>9652</xdr:rowOff>
    </xdr:to>
    <xdr:sp macro="" textlink="">
      <xdr:nvSpPr>
        <xdr:cNvPr id="473" name="フローチャート: 判断 472"/>
        <xdr:cNvSpPr/>
      </xdr:nvSpPr>
      <xdr:spPr>
        <a:xfrm>
          <a:off x="16268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74" name="フローチャート: 判断 473"/>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99077</xdr:rowOff>
    </xdr:from>
    <xdr:ext cx="405111" cy="259045"/>
    <xdr:sp macro="" textlink="">
      <xdr:nvSpPr>
        <xdr:cNvPr id="475" name="n_1aveValue【保健センター・保健所】&#10;有形固定資産減価償却率"/>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70358</xdr:rowOff>
    </xdr:from>
    <xdr:to>
      <xdr:col>76</xdr:col>
      <xdr:colOff>165100</xdr:colOff>
      <xdr:row>62</xdr:row>
      <xdr:rowOff>508</xdr:rowOff>
    </xdr:to>
    <xdr:sp macro="" textlink="">
      <xdr:nvSpPr>
        <xdr:cNvPr id="476" name="フローチャート: 判断 475"/>
        <xdr:cNvSpPr/>
      </xdr:nvSpPr>
      <xdr:spPr>
        <a:xfrm>
          <a:off x="14541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17035</xdr:rowOff>
    </xdr:from>
    <xdr:ext cx="405111" cy="259045"/>
    <xdr:sp macro="" textlink="">
      <xdr:nvSpPr>
        <xdr:cNvPr id="477" name="n_2aveValue【保健センター・保健所】&#10;有形固定資産減価償却率"/>
        <xdr:cNvSpPr txBox="1"/>
      </xdr:nvSpPr>
      <xdr:spPr>
        <a:xfrm>
          <a:off x="14389744" y="10304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78" name="テキスト ボックス 4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9" name="テキスト ボックス 4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0" name="テキスト ボックス 4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1" name="テキスト ボックス 4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2" name="テキスト ボックス 4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116078</xdr:rowOff>
    </xdr:from>
    <xdr:to>
      <xdr:col>81</xdr:col>
      <xdr:colOff>101600</xdr:colOff>
      <xdr:row>60</xdr:row>
      <xdr:rowOff>46228</xdr:rowOff>
    </xdr:to>
    <xdr:sp macro="" textlink="">
      <xdr:nvSpPr>
        <xdr:cNvPr id="483" name="楕円 482"/>
        <xdr:cNvSpPr/>
      </xdr:nvSpPr>
      <xdr:spPr>
        <a:xfrm>
          <a:off x="15430500" y="102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62755</xdr:rowOff>
    </xdr:from>
    <xdr:ext cx="405111" cy="259045"/>
    <xdr:sp macro="" textlink="">
      <xdr:nvSpPr>
        <xdr:cNvPr id="484" name="n_1mainValue【保健センター・保健所】&#10;有形固定資産減価償却率"/>
        <xdr:cNvSpPr txBox="1"/>
      </xdr:nvSpPr>
      <xdr:spPr>
        <a:xfrm>
          <a:off x="15266044" y="1000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5" name="正方形/長方形 48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6" name="正方形/長方形 48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7" name="正方形/長方形 48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8" name="正方形/長方形 48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9" name="正方形/長方形 48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0" name="正方形/長方形 48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1" name="正方形/長方形 49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2" name="正方形/長方形 49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3" name="テキスト ボックス 49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4" name="直線コネクタ 49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95" name="直線コネクタ 49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6" name="テキスト ボックス 49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7" name="直線コネクタ 49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8" name="テキスト ボックス 49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9" name="直線コネクタ 49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0" name="テキスト ボックス 49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1" name="直線コネクタ 50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2" name="テキスト ボックス 50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3" name="直線コネクタ 50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04" name="テキスト ボックス 50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5" name="直線コネクタ 50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6" name="テキスト ボックス 50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7" name="直線コネクタ 50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8" name="テキスト ボックス 50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58</xdr:row>
      <xdr:rowOff>114300</xdr:rowOff>
    </xdr:from>
    <xdr:to>
      <xdr:col>116</xdr:col>
      <xdr:colOff>62864</xdr:colOff>
      <xdr:row>64</xdr:row>
      <xdr:rowOff>97972</xdr:rowOff>
    </xdr:to>
    <xdr:cxnSp macro="">
      <xdr:nvCxnSpPr>
        <xdr:cNvPr id="510" name="直線コネクタ 509"/>
        <xdr:cNvCxnSpPr/>
      </xdr:nvCxnSpPr>
      <xdr:spPr>
        <a:xfrm flipV="1">
          <a:off x="22160864" y="10058400"/>
          <a:ext cx="0" cy="101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511" name="【保健センター・保健所】&#10;一人当たり面積最小値テキスト"/>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512" name="直線コネクタ 511"/>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57</xdr:row>
      <xdr:rowOff>60977</xdr:rowOff>
    </xdr:from>
    <xdr:ext cx="469744" cy="259045"/>
    <xdr:sp macro="" textlink="">
      <xdr:nvSpPr>
        <xdr:cNvPr id="513" name="【保健センター・保健所】&#10;一人当たり面積最大値テキスト"/>
        <xdr:cNvSpPr txBox="1"/>
      </xdr:nvSpPr>
      <xdr:spPr>
        <a:xfrm>
          <a:off x="22199600" y="983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114300</xdr:rowOff>
    </xdr:from>
    <xdr:to>
      <xdr:col>116</xdr:col>
      <xdr:colOff>152400</xdr:colOff>
      <xdr:row>58</xdr:row>
      <xdr:rowOff>114300</xdr:rowOff>
    </xdr:to>
    <xdr:cxnSp macro="">
      <xdr:nvCxnSpPr>
        <xdr:cNvPr id="514" name="直線コネクタ 513"/>
        <xdr:cNvCxnSpPr/>
      </xdr:nvCxnSpPr>
      <xdr:spPr>
        <a:xfrm>
          <a:off x="22072600" y="100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148062</xdr:rowOff>
    </xdr:from>
    <xdr:ext cx="469744" cy="259045"/>
    <xdr:sp macro="" textlink="">
      <xdr:nvSpPr>
        <xdr:cNvPr id="515" name="【保健センター・保健所】&#10;一人当たり面積平均値テキスト"/>
        <xdr:cNvSpPr txBox="1"/>
      </xdr:nvSpPr>
      <xdr:spPr>
        <a:xfrm>
          <a:off x="22199600" y="10606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169635</xdr:rowOff>
    </xdr:from>
    <xdr:to>
      <xdr:col>116</xdr:col>
      <xdr:colOff>114300</xdr:colOff>
      <xdr:row>62</xdr:row>
      <xdr:rowOff>99785</xdr:rowOff>
    </xdr:to>
    <xdr:sp macro="" textlink="">
      <xdr:nvSpPr>
        <xdr:cNvPr id="516" name="フローチャート: 判断 515"/>
        <xdr:cNvSpPr/>
      </xdr:nvSpPr>
      <xdr:spPr>
        <a:xfrm>
          <a:off x="22110700" y="106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71665</xdr:rowOff>
    </xdr:from>
    <xdr:to>
      <xdr:col>112</xdr:col>
      <xdr:colOff>38100</xdr:colOff>
      <xdr:row>62</xdr:row>
      <xdr:rowOff>1815</xdr:rowOff>
    </xdr:to>
    <xdr:sp macro="" textlink="">
      <xdr:nvSpPr>
        <xdr:cNvPr id="517" name="フローチャート: 判断 516"/>
        <xdr:cNvSpPr/>
      </xdr:nvSpPr>
      <xdr:spPr>
        <a:xfrm>
          <a:off x="21272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164392</xdr:rowOff>
    </xdr:from>
    <xdr:ext cx="469744" cy="259045"/>
    <xdr:sp macro="" textlink="">
      <xdr:nvSpPr>
        <xdr:cNvPr id="518" name="n_1aveValue【保健センター・保健所】&#10;一人当たり面積"/>
        <xdr:cNvSpPr txBox="1"/>
      </xdr:nvSpPr>
      <xdr:spPr>
        <a:xfrm>
          <a:off x="210757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79828</xdr:rowOff>
    </xdr:from>
    <xdr:to>
      <xdr:col>107</xdr:col>
      <xdr:colOff>101600</xdr:colOff>
      <xdr:row>61</xdr:row>
      <xdr:rowOff>9978</xdr:rowOff>
    </xdr:to>
    <xdr:sp macro="" textlink="">
      <xdr:nvSpPr>
        <xdr:cNvPr id="519" name="フローチャート: 判断 518"/>
        <xdr:cNvSpPr/>
      </xdr:nvSpPr>
      <xdr:spPr>
        <a:xfrm>
          <a:off x="20383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26505</xdr:rowOff>
    </xdr:from>
    <xdr:ext cx="469744" cy="259045"/>
    <xdr:sp macro="" textlink="">
      <xdr:nvSpPr>
        <xdr:cNvPr id="520" name="n_2aveValue【保健センター・保健所】&#10;一人当たり面積"/>
        <xdr:cNvSpPr txBox="1"/>
      </xdr:nvSpPr>
      <xdr:spPr>
        <a:xfrm>
          <a:off x="20199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1" name="テキスト ボックス 52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2" name="テキスト ボックス 52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3" name="テキスト ボックス 52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4" name="テキスト ボックス 52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5" name="テキスト ボックス 52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22678</xdr:rowOff>
    </xdr:from>
    <xdr:to>
      <xdr:col>112</xdr:col>
      <xdr:colOff>38100</xdr:colOff>
      <xdr:row>55</xdr:row>
      <xdr:rowOff>124278</xdr:rowOff>
    </xdr:to>
    <xdr:sp macro="" textlink="">
      <xdr:nvSpPr>
        <xdr:cNvPr id="526" name="楕円 525"/>
        <xdr:cNvSpPr/>
      </xdr:nvSpPr>
      <xdr:spPr>
        <a:xfrm>
          <a:off x="21272500" y="94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53</xdr:row>
      <xdr:rowOff>140805</xdr:rowOff>
    </xdr:from>
    <xdr:ext cx="469744" cy="259045"/>
    <xdr:sp macro="" textlink="">
      <xdr:nvSpPr>
        <xdr:cNvPr id="527" name="n_1mainValue【保健センター・保健所】&#10;一人当たり面積"/>
        <xdr:cNvSpPr txBox="1"/>
      </xdr:nvSpPr>
      <xdr:spPr>
        <a:xfrm>
          <a:off x="21075727" y="922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38" name="テキスト ボックス 53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9" name="直線コネクタ 53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40" name="テキスト ボックス 539"/>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1" name="直線コネクタ 54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2" name="テキスト ボックス 54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3" name="直線コネクタ 54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4" name="テキスト ボックス 54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5" name="直線コネクタ 54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6" name="テキスト ボックス 54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7" name="直線コネクタ 54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8" name="テキスト ボックス 54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9" name="直線コネクタ 54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50" name="テキスト ボックス 549"/>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1" name="直線コネクタ 5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52" name="テキスト ボックス 551"/>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67492</xdr:rowOff>
    </xdr:from>
    <xdr:to>
      <xdr:col>85</xdr:col>
      <xdr:colOff>126364</xdr:colOff>
      <xdr:row>87</xdr:row>
      <xdr:rowOff>7076</xdr:rowOff>
    </xdr:to>
    <xdr:cxnSp macro="">
      <xdr:nvCxnSpPr>
        <xdr:cNvPr id="554" name="直線コネクタ 553"/>
        <xdr:cNvCxnSpPr/>
      </xdr:nvCxnSpPr>
      <xdr:spPr>
        <a:xfrm flipV="1">
          <a:off x="16318864" y="13440592"/>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10903</xdr:rowOff>
    </xdr:from>
    <xdr:ext cx="405111" cy="259045"/>
    <xdr:sp macro="" textlink="">
      <xdr:nvSpPr>
        <xdr:cNvPr id="555" name="【消防施設】&#10;有形固定資産減価償却率最小値テキスト"/>
        <xdr:cNvSpPr txBox="1"/>
      </xdr:nvSpPr>
      <xdr:spPr>
        <a:xfrm>
          <a:off x="16357600" y="1492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7076</xdr:rowOff>
    </xdr:from>
    <xdr:to>
      <xdr:col>86</xdr:col>
      <xdr:colOff>25400</xdr:colOff>
      <xdr:row>87</xdr:row>
      <xdr:rowOff>7076</xdr:rowOff>
    </xdr:to>
    <xdr:cxnSp macro="">
      <xdr:nvCxnSpPr>
        <xdr:cNvPr id="556" name="直線コネクタ 555"/>
        <xdr:cNvCxnSpPr/>
      </xdr:nvCxnSpPr>
      <xdr:spPr>
        <a:xfrm>
          <a:off x="16230600" y="1492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14169</xdr:rowOff>
    </xdr:from>
    <xdr:ext cx="405111" cy="259045"/>
    <xdr:sp macro="" textlink="">
      <xdr:nvSpPr>
        <xdr:cNvPr id="557" name="【消防施設】&#10;有形固定資産減価償却率最大値テキスト"/>
        <xdr:cNvSpPr txBox="1"/>
      </xdr:nvSpPr>
      <xdr:spPr>
        <a:xfrm>
          <a:off x="163576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67492</xdr:rowOff>
    </xdr:from>
    <xdr:to>
      <xdr:col>86</xdr:col>
      <xdr:colOff>25400</xdr:colOff>
      <xdr:row>78</xdr:row>
      <xdr:rowOff>67492</xdr:rowOff>
    </xdr:to>
    <xdr:cxnSp macro="">
      <xdr:nvCxnSpPr>
        <xdr:cNvPr id="558" name="直線コネクタ 557"/>
        <xdr:cNvCxnSpPr/>
      </xdr:nvCxnSpPr>
      <xdr:spPr>
        <a:xfrm>
          <a:off x="16230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13079</xdr:rowOff>
    </xdr:from>
    <xdr:ext cx="405111" cy="259045"/>
    <xdr:sp macro="" textlink="">
      <xdr:nvSpPr>
        <xdr:cNvPr id="559" name="【消防施設】&#10;有形固定資産減価償却率平均値テキスト"/>
        <xdr:cNvSpPr txBox="1"/>
      </xdr:nvSpPr>
      <xdr:spPr>
        <a:xfrm>
          <a:off x="16357600" y="1390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34652</xdr:rowOff>
    </xdr:from>
    <xdr:to>
      <xdr:col>85</xdr:col>
      <xdr:colOff>177800</xdr:colOff>
      <xdr:row>81</xdr:row>
      <xdr:rowOff>136252</xdr:rowOff>
    </xdr:to>
    <xdr:sp macro="" textlink="">
      <xdr:nvSpPr>
        <xdr:cNvPr id="560" name="フローチャート: 判断 559"/>
        <xdr:cNvSpPr/>
      </xdr:nvSpPr>
      <xdr:spPr>
        <a:xfrm>
          <a:off x="162687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155484</xdr:rowOff>
    </xdr:from>
    <xdr:to>
      <xdr:col>81</xdr:col>
      <xdr:colOff>101600</xdr:colOff>
      <xdr:row>82</xdr:row>
      <xdr:rowOff>85634</xdr:rowOff>
    </xdr:to>
    <xdr:sp macro="" textlink="">
      <xdr:nvSpPr>
        <xdr:cNvPr id="561" name="フローチャート: 判断 560"/>
        <xdr:cNvSpPr/>
      </xdr:nvSpPr>
      <xdr:spPr>
        <a:xfrm>
          <a:off x="15430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102161</xdr:rowOff>
    </xdr:from>
    <xdr:ext cx="405111" cy="259045"/>
    <xdr:sp macro="" textlink="">
      <xdr:nvSpPr>
        <xdr:cNvPr id="562" name="n_1aveValue【消防施設】&#10;有形固定資産減価償却率"/>
        <xdr:cNvSpPr txBox="1"/>
      </xdr:nvSpPr>
      <xdr:spPr>
        <a:xfrm>
          <a:off x="152660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88537</xdr:rowOff>
    </xdr:from>
    <xdr:to>
      <xdr:col>76</xdr:col>
      <xdr:colOff>165100</xdr:colOff>
      <xdr:row>83</xdr:row>
      <xdr:rowOff>18687</xdr:rowOff>
    </xdr:to>
    <xdr:sp macro="" textlink="">
      <xdr:nvSpPr>
        <xdr:cNvPr id="563" name="フローチャート: 判断 562"/>
        <xdr:cNvSpPr/>
      </xdr:nvSpPr>
      <xdr:spPr>
        <a:xfrm>
          <a:off x="14541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35214</xdr:rowOff>
    </xdr:from>
    <xdr:ext cx="405111" cy="259045"/>
    <xdr:sp macro="" textlink="">
      <xdr:nvSpPr>
        <xdr:cNvPr id="564" name="n_2aveValue【消防施設】&#10;有形固定資産減価償却率"/>
        <xdr:cNvSpPr txBox="1"/>
      </xdr:nvSpPr>
      <xdr:spPr>
        <a:xfrm>
          <a:off x="14389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5" name="テキスト ボックス 5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78739</xdr:rowOff>
    </xdr:from>
    <xdr:to>
      <xdr:col>81</xdr:col>
      <xdr:colOff>101600</xdr:colOff>
      <xdr:row>87</xdr:row>
      <xdr:rowOff>8889</xdr:rowOff>
    </xdr:to>
    <xdr:sp macro="" textlink="">
      <xdr:nvSpPr>
        <xdr:cNvPr id="570" name="楕円 569"/>
        <xdr:cNvSpPr/>
      </xdr:nvSpPr>
      <xdr:spPr>
        <a:xfrm>
          <a:off x="154305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87</xdr:row>
      <xdr:rowOff>16</xdr:rowOff>
    </xdr:from>
    <xdr:ext cx="405111" cy="259045"/>
    <xdr:sp macro="" textlink="">
      <xdr:nvSpPr>
        <xdr:cNvPr id="571" name="n_1mainValue【消防施設】&#10;有形固定資産減価償却率"/>
        <xdr:cNvSpPr txBox="1"/>
      </xdr:nvSpPr>
      <xdr:spPr>
        <a:xfrm>
          <a:off x="15266044" y="1491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2" name="直線コネクタ 58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3" name="テキスト ボックス 58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4" name="直線コネクタ 58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5" name="テキスト ボックス 58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6" name="直線コネクタ 58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7" name="テキスト ボックス 58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8" name="直線コネクタ 58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9" name="テキスト ボックス 58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0" name="直線コネクタ 58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1" name="テキスト ボックス 59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86</xdr:row>
      <xdr:rowOff>19050</xdr:rowOff>
    </xdr:to>
    <xdr:cxnSp macro="">
      <xdr:nvCxnSpPr>
        <xdr:cNvPr id="595" name="直線コネクタ 594"/>
        <xdr:cNvCxnSpPr/>
      </xdr:nvCxnSpPr>
      <xdr:spPr>
        <a:xfrm flipV="1">
          <a:off x="22160864" y="133540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22877</xdr:rowOff>
    </xdr:from>
    <xdr:ext cx="469744" cy="259045"/>
    <xdr:sp macro="" textlink="">
      <xdr:nvSpPr>
        <xdr:cNvPr id="596" name="【消防施設】&#10;一人当たり面積最小値テキスト"/>
        <xdr:cNvSpPr txBox="1"/>
      </xdr:nvSpPr>
      <xdr:spPr>
        <a:xfrm>
          <a:off x="22199600"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19050</xdr:rowOff>
    </xdr:from>
    <xdr:to>
      <xdr:col>116</xdr:col>
      <xdr:colOff>152400</xdr:colOff>
      <xdr:row>86</xdr:row>
      <xdr:rowOff>19050</xdr:rowOff>
    </xdr:to>
    <xdr:cxnSp macro="">
      <xdr:nvCxnSpPr>
        <xdr:cNvPr id="597" name="直線コネクタ 596"/>
        <xdr:cNvCxnSpPr/>
      </xdr:nvCxnSpPr>
      <xdr:spPr>
        <a:xfrm>
          <a:off x="22072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598" name="【消防施設】&#10;一人当たり面積最大値テキスト"/>
        <xdr:cNvSpPr txBox="1"/>
      </xdr:nvSpPr>
      <xdr:spPr>
        <a:xfrm>
          <a:off x="22199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599" name="直線コネクタ 598"/>
        <xdr:cNvCxnSpPr/>
      </xdr:nvCxnSpPr>
      <xdr:spPr>
        <a:xfrm>
          <a:off x="22072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600" name="【消防施設】&#10;一人当たり面積平均値テキスト"/>
        <xdr:cNvSpPr txBox="1"/>
      </xdr:nvSpPr>
      <xdr:spPr>
        <a:xfrm>
          <a:off x="22199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01" name="フローチャート: 判断 600"/>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158750</xdr:rowOff>
    </xdr:from>
    <xdr:to>
      <xdr:col>112</xdr:col>
      <xdr:colOff>38100</xdr:colOff>
      <xdr:row>82</xdr:row>
      <xdr:rowOff>88900</xdr:rowOff>
    </xdr:to>
    <xdr:sp macro="" textlink="">
      <xdr:nvSpPr>
        <xdr:cNvPr id="602" name="フローチャート: 判断 601"/>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80027</xdr:rowOff>
    </xdr:from>
    <xdr:ext cx="469744" cy="259045"/>
    <xdr:sp macro="" textlink="">
      <xdr:nvSpPr>
        <xdr:cNvPr id="603" name="n_1aveValue【消防施設】&#10;一人当たり面積"/>
        <xdr:cNvSpPr txBox="1"/>
      </xdr:nvSpPr>
      <xdr:spPr>
        <a:xfrm>
          <a:off x="210757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81</xdr:row>
      <xdr:rowOff>158750</xdr:rowOff>
    </xdr:from>
    <xdr:to>
      <xdr:col>107</xdr:col>
      <xdr:colOff>101600</xdr:colOff>
      <xdr:row>82</xdr:row>
      <xdr:rowOff>88900</xdr:rowOff>
    </xdr:to>
    <xdr:sp macro="" textlink="">
      <xdr:nvSpPr>
        <xdr:cNvPr id="604" name="フローチャート: 判断 603"/>
        <xdr:cNvSpPr/>
      </xdr:nvSpPr>
      <xdr:spPr>
        <a:xfrm>
          <a:off x="20383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80</xdr:row>
      <xdr:rowOff>105427</xdr:rowOff>
    </xdr:from>
    <xdr:ext cx="469744" cy="259045"/>
    <xdr:sp macro="" textlink="">
      <xdr:nvSpPr>
        <xdr:cNvPr id="605" name="n_2aveValue【消防施設】&#10;一人当たり面積"/>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25400</xdr:rowOff>
    </xdr:from>
    <xdr:to>
      <xdr:col>112</xdr:col>
      <xdr:colOff>38100</xdr:colOff>
      <xdr:row>80</xdr:row>
      <xdr:rowOff>127000</xdr:rowOff>
    </xdr:to>
    <xdr:sp macro="" textlink="">
      <xdr:nvSpPr>
        <xdr:cNvPr id="611" name="楕円 610"/>
        <xdr:cNvSpPr/>
      </xdr:nvSpPr>
      <xdr:spPr>
        <a:xfrm>
          <a:off x="21272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78</xdr:row>
      <xdr:rowOff>143527</xdr:rowOff>
    </xdr:from>
    <xdr:ext cx="469744" cy="259045"/>
    <xdr:sp macro="" textlink="">
      <xdr:nvSpPr>
        <xdr:cNvPr id="612" name="n_1mainValue【消防施設】&#10;一人当たり面積"/>
        <xdr:cNvSpPr txBox="1"/>
      </xdr:nvSpPr>
      <xdr:spPr>
        <a:xfrm>
          <a:off x="210757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3" name="正方形/長方形 6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4" name="正方形/長方形 6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5" name="正方形/長方形 6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6" name="正方形/長方形 6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7" name="正方形/長方形 6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8" name="正方形/長方形 6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9" name="正方形/長方形 6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正方形/長方形 6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1" name="テキスト ボックス 6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2" name="直線コネクタ 6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23" name="直線コネクタ 62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24" name="テキスト ボックス 623"/>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5" name="直線コネクタ 62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6" name="テキスト ボックス 62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7" name="直線コネクタ 62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8" name="テキスト ボックス 62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9" name="直線コネクタ 62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0" name="テキスト ボックス 62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1" name="直線コネクタ 63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2" name="テキスト ボックス 63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4" name="テキスト ボックス 63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107</xdr:row>
      <xdr:rowOff>40005</xdr:rowOff>
    </xdr:to>
    <xdr:cxnSp macro="">
      <xdr:nvCxnSpPr>
        <xdr:cNvPr id="636" name="直線コネクタ 635"/>
        <xdr:cNvCxnSpPr/>
      </xdr:nvCxnSpPr>
      <xdr:spPr>
        <a:xfrm flipV="1">
          <a:off x="16318864" y="1712404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43832</xdr:rowOff>
    </xdr:from>
    <xdr:ext cx="405111" cy="259045"/>
    <xdr:sp macro="" textlink="">
      <xdr:nvSpPr>
        <xdr:cNvPr id="637" name="【庁舎】&#10;有形固定資産減価償却率最小値テキスト"/>
        <xdr:cNvSpPr txBox="1"/>
      </xdr:nvSpPr>
      <xdr:spPr>
        <a:xfrm>
          <a:off x="16357600"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40005</xdr:rowOff>
    </xdr:from>
    <xdr:to>
      <xdr:col>86</xdr:col>
      <xdr:colOff>25400</xdr:colOff>
      <xdr:row>107</xdr:row>
      <xdr:rowOff>40005</xdr:rowOff>
    </xdr:to>
    <xdr:cxnSp macro="">
      <xdr:nvCxnSpPr>
        <xdr:cNvPr id="638" name="直線コネクタ 637"/>
        <xdr:cNvCxnSpPr/>
      </xdr:nvCxnSpPr>
      <xdr:spPr>
        <a:xfrm>
          <a:off x="16230600" y="1838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639" name="【庁舎】&#10;有形固定資産減価償却率最大値テキスト"/>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640" name="直線コネクタ 639"/>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641" name="【庁舎】&#10;有形固定資産減価償却率平均値テキスト"/>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128270</xdr:rowOff>
    </xdr:from>
    <xdr:to>
      <xdr:col>85</xdr:col>
      <xdr:colOff>177800</xdr:colOff>
      <xdr:row>104</xdr:row>
      <xdr:rowOff>58420</xdr:rowOff>
    </xdr:to>
    <xdr:sp macro="" textlink="">
      <xdr:nvSpPr>
        <xdr:cNvPr id="642" name="フローチャート: 判断 641"/>
        <xdr:cNvSpPr/>
      </xdr:nvSpPr>
      <xdr:spPr>
        <a:xfrm>
          <a:off x="162687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143511</xdr:rowOff>
    </xdr:from>
    <xdr:to>
      <xdr:col>81</xdr:col>
      <xdr:colOff>101600</xdr:colOff>
      <xdr:row>103</xdr:row>
      <xdr:rowOff>73661</xdr:rowOff>
    </xdr:to>
    <xdr:sp macro="" textlink="">
      <xdr:nvSpPr>
        <xdr:cNvPr id="643" name="フローチャート: 判断 642"/>
        <xdr:cNvSpPr/>
      </xdr:nvSpPr>
      <xdr:spPr>
        <a:xfrm>
          <a:off x="15430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90188</xdr:rowOff>
    </xdr:from>
    <xdr:ext cx="405111" cy="259045"/>
    <xdr:sp macro="" textlink="">
      <xdr:nvSpPr>
        <xdr:cNvPr id="644" name="n_1aveValue【庁舎】&#10;有形固定資産減価償却率"/>
        <xdr:cNvSpPr txBox="1"/>
      </xdr:nvSpPr>
      <xdr:spPr>
        <a:xfrm>
          <a:off x="152660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101</xdr:row>
      <xdr:rowOff>97789</xdr:rowOff>
    </xdr:from>
    <xdr:to>
      <xdr:col>76</xdr:col>
      <xdr:colOff>165100</xdr:colOff>
      <xdr:row>102</xdr:row>
      <xdr:rowOff>27939</xdr:rowOff>
    </xdr:to>
    <xdr:sp macro="" textlink="">
      <xdr:nvSpPr>
        <xdr:cNvPr id="645" name="フローチャート: 判断 644"/>
        <xdr:cNvSpPr/>
      </xdr:nvSpPr>
      <xdr:spPr>
        <a:xfrm>
          <a:off x="14541500" y="1741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100</xdr:row>
      <xdr:rowOff>44466</xdr:rowOff>
    </xdr:from>
    <xdr:ext cx="405111" cy="259045"/>
    <xdr:sp macro="" textlink="">
      <xdr:nvSpPr>
        <xdr:cNvPr id="646" name="n_2aveValue【庁舎】&#10;有形固定資産減価償却率"/>
        <xdr:cNvSpPr txBox="1"/>
      </xdr:nvSpPr>
      <xdr:spPr>
        <a:xfrm>
          <a:off x="14389744" y="1718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7" name="テキスト ボックス 6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101600</xdr:rowOff>
    </xdr:from>
    <xdr:to>
      <xdr:col>81</xdr:col>
      <xdr:colOff>101600</xdr:colOff>
      <xdr:row>109</xdr:row>
      <xdr:rowOff>31750</xdr:rowOff>
    </xdr:to>
    <xdr:sp macro="" textlink="">
      <xdr:nvSpPr>
        <xdr:cNvPr id="652" name="楕円 651"/>
        <xdr:cNvSpPr/>
      </xdr:nvSpPr>
      <xdr:spPr>
        <a:xfrm>
          <a:off x="15430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58361</xdr:colOff>
      <xdr:row>109</xdr:row>
      <xdr:rowOff>22877</xdr:rowOff>
    </xdr:from>
    <xdr:ext cx="340478" cy="259045"/>
    <xdr:sp macro="" textlink="">
      <xdr:nvSpPr>
        <xdr:cNvPr id="653" name="n_1mainValue【庁舎】&#10;有形固定資産減価償却率"/>
        <xdr:cNvSpPr txBox="1"/>
      </xdr:nvSpPr>
      <xdr:spPr>
        <a:xfrm>
          <a:off x="15298361" y="1871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4" name="正方形/長方形 6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5" name="正方形/長方形 6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6" name="正方形/長方形 6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7" name="正方形/長方形 6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8" name="正方形/長方形 6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9" name="正方形/長方形 6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0" name="正方形/長方形 6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1" name="正方形/長方形 6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2" name="テキスト ボックス 6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3" name="直線コネクタ 6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4" name="直線コネクタ 66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5" name="テキスト ボックス 66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6" name="直線コネクタ 66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7" name="テキスト ボックス 66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8" name="直線コネクタ 66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9" name="テキスト ボックス 66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0" name="直線コネクタ 66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1" name="テキスト ボックス 67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2" name="直線コネクタ 67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3" name="テキスト ボックス 67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4" name="直線コネクタ 6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5" name="テキスト ボックス 6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107</xdr:row>
      <xdr:rowOff>76200</xdr:rowOff>
    </xdr:to>
    <xdr:cxnSp macro="">
      <xdr:nvCxnSpPr>
        <xdr:cNvPr id="677" name="直線コネクタ 676"/>
        <xdr:cNvCxnSpPr/>
      </xdr:nvCxnSpPr>
      <xdr:spPr>
        <a:xfrm flipV="1">
          <a:off x="22160864" y="1736598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80027</xdr:rowOff>
    </xdr:from>
    <xdr:ext cx="469744" cy="259045"/>
    <xdr:sp macro="" textlink="">
      <xdr:nvSpPr>
        <xdr:cNvPr id="678" name="【庁舎】&#10;一人当たり面積最小値テキスト"/>
        <xdr:cNvSpPr txBox="1"/>
      </xdr:nvSpPr>
      <xdr:spPr>
        <a:xfrm>
          <a:off x="22199600"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76200</xdr:rowOff>
    </xdr:from>
    <xdr:to>
      <xdr:col>116</xdr:col>
      <xdr:colOff>152400</xdr:colOff>
      <xdr:row>107</xdr:row>
      <xdr:rowOff>76200</xdr:rowOff>
    </xdr:to>
    <xdr:cxnSp macro="">
      <xdr:nvCxnSpPr>
        <xdr:cNvPr id="679" name="直線コネクタ 678"/>
        <xdr:cNvCxnSpPr/>
      </xdr:nvCxnSpPr>
      <xdr:spPr>
        <a:xfrm>
          <a:off x="22072600" y="1842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680" name="【庁舎】&#10;一人当たり面積最大値テキスト"/>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681" name="直線コネクタ 680"/>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34307</xdr:rowOff>
    </xdr:from>
    <xdr:ext cx="469744" cy="259045"/>
    <xdr:sp macro="" textlink="">
      <xdr:nvSpPr>
        <xdr:cNvPr id="682" name="【庁舎】&#10;一人当たり面積平均値テキスト"/>
        <xdr:cNvSpPr txBox="1"/>
      </xdr:nvSpPr>
      <xdr:spPr>
        <a:xfrm>
          <a:off x="22199600" y="1803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55880</xdr:rowOff>
    </xdr:from>
    <xdr:to>
      <xdr:col>116</xdr:col>
      <xdr:colOff>114300</xdr:colOff>
      <xdr:row>105</xdr:row>
      <xdr:rowOff>157480</xdr:rowOff>
    </xdr:to>
    <xdr:sp macro="" textlink="">
      <xdr:nvSpPr>
        <xdr:cNvPr id="683" name="フローチャート: 判断 682"/>
        <xdr:cNvSpPr/>
      </xdr:nvSpPr>
      <xdr:spPr>
        <a:xfrm>
          <a:off x="221107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684" name="フローチャート: 判断 683"/>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15257</xdr:rowOff>
    </xdr:from>
    <xdr:ext cx="469744" cy="259045"/>
    <xdr:sp macro="" textlink="">
      <xdr:nvSpPr>
        <xdr:cNvPr id="685" name="n_1aveValue【庁舎】&#10;一人当たり面積"/>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17780</xdr:rowOff>
    </xdr:from>
    <xdr:to>
      <xdr:col>107</xdr:col>
      <xdr:colOff>101600</xdr:colOff>
      <xdr:row>106</xdr:row>
      <xdr:rowOff>119380</xdr:rowOff>
    </xdr:to>
    <xdr:sp macro="" textlink="">
      <xdr:nvSpPr>
        <xdr:cNvPr id="686" name="フローチャート: 判断 685"/>
        <xdr:cNvSpPr/>
      </xdr:nvSpPr>
      <xdr:spPr>
        <a:xfrm>
          <a:off x="20383500" y="1819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135907</xdr:rowOff>
    </xdr:from>
    <xdr:ext cx="469744" cy="259045"/>
    <xdr:sp macro="" textlink="">
      <xdr:nvSpPr>
        <xdr:cNvPr id="687" name="n_2aveValue【庁舎】&#10;一人当たり面積"/>
        <xdr:cNvSpPr txBox="1"/>
      </xdr:nvSpPr>
      <xdr:spPr>
        <a:xfrm>
          <a:off x="20199427"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8" name="テキスト ボックス 6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9" name="テキスト ボックス 6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0" name="テキスト ボックス 6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1" name="テキスト ボックス 6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2" name="テキスト ボックス 6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10161</xdr:rowOff>
    </xdr:from>
    <xdr:to>
      <xdr:col>112</xdr:col>
      <xdr:colOff>38100</xdr:colOff>
      <xdr:row>105</xdr:row>
      <xdr:rowOff>111761</xdr:rowOff>
    </xdr:to>
    <xdr:sp macro="" textlink="">
      <xdr:nvSpPr>
        <xdr:cNvPr id="693" name="楕円 692"/>
        <xdr:cNvSpPr/>
      </xdr:nvSpPr>
      <xdr:spPr>
        <a:xfrm>
          <a:off x="21272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128288</xdr:rowOff>
    </xdr:from>
    <xdr:ext cx="469744" cy="259045"/>
    <xdr:sp macro="" textlink="">
      <xdr:nvSpPr>
        <xdr:cNvPr id="694" name="n_1mainValue【庁舎】&#10;一人当たり面積"/>
        <xdr:cNvSpPr txBox="1"/>
      </xdr:nvSpPr>
      <xdr:spPr>
        <a:xfrm>
          <a:off x="21075727" y="177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5" name="正方形/長方形 6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6" name="正方形/長方形 6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7" name="テキスト ボックス 6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a:t>
          </a:r>
          <a:r>
            <a:rPr kumimoji="1" lang="en-US" altLang="ja-JP" sz="1300">
              <a:latin typeface="ＭＳ Ｐゴシック" panose="020B0600070205080204" pitchFamily="50" charset="-128"/>
              <a:ea typeface="ＭＳ Ｐゴシック" panose="020B0600070205080204" pitchFamily="50" charset="-128"/>
            </a:rPr>
            <a:t>74.0</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94.5</a:t>
          </a:r>
          <a:r>
            <a:rPr kumimoji="1" lang="ja-JP" altLang="en-US" sz="1300">
              <a:latin typeface="ＭＳ Ｐゴシック" panose="020B0600070205080204" pitchFamily="50" charset="-128"/>
              <a:ea typeface="ＭＳ Ｐゴシック" panose="020B0600070205080204" pitchFamily="50" charset="-128"/>
            </a:rPr>
            <a:t>％）である。</a:t>
          </a:r>
        </a:p>
        <a:p>
          <a:r>
            <a:rPr kumimoji="1" lang="ja-JP" altLang="en-US" sz="1300">
              <a:latin typeface="ＭＳ Ｐゴシック" panose="020B0600070205080204" pitchFamily="50" charset="-128"/>
              <a:ea typeface="ＭＳ Ｐゴシック" panose="020B0600070205080204" pitchFamily="50" charset="-128"/>
            </a:rPr>
            <a:t>両施設とも老朽化が進んでいることから、図書館については大規模改修を、一般廃棄物処理施設については長寿命化工事を、計画的に行っていく。</a:t>
          </a:r>
        </a:p>
        <a:p>
          <a:r>
            <a:rPr kumimoji="1" lang="ja-JP" altLang="en-US" sz="1300">
              <a:latin typeface="ＭＳ Ｐゴシック" panose="020B0600070205080204" pitchFamily="50" charset="-128"/>
              <a:ea typeface="ＭＳ Ｐゴシック" panose="020B0600070205080204" pitchFamily="50" charset="-128"/>
            </a:rPr>
            <a:t>特に有形固定資産減価償却率が低くなっている施設は、消防施設（</a:t>
          </a:r>
          <a:r>
            <a:rPr kumimoji="1" lang="en-US" altLang="ja-JP" sz="1300">
              <a:latin typeface="ＭＳ Ｐゴシック" panose="020B0600070205080204" pitchFamily="50" charset="-128"/>
              <a:ea typeface="ＭＳ Ｐゴシック" panose="020B0600070205080204" pitchFamily="50" charset="-128"/>
            </a:rPr>
            <a:t>33.7</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消防庁舎については近年出張所を新たに設置した影響を受けたもので、庁舎については施設の老朽化対策、災害時の拠点化等のため、新庁舎を建設したことによるものである。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（公会計作成時期の関係により、グラフにはＨ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分の「当該団体値」が反映しておりません。）</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167,938
164,107
17.30
75,475,332
71,389,002
3,045,414
43,749,688
23,309,550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年度の単年度財政力指数は</a:t>
          </a:r>
          <a:r>
            <a:rPr kumimoji="1" lang="en-US" altLang="ja-JP" sz="1300">
              <a:latin typeface="ＭＳ Ｐゴシック" panose="020B0600070205080204" pitchFamily="50" charset="-128"/>
              <a:ea typeface="ＭＳ Ｐゴシック" panose="020B0600070205080204" pitchFamily="50" charset="-128"/>
            </a:rPr>
            <a:t>1.510</a:t>
          </a:r>
          <a:r>
            <a:rPr kumimoji="1" lang="ja-JP" altLang="en-US" sz="1300">
              <a:latin typeface="ＭＳ Ｐゴシック" panose="020B0600070205080204" pitchFamily="50" charset="-128"/>
              <a:ea typeface="ＭＳ Ｐゴシック" panose="020B0600070205080204" pitchFamily="50" charset="-128"/>
            </a:rPr>
            <a:t>で、今回算定から外れる平成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年度の単年度財政力指数が</a:t>
          </a:r>
          <a:r>
            <a:rPr kumimoji="1" lang="en-US" altLang="ja-JP" sz="1300">
              <a:latin typeface="ＭＳ Ｐゴシック" panose="020B0600070205080204" pitchFamily="50" charset="-128"/>
              <a:ea typeface="ＭＳ Ｐゴシック" panose="020B0600070205080204" pitchFamily="50" charset="-128"/>
            </a:rPr>
            <a:t>1.506</a:t>
          </a:r>
          <a:r>
            <a:rPr kumimoji="1" lang="ja-JP" altLang="en-US" sz="1300">
              <a:latin typeface="ＭＳ Ｐゴシック" panose="020B0600070205080204" pitchFamily="50" charset="-128"/>
              <a:ea typeface="ＭＳ Ｐゴシック" panose="020B0600070205080204" pitchFamily="50" charset="-128"/>
            </a:rPr>
            <a:t>とほぼ同率であった結果、平成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年度財政力指数は、昨年度同率の</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（３か年平均）となり、引き続き類似団体の平均を上回っています。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今後については、基準財政収入額の主な要因となる市税が微増傾向であり、基準財政需要額は、少子高齢化等により増加傾向となっていることから、財政力指数は同程度で推移していくものと考えます。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153105</xdr:rowOff>
    </xdr:from>
    <xdr:to>
      <xdr:col>23</xdr:col>
      <xdr:colOff>133350</xdr:colOff>
      <xdr:row>35</xdr:row>
      <xdr:rowOff>153105</xdr:rowOff>
    </xdr:to>
    <xdr:cxnSp macro="">
      <xdr:nvCxnSpPr>
        <xdr:cNvPr id="69" name="直線コネクタ 68"/>
        <xdr:cNvCxnSpPr/>
      </xdr:nvCxnSpPr>
      <xdr:spPr>
        <a:xfrm>
          <a:off x="4114800" y="61538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0"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153105</xdr:rowOff>
    </xdr:from>
    <xdr:to>
      <xdr:col>19</xdr:col>
      <xdr:colOff>133350</xdr:colOff>
      <xdr:row>36</xdr:row>
      <xdr:rowOff>8467</xdr:rowOff>
    </xdr:to>
    <xdr:cxnSp macro="">
      <xdr:nvCxnSpPr>
        <xdr:cNvPr id="72" name="直線コネクタ 71"/>
        <xdr:cNvCxnSpPr/>
      </xdr:nvCxnSpPr>
      <xdr:spPr>
        <a:xfrm flipV="1">
          <a:off x="3225800" y="61538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8467</xdr:rowOff>
    </xdr:from>
    <xdr:to>
      <xdr:col>15</xdr:col>
      <xdr:colOff>82550</xdr:colOff>
      <xdr:row>36</xdr:row>
      <xdr:rowOff>35278</xdr:rowOff>
    </xdr:to>
    <xdr:cxnSp macro="">
      <xdr:nvCxnSpPr>
        <xdr:cNvPr id="75" name="直線コネクタ 74"/>
        <xdr:cNvCxnSpPr/>
      </xdr:nvCxnSpPr>
      <xdr:spPr>
        <a:xfrm flipV="1">
          <a:off x="2336800" y="61806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143228</xdr:rowOff>
    </xdr:from>
    <xdr:to>
      <xdr:col>15</xdr:col>
      <xdr:colOff>133350</xdr:colOff>
      <xdr:row>41</xdr:row>
      <xdr:rowOff>73378</xdr:rowOff>
    </xdr:to>
    <xdr:sp macro="" textlink="">
      <xdr:nvSpPr>
        <xdr:cNvPr id="76" name="フローチャート: 判断 75"/>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58155</xdr:rowOff>
    </xdr:from>
    <xdr:ext cx="762000" cy="259045"/>
    <xdr:sp macro="" textlink="">
      <xdr:nvSpPr>
        <xdr:cNvPr id="77" name="テキスト ボックス 76"/>
        <xdr:cNvSpPr txBox="1"/>
      </xdr:nvSpPr>
      <xdr:spPr>
        <a:xfrm>
          <a:off x="2844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35278</xdr:rowOff>
    </xdr:from>
    <xdr:to>
      <xdr:col>11</xdr:col>
      <xdr:colOff>31750</xdr:colOff>
      <xdr:row>36</xdr:row>
      <xdr:rowOff>48683</xdr:rowOff>
    </xdr:to>
    <xdr:cxnSp macro="">
      <xdr:nvCxnSpPr>
        <xdr:cNvPr id="78" name="直線コネクタ 77"/>
        <xdr:cNvCxnSpPr/>
      </xdr:nvCxnSpPr>
      <xdr:spPr>
        <a:xfrm flipV="1">
          <a:off x="1447800" y="62074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11995</xdr:rowOff>
    </xdr:from>
    <xdr:to>
      <xdr:col>11</xdr:col>
      <xdr:colOff>82550</xdr:colOff>
      <xdr:row>41</xdr:row>
      <xdr:rowOff>113595</xdr:rowOff>
    </xdr:to>
    <xdr:sp macro="" textlink="">
      <xdr:nvSpPr>
        <xdr:cNvPr id="79" name="フローチャート: 判断 78"/>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98372</xdr:rowOff>
    </xdr:from>
    <xdr:ext cx="762000" cy="259045"/>
    <xdr:sp macro="" textlink="">
      <xdr:nvSpPr>
        <xdr:cNvPr id="80" name="テキスト ボックス 79"/>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102305</xdr:rowOff>
    </xdr:from>
    <xdr:to>
      <xdr:col>23</xdr:col>
      <xdr:colOff>184150</xdr:colOff>
      <xdr:row>36</xdr:row>
      <xdr:rowOff>32455</xdr:rowOff>
    </xdr:to>
    <xdr:sp macro="" textlink="">
      <xdr:nvSpPr>
        <xdr:cNvPr id="88" name="楕円 87"/>
        <xdr:cNvSpPr/>
      </xdr:nvSpPr>
      <xdr:spPr>
        <a:xfrm>
          <a:off x="49022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23582</xdr:rowOff>
    </xdr:from>
    <xdr:ext cx="762000" cy="259045"/>
    <xdr:sp macro="" textlink="">
      <xdr:nvSpPr>
        <xdr:cNvPr id="89" name="財政力該当値テキスト"/>
        <xdr:cNvSpPr txBox="1"/>
      </xdr:nvSpPr>
      <xdr:spPr>
        <a:xfrm>
          <a:off x="5041900" y="602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102305</xdr:rowOff>
    </xdr:from>
    <xdr:to>
      <xdr:col>19</xdr:col>
      <xdr:colOff>184150</xdr:colOff>
      <xdr:row>36</xdr:row>
      <xdr:rowOff>32455</xdr:rowOff>
    </xdr:to>
    <xdr:sp macro="" textlink="">
      <xdr:nvSpPr>
        <xdr:cNvPr id="90" name="楕円 89"/>
        <xdr:cNvSpPr/>
      </xdr:nvSpPr>
      <xdr:spPr>
        <a:xfrm>
          <a:off x="40640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42632</xdr:rowOff>
    </xdr:from>
    <xdr:ext cx="736600" cy="259045"/>
    <xdr:sp macro="" textlink="">
      <xdr:nvSpPr>
        <xdr:cNvPr id="91" name="テキスト ボックス 90"/>
        <xdr:cNvSpPr txBox="1"/>
      </xdr:nvSpPr>
      <xdr:spPr>
        <a:xfrm>
          <a:off x="3733800" y="5871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129117</xdr:rowOff>
    </xdr:from>
    <xdr:to>
      <xdr:col>15</xdr:col>
      <xdr:colOff>133350</xdr:colOff>
      <xdr:row>36</xdr:row>
      <xdr:rowOff>59267</xdr:rowOff>
    </xdr:to>
    <xdr:sp macro="" textlink="">
      <xdr:nvSpPr>
        <xdr:cNvPr id="92" name="楕円 91"/>
        <xdr:cNvSpPr/>
      </xdr:nvSpPr>
      <xdr:spPr>
        <a:xfrm>
          <a:off x="3175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69444</xdr:rowOff>
    </xdr:from>
    <xdr:ext cx="762000" cy="259045"/>
    <xdr:sp macro="" textlink="">
      <xdr:nvSpPr>
        <xdr:cNvPr id="93" name="テキスト ボックス 92"/>
        <xdr:cNvSpPr txBox="1"/>
      </xdr:nvSpPr>
      <xdr:spPr>
        <a:xfrm>
          <a:off x="2844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155928</xdr:rowOff>
    </xdr:from>
    <xdr:to>
      <xdr:col>11</xdr:col>
      <xdr:colOff>82550</xdr:colOff>
      <xdr:row>36</xdr:row>
      <xdr:rowOff>86078</xdr:rowOff>
    </xdr:to>
    <xdr:sp macro="" textlink="">
      <xdr:nvSpPr>
        <xdr:cNvPr id="94" name="楕円 93"/>
        <xdr:cNvSpPr/>
      </xdr:nvSpPr>
      <xdr:spPr>
        <a:xfrm>
          <a:off x="2286000" y="615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96255</xdr:rowOff>
    </xdr:from>
    <xdr:ext cx="762000" cy="259045"/>
    <xdr:sp macro="" textlink="">
      <xdr:nvSpPr>
        <xdr:cNvPr id="95" name="テキスト ボックス 94"/>
        <xdr:cNvSpPr txBox="1"/>
      </xdr:nvSpPr>
      <xdr:spPr>
        <a:xfrm>
          <a:off x="1955800" y="592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169333</xdr:rowOff>
    </xdr:from>
    <xdr:to>
      <xdr:col>7</xdr:col>
      <xdr:colOff>31750</xdr:colOff>
      <xdr:row>36</xdr:row>
      <xdr:rowOff>99483</xdr:rowOff>
    </xdr:to>
    <xdr:sp macro="" textlink="">
      <xdr:nvSpPr>
        <xdr:cNvPr id="96" name="楕円 95"/>
        <xdr:cNvSpPr/>
      </xdr:nvSpPr>
      <xdr:spPr>
        <a:xfrm>
          <a:off x="1397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109660</xdr:rowOff>
    </xdr:from>
    <xdr:ext cx="762000" cy="259045"/>
    <xdr:sp macro="" textlink="">
      <xdr:nvSpPr>
        <xdr:cNvPr id="97" name="テキスト ボックス 96"/>
        <xdr:cNvSpPr txBox="1"/>
      </xdr:nvSpPr>
      <xdr:spPr>
        <a:xfrm>
          <a:off x="1066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84.8</a:t>
          </a:r>
          <a:r>
            <a:rPr kumimoji="1" lang="ja-JP" altLang="en-US" sz="1300">
              <a:latin typeface="ＭＳ Ｐゴシック" panose="020B0600070205080204" pitchFamily="50" charset="-128"/>
              <a:ea typeface="ＭＳ Ｐゴシック" panose="020B0600070205080204" pitchFamily="50" charset="-128"/>
            </a:rPr>
            <a:t>％となりました。前年度と同様に類似団体の平均を下回り、財政構造の弾力性を確保しています。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今後は、市税などの経常一般財源の伸びを大きく期待できない状況である中で、引き続き行財政改革の推進が前提となりますが、ほぼ同程度で推移していくものと考えられます。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25400</xdr:rowOff>
    </xdr:from>
    <xdr:to>
      <xdr:col>23</xdr:col>
      <xdr:colOff>133350</xdr:colOff>
      <xdr:row>67</xdr:row>
      <xdr:rowOff>23706</xdr:rowOff>
    </xdr:to>
    <xdr:cxnSp macro="">
      <xdr:nvCxnSpPr>
        <xdr:cNvPr id="127" name="直線コネクタ 126"/>
        <xdr:cNvCxnSpPr/>
      </xdr:nvCxnSpPr>
      <xdr:spPr>
        <a:xfrm flipV="1">
          <a:off x="4953000" y="10312400"/>
          <a:ext cx="0" cy="1198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167233</xdr:rowOff>
    </xdr:from>
    <xdr:ext cx="762000" cy="259045"/>
    <xdr:sp macro="" textlink="">
      <xdr:nvSpPr>
        <xdr:cNvPr id="128" name="財政構造の弾力性最小値テキスト"/>
        <xdr:cNvSpPr txBox="1"/>
      </xdr:nvSpPr>
      <xdr:spPr>
        <a:xfrm>
          <a:off x="5041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23706</xdr:rowOff>
    </xdr:from>
    <xdr:to>
      <xdr:col>24</xdr:col>
      <xdr:colOff>12700</xdr:colOff>
      <xdr:row>67</xdr:row>
      <xdr:rowOff>23706</xdr:rowOff>
    </xdr:to>
    <xdr:cxnSp macro="">
      <xdr:nvCxnSpPr>
        <xdr:cNvPr id="129" name="直線コネクタ 128"/>
        <xdr:cNvCxnSpPr/>
      </xdr:nvCxnSpPr>
      <xdr:spPr>
        <a:xfrm>
          <a:off x="4864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111777</xdr:rowOff>
    </xdr:from>
    <xdr:ext cx="762000" cy="259045"/>
    <xdr:sp macro="" textlink="">
      <xdr:nvSpPr>
        <xdr:cNvPr id="130" name="財政構造の弾力性最大値テキスト"/>
        <xdr:cNvSpPr txBox="1"/>
      </xdr:nvSpPr>
      <xdr:spPr>
        <a:xfrm>
          <a:off x="5041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25400</xdr:rowOff>
    </xdr:from>
    <xdr:to>
      <xdr:col>24</xdr:col>
      <xdr:colOff>12700</xdr:colOff>
      <xdr:row>60</xdr:row>
      <xdr:rowOff>25400</xdr:rowOff>
    </xdr:to>
    <xdr:cxnSp macro="">
      <xdr:nvCxnSpPr>
        <xdr:cNvPr id="131" name="直線コネクタ 130"/>
        <xdr:cNvCxnSpPr/>
      </xdr:nvCxnSpPr>
      <xdr:spPr>
        <a:xfrm>
          <a:off x="4864100" y="1031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89746</xdr:rowOff>
    </xdr:from>
    <xdr:to>
      <xdr:col>23</xdr:col>
      <xdr:colOff>133350</xdr:colOff>
      <xdr:row>60</xdr:row>
      <xdr:rowOff>113877</xdr:rowOff>
    </xdr:to>
    <xdr:cxnSp macro="">
      <xdr:nvCxnSpPr>
        <xdr:cNvPr id="132" name="直線コネクタ 131"/>
        <xdr:cNvCxnSpPr/>
      </xdr:nvCxnSpPr>
      <xdr:spPr>
        <a:xfrm flipV="1">
          <a:off x="4114800" y="1037674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124054</xdr:rowOff>
    </xdr:from>
    <xdr:ext cx="762000" cy="259045"/>
    <xdr:sp macro="" textlink="">
      <xdr:nvSpPr>
        <xdr:cNvPr id="133" name="財政構造の弾力性平均値テキスト"/>
        <xdr:cNvSpPr txBox="1"/>
      </xdr:nvSpPr>
      <xdr:spPr>
        <a:xfrm>
          <a:off x="5041900" y="109254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151977</xdr:rowOff>
    </xdr:from>
    <xdr:to>
      <xdr:col>23</xdr:col>
      <xdr:colOff>184150</xdr:colOff>
      <xdr:row>64</xdr:row>
      <xdr:rowOff>82127</xdr:rowOff>
    </xdr:to>
    <xdr:sp macro="" textlink="">
      <xdr:nvSpPr>
        <xdr:cNvPr id="134" name="フローチャート: 判断 133"/>
        <xdr:cNvSpPr/>
      </xdr:nvSpPr>
      <xdr:spPr>
        <a:xfrm>
          <a:off x="4902200" y="109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159173</xdr:rowOff>
    </xdr:from>
    <xdr:to>
      <xdr:col>19</xdr:col>
      <xdr:colOff>133350</xdr:colOff>
      <xdr:row>60</xdr:row>
      <xdr:rowOff>113877</xdr:rowOff>
    </xdr:to>
    <xdr:cxnSp macro="">
      <xdr:nvCxnSpPr>
        <xdr:cNvPr id="135" name="直線コネクタ 134"/>
        <xdr:cNvCxnSpPr/>
      </xdr:nvCxnSpPr>
      <xdr:spPr>
        <a:xfrm>
          <a:off x="3225800" y="10103273"/>
          <a:ext cx="8890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4656</xdr:rowOff>
    </xdr:from>
    <xdr:to>
      <xdr:col>19</xdr:col>
      <xdr:colOff>184150</xdr:colOff>
      <xdr:row>64</xdr:row>
      <xdr:rowOff>106256</xdr:rowOff>
    </xdr:to>
    <xdr:sp macro="" textlink="">
      <xdr:nvSpPr>
        <xdr:cNvPr id="136" name="フローチャート: 判断 135"/>
        <xdr:cNvSpPr/>
      </xdr:nvSpPr>
      <xdr:spPr>
        <a:xfrm>
          <a:off x="4064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91033</xdr:rowOff>
    </xdr:from>
    <xdr:ext cx="736600" cy="259045"/>
    <xdr:sp macro="" textlink="">
      <xdr:nvSpPr>
        <xdr:cNvPr id="137" name="テキスト ボックス 136"/>
        <xdr:cNvSpPr txBox="1"/>
      </xdr:nvSpPr>
      <xdr:spPr>
        <a:xfrm>
          <a:off x="3733800" y="1106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159173</xdr:rowOff>
    </xdr:from>
    <xdr:to>
      <xdr:col>15</xdr:col>
      <xdr:colOff>82550</xdr:colOff>
      <xdr:row>59</xdr:row>
      <xdr:rowOff>140546</xdr:rowOff>
    </xdr:to>
    <xdr:cxnSp macro="">
      <xdr:nvCxnSpPr>
        <xdr:cNvPr id="138" name="直線コネクタ 137"/>
        <xdr:cNvCxnSpPr/>
      </xdr:nvCxnSpPr>
      <xdr:spPr>
        <a:xfrm flipV="1">
          <a:off x="2336800" y="1010327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162560</xdr:rowOff>
    </xdr:from>
    <xdr:to>
      <xdr:col>15</xdr:col>
      <xdr:colOff>133350</xdr:colOff>
      <xdr:row>63</xdr:row>
      <xdr:rowOff>92710</xdr:rowOff>
    </xdr:to>
    <xdr:sp macro="" textlink="">
      <xdr:nvSpPr>
        <xdr:cNvPr id="139" name="フローチャート: 判断 138"/>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77487</xdr:rowOff>
    </xdr:from>
    <xdr:ext cx="762000" cy="259045"/>
    <xdr:sp macro="" textlink="">
      <xdr:nvSpPr>
        <xdr:cNvPr id="140" name="テキスト ボックス 139"/>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140546</xdr:rowOff>
    </xdr:from>
    <xdr:to>
      <xdr:col>11</xdr:col>
      <xdr:colOff>31750</xdr:colOff>
      <xdr:row>61</xdr:row>
      <xdr:rowOff>87206</xdr:rowOff>
    </xdr:to>
    <xdr:cxnSp macro="">
      <xdr:nvCxnSpPr>
        <xdr:cNvPr id="141" name="直線コネクタ 140"/>
        <xdr:cNvCxnSpPr/>
      </xdr:nvCxnSpPr>
      <xdr:spPr>
        <a:xfrm flipV="1">
          <a:off x="1447800" y="10256096"/>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31327</xdr:rowOff>
    </xdr:from>
    <xdr:to>
      <xdr:col>11</xdr:col>
      <xdr:colOff>82550</xdr:colOff>
      <xdr:row>63</xdr:row>
      <xdr:rowOff>132927</xdr:rowOff>
    </xdr:to>
    <xdr:sp macro="" textlink="">
      <xdr:nvSpPr>
        <xdr:cNvPr id="142" name="フローチャート: 判断 141"/>
        <xdr:cNvSpPr/>
      </xdr:nvSpPr>
      <xdr:spPr>
        <a:xfrm>
          <a:off x="2286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117704</xdr:rowOff>
    </xdr:from>
    <xdr:ext cx="762000" cy="259045"/>
    <xdr:sp macro="" textlink="">
      <xdr:nvSpPr>
        <xdr:cNvPr id="143" name="テキスト ボックス 142"/>
        <xdr:cNvSpPr txBox="1"/>
      </xdr:nvSpPr>
      <xdr:spPr>
        <a:xfrm>
          <a:off x="1955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4" name="フローチャート: 判断 143"/>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45" name="テキスト ボックス 144"/>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38946</xdr:rowOff>
    </xdr:from>
    <xdr:to>
      <xdr:col>23</xdr:col>
      <xdr:colOff>184150</xdr:colOff>
      <xdr:row>60</xdr:row>
      <xdr:rowOff>140546</xdr:rowOff>
    </xdr:to>
    <xdr:sp macro="" textlink="">
      <xdr:nvSpPr>
        <xdr:cNvPr id="151" name="楕円 150"/>
        <xdr:cNvSpPr/>
      </xdr:nvSpPr>
      <xdr:spPr>
        <a:xfrm>
          <a:off x="49022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131673</xdr:rowOff>
    </xdr:from>
    <xdr:ext cx="762000" cy="259045"/>
    <xdr:sp macro="" textlink="">
      <xdr:nvSpPr>
        <xdr:cNvPr id="152" name="財政構造の弾力性該当値テキスト"/>
        <xdr:cNvSpPr txBox="1"/>
      </xdr:nvSpPr>
      <xdr:spPr>
        <a:xfrm>
          <a:off x="5041900" y="10247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63077</xdr:rowOff>
    </xdr:from>
    <xdr:to>
      <xdr:col>19</xdr:col>
      <xdr:colOff>184150</xdr:colOff>
      <xdr:row>60</xdr:row>
      <xdr:rowOff>164677</xdr:rowOff>
    </xdr:to>
    <xdr:sp macro="" textlink="">
      <xdr:nvSpPr>
        <xdr:cNvPr id="153" name="楕円 152"/>
        <xdr:cNvSpPr/>
      </xdr:nvSpPr>
      <xdr:spPr>
        <a:xfrm>
          <a:off x="4064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3404</xdr:rowOff>
    </xdr:from>
    <xdr:ext cx="736600" cy="259045"/>
    <xdr:sp macro="" textlink="">
      <xdr:nvSpPr>
        <xdr:cNvPr id="154" name="テキスト ボックス 153"/>
        <xdr:cNvSpPr txBox="1"/>
      </xdr:nvSpPr>
      <xdr:spPr>
        <a:xfrm>
          <a:off x="3733800" y="1011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108373</xdr:rowOff>
    </xdr:from>
    <xdr:to>
      <xdr:col>15</xdr:col>
      <xdr:colOff>133350</xdr:colOff>
      <xdr:row>59</xdr:row>
      <xdr:rowOff>38523</xdr:rowOff>
    </xdr:to>
    <xdr:sp macro="" textlink="">
      <xdr:nvSpPr>
        <xdr:cNvPr id="155" name="楕円 154"/>
        <xdr:cNvSpPr/>
      </xdr:nvSpPr>
      <xdr:spPr>
        <a:xfrm>
          <a:off x="3175000" y="1005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48700</xdr:rowOff>
    </xdr:from>
    <xdr:ext cx="762000" cy="259045"/>
    <xdr:sp macro="" textlink="">
      <xdr:nvSpPr>
        <xdr:cNvPr id="156" name="テキスト ボックス 155"/>
        <xdr:cNvSpPr txBox="1"/>
      </xdr:nvSpPr>
      <xdr:spPr>
        <a:xfrm>
          <a:off x="2844800" y="982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89746</xdr:rowOff>
    </xdr:from>
    <xdr:to>
      <xdr:col>11</xdr:col>
      <xdr:colOff>82550</xdr:colOff>
      <xdr:row>60</xdr:row>
      <xdr:rowOff>19896</xdr:rowOff>
    </xdr:to>
    <xdr:sp macro="" textlink="">
      <xdr:nvSpPr>
        <xdr:cNvPr id="157" name="楕円 156"/>
        <xdr:cNvSpPr/>
      </xdr:nvSpPr>
      <xdr:spPr>
        <a:xfrm>
          <a:off x="2286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30073</xdr:rowOff>
    </xdr:from>
    <xdr:ext cx="762000" cy="259045"/>
    <xdr:sp macro="" textlink="">
      <xdr:nvSpPr>
        <xdr:cNvPr id="158" name="テキスト ボックス 157"/>
        <xdr:cNvSpPr txBox="1"/>
      </xdr:nvSpPr>
      <xdr:spPr>
        <a:xfrm>
          <a:off x="1955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36406</xdr:rowOff>
    </xdr:from>
    <xdr:to>
      <xdr:col>7</xdr:col>
      <xdr:colOff>31750</xdr:colOff>
      <xdr:row>61</xdr:row>
      <xdr:rowOff>138006</xdr:rowOff>
    </xdr:to>
    <xdr:sp macro="" textlink="">
      <xdr:nvSpPr>
        <xdr:cNvPr id="159" name="楕円 158"/>
        <xdr:cNvSpPr/>
      </xdr:nvSpPr>
      <xdr:spPr>
        <a:xfrm>
          <a:off x="1397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148183</xdr:rowOff>
    </xdr:from>
    <xdr:ext cx="762000" cy="259045"/>
    <xdr:sp macro="" textlink="">
      <xdr:nvSpPr>
        <xdr:cNvPr id="160" name="テキスト ボックス 159"/>
        <xdr:cNvSpPr txBox="1"/>
      </xdr:nvSpPr>
      <xdr:spPr>
        <a:xfrm>
          <a:off x="1066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多様な行政需要に対応し、様々な分野で質の高い行政サービスを提供するため、既存事業を展開してきました結果、賃金や委託料などの物件費が類似団体の平均を大きく上回っています。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今後についても、サービス充実に努めるとともに、事業及び事業手法の見直しなどにより、経費の抑制を図ります。</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70188</xdr:rowOff>
    </xdr:from>
    <xdr:to>
      <xdr:col>23</xdr:col>
      <xdr:colOff>133350</xdr:colOff>
      <xdr:row>90</xdr:row>
      <xdr:rowOff>82214</xdr:rowOff>
    </xdr:to>
    <xdr:cxnSp macro="">
      <xdr:nvCxnSpPr>
        <xdr:cNvPr id="192" name="直線コネクタ 191"/>
        <xdr:cNvCxnSpPr/>
      </xdr:nvCxnSpPr>
      <xdr:spPr>
        <a:xfrm flipV="1">
          <a:off x="4953000" y="13957638"/>
          <a:ext cx="0" cy="1555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54291</xdr:rowOff>
    </xdr:from>
    <xdr:ext cx="762000" cy="259045"/>
    <xdr:sp macro="" textlink="">
      <xdr:nvSpPr>
        <xdr:cNvPr id="193" name="人件費・物件費等の状況最小値テキスト"/>
        <xdr:cNvSpPr txBox="1"/>
      </xdr:nvSpPr>
      <xdr:spPr>
        <a:xfrm>
          <a:off x="5041900" y="1548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82214</xdr:rowOff>
    </xdr:from>
    <xdr:to>
      <xdr:col>24</xdr:col>
      <xdr:colOff>12700</xdr:colOff>
      <xdr:row>90</xdr:row>
      <xdr:rowOff>82214</xdr:rowOff>
    </xdr:to>
    <xdr:cxnSp macro="">
      <xdr:nvCxnSpPr>
        <xdr:cNvPr id="194" name="直線コネクタ 193"/>
        <xdr:cNvCxnSpPr/>
      </xdr:nvCxnSpPr>
      <xdr:spPr>
        <a:xfrm>
          <a:off x="4864100" y="1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156565</xdr:rowOff>
    </xdr:from>
    <xdr:ext cx="762000" cy="259045"/>
    <xdr:sp macro="" textlink="">
      <xdr:nvSpPr>
        <xdr:cNvPr id="195" name="人件費・物件費等の状況最大値テキスト"/>
        <xdr:cNvSpPr txBox="1"/>
      </xdr:nvSpPr>
      <xdr:spPr>
        <a:xfrm>
          <a:off x="5041900" y="1370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70188</xdr:rowOff>
    </xdr:from>
    <xdr:to>
      <xdr:col>24</xdr:col>
      <xdr:colOff>12700</xdr:colOff>
      <xdr:row>81</xdr:row>
      <xdr:rowOff>70188</xdr:rowOff>
    </xdr:to>
    <xdr:cxnSp macro="">
      <xdr:nvCxnSpPr>
        <xdr:cNvPr id="196" name="直線コネクタ 195"/>
        <xdr:cNvCxnSpPr/>
      </xdr:nvCxnSpPr>
      <xdr:spPr>
        <a:xfrm>
          <a:off x="4864100" y="13957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162407</xdr:rowOff>
    </xdr:from>
    <xdr:to>
      <xdr:col>23</xdr:col>
      <xdr:colOff>133350</xdr:colOff>
      <xdr:row>89</xdr:row>
      <xdr:rowOff>34919</xdr:rowOff>
    </xdr:to>
    <xdr:cxnSp macro="">
      <xdr:nvCxnSpPr>
        <xdr:cNvPr id="197" name="直線コネクタ 196"/>
        <xdr:cNvCxnSpPr/>
      </xdr:nvCxnSpPr>
      <xdr:spPr>
        <a:xfrm flipV="1">
          <a:off x="4114800" y="15250007"/>
          <a:ext cx="838200" cy="4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74798</xdr:rowOff>
    </xdr:from>
    <xdr:ext cx="762000" cy="259045"/>
    <xdr:sp macro="" textlink="">
      <xdr:nvSpPr>
        <xdr:cNvPr id="198" name="人件費・物件費等の状況平均値テキスト"/>
        <xdr:cNvSpPr txBox="1"/>
      </xdr:nvSpPr>
      <xdr:spPr>
        <a:xfrm>
          <a:off x="5041900" y="14133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58271</xdr:rowOff>
    </xdr:from>
    <xdr:to>
      <xdr:col>23</xdr:col>
      <xdr:colOff>184150</xdr:colOff>
      <xdr:row>83</xdr:row>
      <xdr:rowOff>159871</xdr:rowOff>
    </xdr:to>
    <xdr:sp macro="" textlink="">
      <xdr:nvSpPr>
        <xdr:cNvPr id="199" name="フローチャート: 判断 198"/>
        <xdr:cNvSpPr/>
      </xdr:nvSpPr>
      <xdr:spPr>
        <a:xfrm>
          <a:off x="49022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163579</xdr:rowOff>
    </xdr:from>
    <xdr:to>
      <xdr:col>19</xdr:col>
      <xdr:colOff>133350</xdr:colOff>
      <xdr:row>89</xdr:row>
      <xdr:rowOff>34919</xdr:rowOff>
    </xdr:to>
    <xdr:cxnSp macro="">
      <xdr:nvCxnSpPr>
        <xdr:cNvPr id="200" name="直線コネクタ 199"/>
        <xdr:cNvCxnSpPr/>
      </xdr:nvCxnSpPr>
      <xdr:spPr>
        <a:xfrm>
          <a:off x="3225800" y="15251179"/>
          <a:ext cx="889000" cy="4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136635</xdr:rowOff>
    </xdr:from>
    <xdr:to>
      <xdr:col>19</xdr:col>
      <xdr:colOff>184150</xdr:colOff>
      <xdr:row>84</xdr:row>
      <xdr:rowOff>66785</xdr:rowOff>
    </xdr:to>
    <xdr:sp macro="" textlink="">
      <xdr:nvSpPr>
        <xdr:cNvPr id="201" name="フローチャート: 判断 200"/>
        <xdr:cNvSpPr/>
      </xdr:nvSpPr>
      <xdr:spPr>
        <a:xfrm>
          <a:off x="4064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76962</xdr:rowOff>
    </xdr:from>
    <xdr:ext cx="736600" cy="259045"/>
    <xdr:sp macro="" textlink="">
      <xdr:nvSpPr>
        <xdr:cNvPr id="202" name="テキスト ボックス 201"/>
        <xdr:cNvSpPr txBox="1"/>
      </xdr:nvSpPr>
      <xdr:spPr>
        <a:xfrm>
          <a:off x="3733800" y="1413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163579</xdr:rowOff>
    </xdr:from>
    <xdr:to>
      <xdr:col>15</xdr:col>
      <xdr:colOff>82550</xdr:colOff>
      <xdr:row>89</xdr:row>
      <xdr:rowOff>5824</xdr:rowOff>
    </xdr:to>
    <xdr:cxnSp macro="">
      <xdr:nvCxnSpPr>
        <xdr:cNvPr id="203" name="直線コネクタ 202"/>
        <xdr:cNvCxnSpPr/>
      </xdr:nvCxnSpPr>
      <xdr:spPr>
        <a:xfrm flipV="1">
          <a:off x="2336800" y="15251179"/>
          <a:ext cx="889000" cy="1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156848</xdr:rowOff>
    </xdr:from>
    <xdr:to>
      <xdr:col>15</xdr:col>
      <xdr:colOff>133350</xdr:colOff>
      <xdr:row>84</xdr:row>
      <xdr:rowOff>86998</xdr:rowOff>
    </xdr:to>
    <xdr:sp macro="" textlink="">
      <xdr:nvSpPr>
        <xdr:cNvPr id="204" name="フローチャート: 判断 203"/>
        <xdr:cNvSpPr/>
      </xdr:nvSpPr>
      <xdr:spPr>
        <a:xfrm>
          <a:off x="3175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97175</xdr:rowOff>
    </xdr:from>
    <xdr:ext cx="762000" cy="259045"/>
    <xdr:sp macro="" textlink="">
      <xdr:nvSpPr>
        <xdr:cNvPr id="205" name="テキスト ボックス 204"/>
        <xdr:cNvSpPr txBox="1"/>
      </xdr:nvSpPr>
      <xdr:spPr>
        <a:xfrm>
          <a:off x="2844800" y="141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11283</xdr:rowOff>
    </xdr:from>
    <xdr:to>
      <xdr:col>11</xdr:col>
      <xdr:colOff>31750</xdr:colOff>
      <xdr:row>89</xdr:row>
      <xdr:rowOff>5824</xdr:rowOff>
    </xdr:to>
    <xdr:cxnSp macro="">
      <xdr:nvCxnSpPr>
        <xdr:cNvPr id="206" name="直線コネクタ 205"/>
        <xdr:cNvCxnSpPr/>
      </xdr:nvCxnSpPr>
      <xdr:spPr>
        <a:xfrm>
          <a:off x="1447800" y="15098883"/>
          <a:ext cx="889000" cy="16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52710</xdr:rowOff>
    </xdr:from>
    <xdr:to>
      <xdr:col>11</xdr:col>
      <xdr:colOff>82550</xdr:colOff>
      <xdr:row>83</xdr:row>
      <xdr:rowOff>154310</xdr:rowOff>
    </xdr:to>
    <xdr:sp macro="" textlink="">
      <xdr:nvSpPr>
        <xdr:cNvPr id="207" name="フローチャート: 判断 206"/>
        <xdr:cNvSpPr/>
      </xdr:nvSpPr>
      <xdr:spPr>
        <a:xfrm>
          <a:off x="2286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164487</xdr:rowOff>
    </xdr:from>
    <xdr:ext cx="762000" cy="259045"/>
    <xdr:sp macro="" textlink="">
      <xdr:nvSpPr>
        <xdr:cNvPr id="208" name="テキスト ボックス 207"/>
        <xdr:cNvSpPr txBox="1"/>
      </xdr:nvSpPr>
      <xdr:spPr>
        <a:xfrm>
          <a:off x="1955800" y="1405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8919</xdr:rowOff>
    </xdr:from>
    <xdr:to>
      <xdr:col>7</xdr:col>
      <xdr:colOff>31750</xdr:colOff>
      <xdr:row>83</xdr:row>
      <xdr:rowOff>110519</xdr:rowOff>
    </xdr:to>
    <xdr:sp macro="" textlink="">
      <xdr:nvSpPr>
        <xdr:cNvPr id="209" name="フローチャート: 判断 208"/>
        <xdr:cNvSpPr/>
      </xdr:nvSpPr>
      <xdr:spPr>
        <a:xfrm>
          <a:off x="1397000" y="142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120696</xdr:rowOff>
    </xdr:from>
    <xdr:ext cx="762000" cy="259045"/>
    <xdr:sp macro="" textlink="">
      <xdr:nvSpPr>
        <xdr:cNvPr id="210" name="テキスト ボックス 209"/>
        <xdr:cNvSpPr txBox="1"/>
      </xdr:nvSpPr>
      <xdr:spPr>
        <a:xfrm>
          <a:off x="1066800" y="1400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111607</xdr:rowOff>
    </xdr:from>
    <xdr:to>
      <xdr:col>23</xdr:col>
      <xdr:colOff>184150</xdr:colOff>
      <xdr:row>89</xdr:row>
      <xdr:rowOff>41757</xdr:rowOff>
    </xdr:to>
    <xdr:sp macro="" textlink="">
      <xdr:nvSpPr>
        <xdr:cNvPr id="216" name="楕円 215"/>
        <xdr:cNvSpPr/>
      </xdr:nvSpPr>
      <xdr:spPr>
        <a:xfrm>
          <a:off x="4902200" y="1519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83684</xdr:rowOff>
    </xdr:from>
    <xdr:ext cx="762000" cy="259045"/>
    <xdr:sp macro="" textlink="">
      <xdr:nvSpPr>
        <xdr:cNvPr id="217" name="人件費・物件費等の状況該当値テキスト"/>
        <xdr:cNvSpPr txBox="1"/>
      </xdr:nvSpPr>
      <xdr:spPr>
        <a:xfrm>
          <a:off x="5041900" y="1517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155569</xdr:rowOff>
    </xdr:from>
    <xdr:to>
      <xdr:col>19</xdr:col>
      <xdr:colOff>184150</xdr:colOff>
      <xdr:row>89</xdr:row>
      <xdr:rowOff>85719</xdr:rowOff>
    </xdr:to>
    <xdr:sp macro="" textlink="">
      <xdr:nvSpPr>
        <xdr:cNvPr id="218" name="楕円 217"/>
        <xdr:cNvSpPr/>
      </xdr:nvSpPr>
      <xdr:spPr>
        <a:xfrm>
          <a:off x="4064000" y="1524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70496</xdr:rowOff>
    </xdr:from>
    <xdr:ext cx="736600" cy="259045"/>
    <xdr:sp macro="" textlink="">
      <xdr:nvSpPr>
        <xdr:cNvPr id="219" name="テキスト ボックス 218"/>
        <xdr:cNvSpPr txBox="1"/>
      </xdr:nvSpPr>
      <xdr:spPr>
        <a:xfrm>
          <a:off x="3733800" y="15329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112779</xdr:rowOff>
    </xdr:from>
    <xdr:to>
      <xdr:col>15</xdr:col>
      <xdr:colOff>133350</xdr:colOff>
      <xdr:row>89</xdr:row>
      <xdr:rowOff>42929</xdr:rowOff>
    </xdr:to>
    <xdr:sp macro="" textlink="">
      <xdr:nvSpPr>
        <xdr:cNvPr id="220" name="楕円 219"/>
        <xdr:cNvSpPr/>
      </xdr:nvSpPr>
      <xdr:spPr>
        <a:xfrm>
          <a:off x="3175000" y="1520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27706</xdr:rowOff>
    </xdr:from>
    <xdr:ext cx="762000" cy="259045"/>
    <xdr:sp macro="" textlink="">
      <xdr:nvSpPr>
        <xdr:cNvPr id="221" name="テキスト ボックス 220"/>
        <xdr:cNvSpPr txBox="1"/>
      </xdr:nvSpPr>
      <xdr:spPr>
        <a:xfrm>
          <a:off x="2844800" y="1528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126474</xdr:rowOff>
    </xdr:from>
    <xdr:to>
      <xdr:col>11</xdr:col>
      <xdr:colOff>82550</xdr:colOff>
      <xdr:row>89</xdr:row>
      <xdr:rowOff>56624</xdr:rowOff>
    </xdr:to>
    <xdr:sp macro="" textlink="">
      <xdr:nvSpPr>
        <xdr:cNvPr id="222" name="楕円 221"/>
        <xdr:cNvSpPr/>
      </xdr:nvSpPr>
      <xdr:spPr>
        <a:xfrm>
          <a:off x="2286000" y="1521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41401</xdr:rowOff>
    </xdr:from>
    <xdr:ext cx="762000" cy="259045"/>
    <xdr:sp macro="" textlink="">
      <xdr:nvSpPr>
        <xdr:cNvPr id="223" name="テキスト ボックス 222"/>
        <xdr:cNvSpPr txBox="1"/>
      </xdr:nvSpPr>
      <xdr:spPr>
        <a:xfrm>
          <a:off x="1955800" y="1530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131933</xdr:rowOff>
    </xdr:from>
    <xdr:to>
      <xdr:col>7</xdr:col>
      <xdr:colOff>31750</xdr:colOff>
      <xdr:row>88</xdr:row>
      <xdr:rowOff>62083</xdr:rowOff>
    </xdr:to>
    <xdr:sp macro="" textlink="">
      <xdr:nvSpPr>
        <xdr:cNvPr id="224" name="楕円 223"/>
        <xdr:cNvSpPr/>
      </xdr:nvSpPr>
      <xdr:spPr>
        <a:xfrm>
          <a:off x="1397000" y="1504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46860</xdr:rowOff>
    </xdr:from>
    <xdr:ext cx="762000" cy="259045"/>
    <xdr:sp macro="" textlink="">
      <xdr:nvSpPr>
        <xdr:cNvPr id="225" name="テキスト ボックス 224"/>
        <xdr:cNvSpPr txBox="1"/>
      </xdr:nvSpPr>
      <xdr:spPr>
        <a:xfrm>
          <a:off x="1066800" y="1513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ラスパイレス指数が未確定のため、前年度の数値がそのまま記載されています。国との差は、職員構成の差異によるものです。今後も国や近隣自治体の動向を踏まえ、より一層の給与の適正化に努めます。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4" name="直線コネクタ 253"/>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5"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6" name="直線コネクタ 255"/>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7"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8" name="直線コネクタ 257"/>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132291</xdr:rowOff>
    </xdr:from>
    <xdr:to>
      <xdr:col>81</xdr:col>
      <xdr:colOff>44450</xdr:colOff>
      <xdr:row>85</xdr:row>
      <xdr:rowOff>132291</xdr:rowOff>
    </xdr:to>
    <xdr:cxnSp macro="">
      <xdr:nvCxnSpPr>
        <xdr:cNvPr id="259" name="直線コネクタ 258"/>
        <xdr:cNvCxnSpPr/>
      </xdr:nvCxnSpPr>
      <xdr:spPr>
        <a:xfrm>
          <a:off x="16179800" y="147055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0"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132291</xdr:rowOff>
    </xdr:from>
    <xdr:to>
      <xdr:col>77</xdr:col>
      <xdr:colOff>44450</xdr:colOff>
      <xdr:row>86</xdr:row>
      <xdr:rowOff>141816</xdr:rowOff>
    </xdr:to>
    <xdr:cxnSp macro="">
      <xdr:nvCxnSpPr>
        <xdr:cNvPr id="262" name="直線コネクタ 261"/>
        <xdr:cNvCxnSpPr/>
      </xdr:nvCxnSpPr>
      <xdr:spPr>
        <a:xfrm flipV="1">
          <a:off x="15290800" y="14705541"/>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4" name="テキスト ボックス 263"/>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141816</xdr:rowOff>
    </xdr:to>
    <xdr:cxnSp macro="">
      <xdr:nvCxnSpPr>
        <xdr:cNvPr id="265" name="直線コネクタ 264"/>
        <xdr:cNvCxnSpPr/>
      </xdr:nvCxnSpPr>
      <xdr:spPr>
        <a:xfrm>
          <a:off x="14401800" y="147658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66" name="フローチャート: 判断 265"/>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102252</xdr:rowOff>
    </xdr:from>
    <xdr:ext cx="762000" cy="259045"/>
    <xdr:sp macro="" textlink="">
      <xdr:nvSpPr>
        <xdr:cNvPr id="267" name="テキスト ボックス 266"/>
        <xdr:cNvSpPr txBox="1"/>
      </xdr:nvSpPr>
      <xdr:spPr>
        <a:xfrm>
          <a:off x="14909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161925</xdr:rowOff>
    </xdr:to>
    <xdr:cxnSp macro="">
      <xdr:nvCxnSpPr>
        <xdr:cNvPr id="268" name="直線コネクタ 267"/>
        <xdr:cNvCxnSpPr/>
      </xdr:nvCxnSpPr>
      <xdr:spPr>
        <a:xfrm flipV="1">
          <a:off x="13512800" y="14765866"/>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9" name="フローチャート: 判断 268"/>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70" name="テキスト ボックス 269"/>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1" name="フローチャート: 判断 270"/>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2" name="テキスト ボックス 271"/>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81491</xdr:rowOff>
    </xdr:from>
    <xdr:to>
      <xdr:col>81</xdr:col>
      <xdr:colOff>95250</xdr:colOff>
      <xdr:row>86</xdr:row>
      <xdr:rowOff>11641</xdr:rowOff>
    </xdr:to>
    <xdr:sp macro="" textlink="">
      <xdr:nvSpPr>
        <xdr:cNvPr id="278" name="楕円 277"/>
        <xdr:cNvSpPr/>
      </xdr:nvSpPr>
      <xdr:spPr>
        <a:xfrm>
          <a:off x="169672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98018</xdr:rowOff>
    </xdr:from>
    <xdr:ext cx="762000" cy="259045"/>
    <xdr:sp macro="" textlink="">
      <xdr:nvSpPr>
        <xdr:cNvPr id="279" name="給与水準   （国との比較）該当値テキスト"/>
        <xdr:cNvSpPr txBox="1"/>
      </xdr:nvSpPr>
      <xdr:spPr>
        <a:xfrm>
          <a:off x="17106900" y="1449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81491</xdr:rowOff>
    </xdr:from>
    <xdr:to>
      <xdr:col>77</xdr:col>
      <xdr:colOff>95250</xdr:colOff>
      <xdr:row>86</xdr:row>
      <xdr:rowOff>11641</xdr:rowOff>
    </xdr:to>
    <xdr:sp macro="" textlink="">
      <xdr:nvSpPr>
        <xdr:cNvPr id="280" name="楕円 279"/>
        <xdr:cNvSpPr/>
      </xdr:nvSpPr>
      <xdr:spPr>
        <a:xfrm>
          <a:off x="16129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21818</xdr:rowOff>
    </xdr:from>
    <xdr:ext cx="736600" cy="259045"/>
    <xdr:sp macro="" textlink="">
      <xdr:nvSpPr>
        <xdr:cNvPr id="281" name="テキスト ボックス 280"/>
        <xdr:cNvSpPr txBox="1"/>
      </xdr:nvSpPr>
      <xdr:spPr>
        <a:xfrm>
          <a:off x="15798800" y="1442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82" name="楕円 281"/>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83" name="テキスト ボックス 282"/>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4" name="楕円 283"/>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5" name="テキスト ボックス 284"/>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86" name="楕円 285"/>
        <xdr:cNvSpPr/>
      </xdr:nvSpPr>
      <xdr:spPr>
        <a:xfrm>
          <a:off x="13462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87" name="テキスト ボックス 286"/>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も減少しましたが、様々な分野で質の高い行政サービスを提供するため職員の採用を行ってきたこと、消防力の強化及び子ども・子育て支援制度の拡充などにより、類似団体の平均を上回っています。今後についても、サービスの充実に努めるとともに、組織の効率化や指定管理制度などの事業手法の活用により職員数抑制を図ります。</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67</xdr:row>
      <xdr:rowOff>7620</xdr:rowOff>
    </xdr:to>
    <xdr:cxnSp macro="">
      <xdr:nvCxnSpPr>
        <xdr:cNvPr id="319" name="直線コネクタ 318"/>
        <xdr:cNvCxnSpPr/>
      </xdr:nvCxnSpPr>
      <xdr:spPr>
        <a:xfrm flipV="1">
          <a:off x="17018000" y="10077994"/>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20" name="定員管理の状況最小値テキスト"/>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21" name="直線コネクタ 320"/>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22"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23" name="直線コネクタ 322"/>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74749</xdr:rowOff>
    </xdr:from>
    <xdr:to>
      <xdr:col>81</xdr:col>
      <xdr:colOff>44450</xdr:colOff>
      <xdr:row>65</xdr:row>
      <xdr:rowOff>95431</xdr:rowOff>
    </xdr:to>
    <xdr:cxnSp macro="">
      <xdr:nvCxnSpPr>
        <xdr:cNvPr id="324" name="直線コネクタ 323"/>
        <xdr:cNvCxnSpPr/>
      </xdr:nvCxnSpPr>
      <xdr:spPr>
        <a:xfrm flipV="1">
          <a:off x="16179800" y="11218999"/>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150603</xdr:rowOff>
    </xdr:from>
    <xdr:ext cx="762000" cy="259045"/>
    <xdr:sp macro="" textlink="">
      <xdr:nvSpPr>
        <xdr:cNvPr id="325" name="定員管理の状況平均値テキスト"/>
        <xdr:cNvSpPr txBox="1"/>
      </xdr:nvSpPr>
      <xdr:spPr>
        <a:xfrm>
          <a:off x="17106900" y="1043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6" name="フローチャート: 判断 325"/>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95431</xdr:rowOff>
    </xdr:from>
    <xdr:to>
      <xdr:col>77</xdr:col>
      <xdr:colOff>44450</xdr:colOff>
      <xdr:row>65</xdr:row>
      <xdr:rowOff>140244</xdr:rowOff>
    </xdr:to>
    <xdr:cxnSp macro="">
      <xdr:nvCxnSpPr>
        <xdr:cNvPr id="327" name="直線コネクタ 326"/>
        <xdr:cNvCxnSpPr/>
      </xdr:nvCxnSpPr>
      <xdr:spPr>
        <a:xfrm flipV="1">
          <a:off x="15290800" y="11239681"/>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28" name="フローチャート: 判断 327"/>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77850</xdr:rowOff>
    </xdr:from>
    <xdr:ext cx="736600" cy="259045"/>
    <xdr:sp macro="" textlink="">
      <xdr:nvSpPr>
        <xdr:cNvPr id="329" name="テキスト ボックス 328"/>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126456</xdr:rowOff>
    </xdr:from>
    <xdr:to>
      <xdr:col>72</xdr:col>
      <xdr:colOff>203200</xdr:colOff>
      <xdr:row>65</xdr:row>
      <xdr:rowOff>140244</xdr:rowOff>
    </xdr:to>
    <xdr:cxnSp macro="">
      <xdr:nvCxnSpPr>
        <xdr:cNvPr id="330" name="直線コネクタ 329"/>
        <xdr:cNvCxnSpPr/>
      </xdr:nvCxnSpPr>
      <xdr:spPr>
        <a:xfrm>
          <a:off x="14401800" y="1127070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14333</xdr:rowOff>
    </xdr:from>
    <xdr:to>
      <xdr:col>73</xdr:col>
      <xdr:colOff>44450</xdr:colOff>
      <xdr:row>62</xdr:row>
      <xdr:rowOff>115933</xdr:rowOff>
    </xdr:to>
    <xdr:sp macro="" textlink="">
      <xdr:nvSpPr>
        <xdr:cNvPr id="331" name="フローチャート: 判断 330"/>
        <xdr:cNvSpPr/>
      </xdr:nvSpPr>
      <xdr:spPr>
        <a:xfrm>
          <a:off x="15240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126110</xdr:rowOff>
    </xdr:from>
    <xdr:ext cx="762000" cy="259045"/>
    <xdr:sp macro="" textlink="">
      <xdr:nvSpPr>
        <xdr:cNvPr id="332" name="テキスト ボックス 331"/>
        <xdr:cNvSpPr txBox="1"/>
      </xdr:nvSpPr>
      <xdr:spPr>
        <a:xfrm>
          <a:off x="14909800" y="1041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116115</xdr:rowOff>
    </xdr:from>
    <xdr:to>
      <xdr:col>68</xdr:col>
      <xdr:colOff>152400</xdr:colOff>
      <xdr:row>65</xdr:row>
      <xdr:rowOff>126456</xdr:rowOff>
    </xdr:to>
    <xdr:cxnSp macro="">
      <xdr:nvCxnSpPr>
        <xdr:cNvPr id="333" name="直線コネクタ 332"/>
        <xdr:cNvCxnSpPr/>
      </xdr:nvCxnSpPr>
      <xdr:spPr>
        <a:xfrm>
          <a:off x="13512800" y="1126036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4" name="フローチャート: 判断 333"/>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77850</xdr:rowOff>
    </xdr:from>
    <xdr:ext cx="762000" cy="259045"/>
    <xdr:sp macro="" textlink="">
      <xdr:nvSpPr>
        <xdr:cNvPr id="335" name="テキスト ボックス 334"/>
        <xdr:cNvSpPr txBox="1"/>
      </xdr:nvSpPr>
      <xdr:spPr>
        <a:xfrm>
          <a:off x="14020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151312</xdr:rowOff>
    </xdr:from>
    <xdr:to>
      <xdr:col>64</xdr:col>
      <xdr:colOff>152400</xdr:colOff>
      <xdr:row>62</xdr:row>
      <xdr:rowOff>81462</xdr:rowOff>
    </xdr:to>
    <xdr:sp macro="" textlink="">
      <xdr:nvSpPr>
        <xdr:cNvPr id="336" name="フローチャート: 判断 335"/>
        <xdr:cNvSpPr/>
      </xdr:nvSpPr>
      <xdr:spPr>
        <a:xfrm>
          <a:off x="13462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91639</xdr:rowOff>
    </xdr:from>
    <xdr:ext cx="762000" cy="259045"/>
    <xdr:sp macro="" textlink="">
      <xdr:nvSpPr>
        <xdr:cNvPr id="337" name="テキスト ボックス 336"/>
        <xdr:cNvSpPr txBox="1"/>
      </xdr:nvSpPr>
      <xdr:spPr>
        <a:xfrm>
          <a:off x="13131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23949</xdr:rowOff>
    </xdr:from>
    <xdr:to>
      <xdr:col>81</xdr:col>
      <xdr:colOff>95250</xdr:colOff>
      <xdr:row>65</xdr:row>
      <xdr:rowOff>125549</xdr:rowOff>
    </xdr:to>
    <xdr:sp macro="" textlink="">
      <xdr:nvSpPr>
        <xdr:cNvPr id="343" name="楕円 342"/>
        <xdr:cNvSpPr/>
      </xdr:nvSpPr>
      <xdr:spPr>
        <a:xfrm>
          <a:off x="16967200" y="111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167476</xdr:rowOff>
    </xdr:from>
    <xdr:ext cx="762000" cy="259045"/>
    <xdr:sp macro="" textlink="">
      <xdr:nvSpPr>
        <xdr:cNvPr id="344" name="定員管理の状況該当値テキスト"/>
        <xdr:cNvSpPr txBox="1"/>
      </xdr:nvSpPr>
      <xdr:spPr>
        <a:xfrm>
          <a:off x="17106900" y="11140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44631</xdr:rowOff>
    </xdr:from>
    <xdr:to>
      <xdr:col>77</xdr:col>
      <xdr:colOff>95250</xdr:colOff>
      <xdr:row>65</xdr:row>
      <xdr:rowOff>146231</xdr:rowOff>
    </xdr:to>
    <xdr:sp macro="" textlink="">
      <xdr:nvSpPr>
        <xdr:cNvPr id="345" name="楕円 344"/>
        <xdr:cNvSpPr/>
      </xdr:nvSpPr>
      <xdr:spPr>
        <a:xfrm>
          <a:off x="16129000" y="1118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131008</xdr:rowOff>
    </xdr:from>
    <xdr:ext cx="736600" cy="259045"/>
    <xdr:sp macro="" textlink="">
      <xdr:nvSpPr>
        <xdr:cNvPr id="346" name="テキスト ボックス 345"/>
        <xdr:cNvSpPr txBox="1"/>
      </xdr:nvSpPr>
      <xdr:spPr>
        <a:xfrm>
          <a:off x="15798800" y="11275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89444</xdr:rowOff>
    </xdr:from>
    <xdr:to>
      <xdr:col>73</xdr:col>
      <xdr:colOff>44450</xdr:colOff>
      <xdr:row>66</xdr:row>
      <xdr:rowOff>19594</xdr:rowOff>
    </xdr:to>
    <xdr:sp macro="" textlink="">
      <xdr:nvSpPr>
        <xdr:cNvPr id="347" name="楕円 346"/>
        <xdr:cNvSpPr/>
      </xdr:nvSpPr>
      <xdr:spPr>
        <a:xfrm>
          <a:off x="15240000" y="112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4371</xdr:rowOff>
    </xdr:from>
    <xdr:ext cx="762000" cy="259045"/>
    <xdr:sp macro="" textlink="">
      <xdr:nvSpPr>
        <xdr:cNvPr id="348" name="テキスト ボックス 347"/>
        <xdr:cNvSpPr txBox="1"/>
      </xdr:nvSpPr>
      <xdr:spPr>
        <a:xfrm>
          <a:off x="14909800" y="1132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75656</xdr:rowOff>
    </xdr:from>
    <xdr:to>
      <xdr:col>68</xdr:col>
      <xdr:colOff>203200</xdr:colOff>
      <xdr:row>66</xdr:row>
      <xdr:rowOff>5806</xdr:rowOff>
    </xdr:to>
    <xdr:sp macro="" textlink="">
      <xdr:nvSpPr>
        <xdr:cNvPr id="349" name="楕円 348"/>
        <xdr:cNvSpPr/>
      </xdr:nvSpPr>
      <xdr:spPr>
        <a:xfrm>
          <a:off x="14351000" y="112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162033</xdr:rowOff>
    </xdr:from>
    <xdr:ext cx="762000" cy="259045"/>
    <xdr:sp macro="" textlink="">
      <xdr:nvSpPr>
        <xdr:cNvPr id="350" name="テキスト ボックス 349"/>
        <xdr:cNvSpPr txBox="1"/>
      </xdr:nvSpPr>
      <xdr:spPr>
        <a:xfrm>
          <a:off x="14020800" y="1130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65315</xdr:rowOff>
    </xdr:from>
    <xdr:to>
      <xdr:col>64</xdr:col>
      <xdr:colOff>152400</xdr:colOff>
      <xdr:row>65</xdr:row>
      <xdr:rowOff>166915</xdr:rowOff>
    </xdr:to>
    <xdr:sp macro="" textlink="">
      <xdr:nvSpPr>
        <xdr:cNvPr id="351" name="楕円 350"/>
        <xdr:cNvSpPr/>
      </xdr:nvSpPr>
      <xdr:spPr>
        <a:xfrm>
          <a:off x="13462000" y="112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151692</xdr:rowOff>
    </xdr:from>
    <xdr:ext cx="762000" cy="259045"/>
    <xdr:sp macro="" textlink="">
      <xdr:nvSpPr>
        <xdr:cNvPr id="352" name="テキスト ボックス 351"/>
        <xdr:cNvSpPr txBox="1"/>
      </xdr:nvSpPr>
      <xdr:spPr>
        <a:xfrm>
          <a:off x="13131800" y="1129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％（３か年平均）で、前年度と比較すると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ポイントの増となりました。増となった理由は、新たに、平成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年度に終了した大型事業の償還が始まったことなどにより、元利償還金が増となったことや、新橋周辺地区整備などの償還開始により、公債費に準ずる債務負担行為が増加したことによるものです。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今後は、引き続き指標の推移を注視しながら、健全財政の堅持に努めます。</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62593</xdr:rowOff>
    </xdr:to>
    <xdr:cxnSp macro="">
      <xdr:nvCxnSpPr>
        <xdr:cNvPr id="382" name="直線コネクタ 381"/>
        <xdr:cNvCxnSpPr/>
      </xdr:nvCxnSpPr>
      <xdr:spPr>
        <a:xfrm flipV="1">
          <a:off x="17018000" y="6272590"/>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34670</xdr:rowOff>
    </xdr:from>
    <xdr:ext cx="762000" cy="259045"/>
    <xdr:sp macro="" textlink="">
      <xdr:nvSpPr>
        <xdr:cNvPr id="383"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62593</xdr:rowOff>
    </xdr:from>
    <xdr:to>
      <xdr:col>81</xdr:col>
      <xdr:colOff>133350</xdr:colOff>
      <xdr:row>45</xdr:row>
      <xdr:rowOff>62593</xdr:rowOff>
    </xdr:to>
    <xdr:cxnSp macro="">
      <xdr:nvCxnSpPr>
        <xdr:cNvPr id="384" name="直線コネクタ 383"/>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5"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6" name="直線コネクタ 385"/>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42</xdr:row>
      <xdr:rowOff>25400</xdr:rowOff>
    </xdr:to>
    <xdr:cxnSp macro="">
      <xdr:nvCxnSpPr>
        <xdr:cNvPr id="387" name="直線コネクタ 386"/>
        <xdr:cNvCxnSpPr/>
      </xdr:nvCxnSpPr>
      <xdr:spPr>
        <a:xfrm>
          <a:off x="16179800" y="7065433"/>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8"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9" name="フローチャート: 判断 388"/>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13002</xdr:rowOff>
    </xdr:from>
    <xdr:to>
      <xdr:col>77</xdr:col>
      <xdr:colOff>44450</xdr:colOff>
      <xdr:row>41</xdr:row>
      <xdr:rowOff>35983</xdr:rowOff>
    </xdr:to>
    <xdr:cxnSp macro="">
      <xdr:nvCxnSpPr>
        <xdr:cNvPr id="390" name="直線コネクタ 389"/>
        <xdr:cNvCxnSpPr/>
      </xdr:nvCxnSpPr>
      <xdr:spPr>
        <a:xfrm>
          <a:off x="15290800" y="70424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91" name="フローチャート: 判断 390"/>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92" name="テキスト ボックス 391"/>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13002</xdr:rowOff>
    </xdr:from>
    <xdr:to>
      <xdr:col>72</xdr:col>
      <xdr:colOff>203200</xdr:colOff>
      <xdr:row>41</xdr:row>
      <xdr:rowOff>70455</xdr:rowOff>
    </xdr:to>
    <xdr:cxnSp macro="">
      <xdr:nvCxnSpPr>
        <xdr:cNvPr id="393" name="直線コネクタ 392"/>
        <xdr:cNvCxnSpPr/>
      </xdr:nvCxnSpPr>
      <xdr:spPr>
        <a:xfrm flipV="1">
          <a:off x="14401800" y="70424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4" name="フローチャート: 判断 393"/>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95" name="テキスト ボックス 394"/>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70455</xdr:rowOff>
    </xdr:from>
    <xdr:to>
      <xdr:col>68</xdr:col>
      <xdr:colOff>152400</xdr:colOff>
      <xdr:row>42</xdr:row>
      <xdr:rowOff>13909</xdr:rowOff>
    </xdr:to>
    <xdr:cxnSp macro="">
      <xdr:nvCxnSpPr>
        <xdr:cNvPr id="396" name="直線コネクタ 395"/>
        <xdr:cNvCxnSpPr/>
      </xdr:nvCxnSpPr>
      <xdr:spPr>
        <a:xfrm flipV="1">
          <a:off x="13512800" y="7099905"/>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7" name="フローチャート: 判断 396"/>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8" name="テキスト ボックス 397"/>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9" name="フローチャート: 判断 398"/>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400" name="テキスト ボックス 399"/>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406" name="楕円 405"/>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407"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08" name="楕円 407"/>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409" name="テキスト ボックス 408"/>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133652</xdr:rowOff>
    </xdr:from>
    <xdr:to>
      <xdr:col>73</xdr:col>
      <xdr:colOff>44450</xdr:colOff>
      <xdr:row>41</xdr:row>
      <xdr:rowOff>63802</xdr:rowOff>
    </xdr:to>
    <xdr:sp macro="" textlink="">
      <xdr:nvSpPr>
        <xdr:cNvPr id="410" name="楕円 409"/>
        <xdr:cNvSpPr/>
      </xdr:nvSpPr>
      <xdr:spPr>
        <a:xfrm>
          <a:off x="15240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411" name="テキスト ボックス 410"/>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19655</xdr:rowOff>
    </xdr:from>
    <xdr:to>
      <xdr:col>68</xdr:col>
      <xdr:colOff>203200</xdr:colOff>
      <xdr:row>41</xdr:row>
      <xdr:rowOff>121255</xdr:rowOff>
    </xdr:to>
    <xdr:sp macro="" textlink="">
      <xdr:nvSpPr>
        <xdr:cNvPr id="412" name="楕円 411"/>
        <xdr:cNvSpPr/>
      </xdr:nvSpPr>
      <xdr:spPr>
        <a:xfrm>
          <a:off x="14351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106032</xdr:rowOff>
    </xdr:from>
    <xdr:ext cx="762000" cy="259045"/>
    <xdr:sp macro="" textlink="">
      <xdr:nvSpPr>
        <xdr:cNvPr id="413" name="テキスト ボックス 412"/>
        <xdr:cNvSpPr txBox="1"/>
      </xdr:nvSpPr>
      <xdr:spPr>
        <a:xfrm>
          <a:off x="14020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14" name="楕円 413"/>
        <xdr:cNvSpPr/>
      </xdr:nvSpPr>
      <xdr:spPr>
        <a:xfrm>
          <a:off x="13462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49486</xdr:rowOff>
    </xdr:from>
    <xdr:ext cx="762000" cy="259045"/>
    <xdr:sp macro="" textlink="">
      <xdr:nvSpPr>
        <xdr:cNvPr id="415" name="テキスト ボックス 414"/>
        <xdr:cNvSpPr txBox="1"/>
      </xdr:nvSpPr>
      <xdr:spPr>
        <a:xfrm>
          <a:off x="13131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％で、前年度と比較すると、</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ポイントの減となりました。減となった理由は、地方債新規借入の減に伴う地方債現在高の減少と、財政調整基金残高の増に伴い充当可能基金が増加したことによるものです。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基金残高の減少や、地方債残高の増も見込まれるなど、将来負担比率を押し上げる要因も見込まれるため、引き続き、現在の世代と後年度の世代との、世代間の負担のバランスといった面も考慮しながら、財政運営に当たりたいと考えてい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44" name="直線コネクタ 443"/>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45" name="将来負担の状況最小値テキスト"/>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46" name="直線コネクタ 445"/>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34713</xdr:rowOff>
    </xdr:from>
    <xdr:to>
      <xdr:col>81</xdr:col>
      <xdr:colOff>44450</xdr:colOff>
      <xdr:row>14</xdr:row>
      <xdr:rowOff>143298</xdr:rowOff>
    </xdr:to>
    <xdr:cxnSp macro="">
      <xdr:nvCxnSpPr>
        <xdr:cNvPr id="449" name="直線コネクタ 448"/>
        <xdr:cNvCxnSpPr/>
      </xdr:nvCxnSpPr>
      <xdr:spPr>
        <a:xfrm flipV="1">
          <a:off x="16179800" y="2435013"/>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124900</xdr:rowOff>
    </xdr:from>
    <xdr:ext cx="762000" cy="259045"/>
    <xdr:sp macro="" textlink="">
      <xdr:nvSpPr>
        <xdr:cNvPr id="450" name="将来負担の状況平均値テキスト"/>
        <xdr:cNvSpPr txBox="1"/>
      </xdr:nvSpPr>
      <xdr:spPr>
        <a:xfrm>
          <a:off x="17106900" y="2525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152823</xdr:rowOff>
    </xdr:from>
    <xdr:to>
      <xdr:col>81</xdr:col>
      <xdr:colOff>95250</xdr:colOff>
      <xdr:row>15</xdr:row>
      <xdr:rowOff>82973</xdr:rowOff>
    </xdr:to>
    <xdr:sp macro="" textlink="">
      <xdr:nvSpPr>
        <xdr:cNvPr id="451" name="フローチャート: 判断 450"/>
        <xdr:cNvSpPr/>
      </xdr:nvSpPr>
      <xdr:spPr>
        <a:xfrm>
          <a:off x="169672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142099</xdr:rowOff>
    </xdr:from>
    <xdr:to>
      <xdr:col>77</xdr:col>
      <xdr:colOff>95250</xdr:colOff>
      <xdr:row>15</xdr:row>
      <xdr:rowOff>72249</xdr:rowOff>
    </xdr:to>
    <xdr:sp macro="" textlink="">
      <xdr:nvSpPr>
        <xdr:cNvPr id="452" name="フローチャート: 判断 451"/>
        <xdr:cNvSpPr/>
      </xdr:nvSpPr>
      <xdr:spPr>
        <a:xfrm>
          <a:off x="16129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57026</xdr:rowOff>
    </xdr:from>
    <xdr:ext cx="736600" cy="259045"/>
    <xdr:sp macro="" textlink="">
      <xdr:nvSpPr>
        <xdr:cNvPr id="453" name="テキスト ボックス 452"/>
        <xdr:cNvSpPr txBox="1"/>
      </xdr:nvSpPr>
      <xdr:spPr>
        <a:xfrm>
          <a:off x="15798800" y="2628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88618</xdr:rowOff>
    </xdr:from>
    <xdr:to>
      <xdr:col>73</xdr:col>
      <xdr:colOff>44450</xdr:colOff>
      <xdr:row>16</xdr:row>
      <xdr:rowOff>18768</xdr:rowOff>
    </xdr:to>
    <xdr:sp macro="" textlink="">
      <xdr:nvSpPr>
        <xdr:cNvPr id="454" name="フローチャート: 判断 453"/>
        <xdr:cNvSpPr/>
      </xdr:nvSpPr>
      <xdr:spPr>
        <a:xfrm>
          <a:off x="15240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28945</xdr:rowOff>
    </xdr:from>
    <xdr:ext cx="762000" cy="259045"/>
    <xdr:sp macro="" textlink="">
      <xdr:nvSpPr>
        <xdr:cNvPr id="455" name="テキスト ボックス 454"/>
        <xdr:cNvSpPr txBox="1"/>
      </xdr:nvSpPr>
      <xdr:spPr>
        <a:xfrm>
          <a:off x="14909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156986</xdr:rowOff>
    </xdr:from>
    <xdr:to>
      <xdr:col>68</xdr:col>
      <xdr:colOff>203200</xdr:colOff>
      <xdr:row>16</xdr:row>
      <xdr:rowOff>87136</xdr:rowOff>
    </xdr:to>
    <xdr:sp macro="" textlink="">
      <xdr:nvSpPr>
        <xdr:cNvPr id="456" name="フローチャート: 判断 455"/>
        <xdr:cNvSpPr/>
      </xdr:nvSpPr>
      <xdr:spPr>
        <a:xfrm>
          <a:off x="14351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97313</xdr:rowOff>
    </xdr:from>
    <xdr:ext cx="762000" cy="259045"/>
    <xdr:sp macro="" textlink="">
      <xdr:nvSpPr>
        <xdr:cNvPr id="457" name="テキスト ボックス 456"/>
        <xdr:cNvSpPr txBox="1"/>
      </xdr:nvSpPr>
      <xdr:spPr>
        <a:xfrm>
          <a:off x="14020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13688</xdr:rowOff>
    </xdr:from>
    <xdr:to>
      <xdr:col>64</xdr:col>
      <xdr:colOff>152400</xdr:colOff>
      <xdr:row>16</xdr:row>
      <xdr:rowOff>115288</xdr:rowOff>
    </xdr:to>
    <xdr:sp macro="" textlink="">
      <xdr:nvSpPr>
        <xdr:cNvPr id="458" name="フローチャート: 判断 457"/>
        <xdr:cNvSpPr/>
      </xdr:nvSpPr>
      <xdr:spPr>
        <a:xfrm>
          <a:off x="13462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125465</xdr:rowOff>
    </xdr:from>
    <xdr:ext cx="762000" cy="259045"/>
    <xdr:sp macro="" textlink="">
      <xdr:nvSpPr>
        <xdr:cNvPr id="459" name="テキスト ボックス 458"/>
        <xdr:cNvSpPr txBox="1"/>
      </xdr:nvSpPr>
      <xdr:spPr>
        <a:xfrm>
          <a:off x="13131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155363</xdr:rowOff>
    </xdr:from>
    <xdr:to>
      <xdr:col>81</xdr:col>
      <xdr:colOff>95250</xdr:colOff>
      <xdr:row>14</xdr:row>
      <xdr:rowOff>85513</xdr:rowOff>
    </xdr:to>
    <xdr:sp macro="" textlink="">
      <xdr:nvSpPr>
        <xdr:cNvPr id="465" name="楕円 464"/>
        <xdr:cNvSpPr/>
      </xdr:nvSpPr>
      <xdr:spPr>
        <a:xfrm>
          <a:off x="16967200" y="23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76640</xdr:rowOff>
    </xdr:from>
    <xdr:ext cx="762000" cy="259045"/>
    <xdr:sp macro="" textlink="">
      <xdr:nvSpPr>
        <xdr:cNvPr id="466" name="将来負担の状況該当値テキスト"/>
        <xdr:cNvSpPr txBox="1"/>
      </xdr:nvSpPr>
      <xdr:spPr>
        <a:xfrm>
          <a:off x="17106900" y="230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92498</xdr:rowOff>
    </xdr:from>
    <xdr:to>
      <xdr:col>77</xdr:col>
      <xdr:colOff>95250</xdr:colOff>
      <xdr:row>15</xdr:row>
      <xdr:rowOff>22648</xdr:rowOff>
    </xdr:to>
    <xdr:sp macro="" textlink="">
      <xdr:nvSpPr>
        <xdr:cNvPr id="467" name="楕円 466"/>
        <xdr:cNvSpPr/>
      </xdr:nvSpPr>
      <xdr:spPr>
        <a:xfrm>
          <a:off x="16129000" y="24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32825</xdr:rowOff>
    </xdr:from>
    <xdr:ext cx="736600" cy="259045"/>
    <xdr:sp macro="" textlink="">
      <xdr:nvSpPr>
        <xdr:cNvPr id="468" name="テキスト ボックス 467"/>
        <xdr:cNvSpPr txBox="1"/>
      </xdr:nvSpPr>
      <xdr:spPr>
        <a:xfrm>
          <a:off x="15798800" y="2261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167,938
164,107
17.30
75,475,332
71,389,002
3,045,414
43,749,688
23,309,550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平均より低くなっていますが、人口一人当たりの人件費については高いものとなっています。これは、多様な行政需要に対応し、様々な分野で質の高い行政サービスを提供するため職員の採用を行っており、職員数の水準が類似団体平均より高いことが主な要因と考えます。今後も行政需要の増加が見込まれますが、組織の効率化や指定管理制度などの事業手法の活用により職員数の抑制を図り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79375</xdr:rowOff>
    </xdr:from>
    <xdr:to>
      <xdr:col>24</xdr:col>
      <xdr:colOff>25400</xdr:colOff>
      <xdr:row>41</xdr:row>
      <xdr:rowOff>107950</xdr:rowOff>
    </xdr:to>
    <xdr:cxnSp macro="">
      <xdr:nvCxnSpPr>
        <xdr:cNvPr id="65" name="直線コネクタ 64"/>
        <xdr:cNvCxnSpPr/>
      </xdr:nvCxnSpPr>
      <xdr:spPr>
        <a:xfrm flipV="1">
          <a:off x="4826000" y="57372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6"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7" name="直線コネクタ 66"/>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165752</xdr:rowOff>
    </xdr:from>
    <xdr:ext cx="762000" cy="259045"/>
    <xdr:sp macro="" textlink="">
      <xdr:nvSpPr>
        <xdr:cNvPr id="68" name="人件費最大値テキスト"/>
        <xdr:cNvSpPr txBox="1"/>
      </xdr:nvSpPr>
      <xdr:spPr>
        <a:xfrm>
          <a:off x="4914900" y="54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79375</xdr:rowOff>
    </xdr:from>
    <xdr:to>
      <xdr:col>24</xdr:col>
      <xdr:colOff>114300</xdr:colOff>
      <xdr:row>33</xdr:row>
      <xdr:rowOff>79375</xdr:rowOff>
    </xdr:to>
    <xdr:cxnSp macro="">
      <xdr:nvCxnSpPr>
        <xdr:cNvPr id="69" name="直線コネクタ 68"/>
        <xdr:cNvCxnSpPr/>
      </xdr:nvCxnSpPr>
      <xdr:spPr>
        <a:xfrm>
          <a:off x="4737100" y="57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117475</xdr:rowOff>
    </xdr:from>
    <xdr:to>
      <xdr:col>24</xdr:col>
      <xdr:colOff>25400</xdr:colOff>
      <xdr:row>36</xdr:row>
      <xdr:rowOff>165100</xdr:rowOff>
    </xdr:to>
    <xdr:cxnSp macro="">
      <xdr:nvCxnSpPr>
        <xdr:cNvPr id="70" name="直線コネクタ 69"/>
        <xdr:cNvCxnSpPr/>
      </xdr:nvCxnSpPr>
      <xdr:spPr>
        <a:xfrm flipV="1">
          <a:off x="3987800" y="62896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134002</xdr:rowOff>
    </xdr:from>
    <xdr:ext cx="762000" cy="259045"/>
    <xdr:sp macro="" textlink="">
      <xdr:nvSpPr>
        <xdr:cNvPr id="71" name="人件費平均値テキスト"/>
        <xdr:cNvSpPr txBox="1"/>
      </xdr:nvSpPr>
      <xdr:spPr>
        <a:xfrm>
          <a:off x="4914900" y="647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161925</xdr:rowOff>
    </xdr:from>
    <xdr:to>
      <xdr:col>24</xdr:col>
      <xdr:colOff>76200</xdr:colOff>
      <xdr:row>38</xdr:row>
      <xdr:rowOff>92075</xdr:rowOff>
    </xdr:to>
    <xdr:sp macro="" textlink="">
      <xdr:nvSpPr>
        <xdr:cNvPr id="72" name="フローチャート: 判断 71"/>
        <xdr:cNvSpPr/>
      </xdr:nvSpPr>
      <xdr:spPr>
        <a:xfrm>
          <a:off x="47752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98425</xdr:rowOff>
    </xdr:from>
    <xdr:to>
      <xdr:col>19</xdr:col>
      <xdr:colOff>187325</xdr:colOff>
      <xdr:row>36</xdr:row>
      <xdr:rowOff>165100</xdr:rowOff>
    </xdr:to>
    <xdr:cxnSp macro="">
      <xdr:nvCxnSpPr>
        <xdr:cNvPr id="73" name="直線コネクタ 72"/>
        <xdr:cNvCxnSpPr/>
      </xdr:nvCxnSpPr>
      <xdr:spPr>
        <a:xfrm>
          <a:off x="3098800" y="62706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28575</xdr:rowOff>
    </xdr:from>
    <xdr:to>
      <xdr:col>20</xdr:col>
      <xdr:colOff>38100</xdr:colOff>
      <xdr:row>38</xdr:row>
      <xdr:rowOff>130175</xdr:rowOff>
    </xdr:to>
    <xdr:sp macro="" textlink="">
      <xdr:nvSpPr>
        <xdr:cNvPr id="74" name="フローチャート: 判断 73"/>
        <xdr:cNvSpPr/>
      </xdr:nvSpPr>
      <xdr:spPr>
        <a:xfrm>
          <a:off x="3937000" y="654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114952</xdr:rowOff>
    </xdr:from>
    <xdr:ext cx="736600" cy="259045"/>
    <xdr:sp macro="" textlink="">
      <xdr:nvSpPr>
        <xdr:cNvPr id="75" name="テキスト ボックス 74"/>
        <xdr:cNvSpPr txBox="1"/>
      </xdr:nvSpPr>
      <xdr:spPr>
        <a:xfrm>
          <a:off x="3606800" y="663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98425</xdr:rowOff>
    </xdr:from>
    <xdr:to>
      <xdr:col>15</xdr:col>
      <xdr:colOff>98425</xdr:colOff>
      <xdr:row>36</xdr:row>
      <xdr:rowOff>146050</xdr:rowOff>
    </xdr:to>
    <xdr:cxnSp macro="">
      <xdr:nvCxnSpPr>
        <xdr:cNvPr id="76" name="直線コネクタ 75"/>
        <xdr:cNvCxnSpPr/>
      </xdr:nvCxnSpPr>
      <xdr:spPr>
        <a:xfrm flipV="1">
          <a:off x="2209800" y="62706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38100</xdr:rowOff>
    </xdr:from>
    <xdr:to>
      <xdr:col>15</xdr:col>
      <xdr:colOff>149225</xdr:colOff>
      <xdr:row>38</xdr:row>
      <xdr:rowOff>139700</xdr:rowOff>
    </xdr:to>
    <xdr:sp macro="" textlink="">
      <xdr:nvSpPr>
        <xdr:cNvPr id="77" name="フローチャート: 判断 76"/>
        <xdr:cNvSpPr/>
      </xdr:nvSpPr>
      <xdr:spPr>
        <a:xfrm>
          <a:off x="3048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124477</xdr:rowOff>
    </xdr:from>
    <xdr:ext cx="762000" cy="259045"/>
    <xdr:sp macro="" textlink="">
      <xdr:nvSpPr>
        <xdr:cNvPr id="78" name="テキスト ボックス 77"/>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146050</xdr:rowOff>
    </xdr:from>
    <xdr:to>
      <xdr:col>11</xdr:col>
      <xdr:colOff>9525</xdr:colOff>
      <xdr:row>39</xdr:row>
      <xdr:rowOff>41275</xdr:rowOff>
    </xdr:to>
    <xdr:cxnSp macro="">
      <xdr:nvCxnSpPr>
        <xdr:cNvPr id="79" name="直線コネクタ 78"/>
        <xdr:cNvCxnSpPr/>
      </xdr:nvCxnSpPr>
      <xdr:spPr>
        <a:xfrm flipV="1">
          <a:off x="1320800" y="6318250"/>
          <a:ext cx="889000" cy="4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152400</xdr:rowOff>
    </xdr:from>
    <xdr:to>
      <xdr:col>11</xdr:col>
      <xdr:colOff>60325</xdr:colOff>
      <xdr:row>38</xdr:row>
      <xdr:rowOff>82550</xdr:rowOff>
    </xdr:to>
    <xdr:sp macro="" textlink="">
      <xdr:nvSpPr>
        <xdr:cNvPr id="80" name="フローチャート: 判断 79"/>
        <xdr:cNvSpPr/>
      </xdr:nvSpPr>
      <xdr:spPr>
        <a:xfrm>
          <a:off x="2159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67327</xdr:rowOff>
    </xdr:from>
    <xdr:ext cx="762000" cy="259045"/>
    <xdr:sp macro="" textlink="">
      <xdr:nvSpPr>
        <xdr:cNvPr id="81" name="テキスト ボックス 80"/>
        <xdr:cNvSpPr txBox="1"/>
      </xdr:nvSpPr>
      <xdr:spPr>
        <a:xfrm>
          <a:off x="1828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142875</xdr:rowOff>
    </xdr:from>
    <xdr:to>
      <xdr:col>6</xdr:col>
      <xdr:colOff>171450</xdr:colOff>
      <xdr:row>38</xdr:row>
      <xdr:rowOff>73025</xdr:rowOff>
    </xdr:to>
    <xdr:sp macro="" textlink="">
      <xdr:nvSpPr>
        <xdr:cNvPr id="82" name="フローチャート: 判断 81"/>
        <xdr:cNvSpPr/>
      </xdr:nvSpPr>
      <xdr:spPr>
        <a:xfrm>
          <a:off x="1270000" y="648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83202</xdr:rowOff>
    </xdr:from>
    <xdr:ext cx="762000" cy="259045"/>
    <xdr:sp macro="" textlink="">
      <xdr:nvSpPr>
        <xdr:cNvPr id="83" name="テキスト ボックス 82"/>
        <xdr:cNvSpPr txBox="1"/>
      </xdr:nvSpPr>
      <xdr:spPr>
        <a:xfrm>
          <a:off x="939800" y="625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66675</xdr:rowOff>
    </xdr:from>
    <xdr:to>
      <xdr:col>24</xdr:col>
      <xdr:colOff>76200</xdr:colOff>
      <xdr:row>36</xdr:row>
      <xdr:rowOff>168275</xdr:rowOff>
    </xdr:to>
    <xdr:sp macro="" textlink="">
      <xdr:nvSpPr>
        <xdr:cNvPr id="89" name="楕円 88"/>
        <xdr:cNvSpPr/>
      </xdr:nvSpPr>
      <xdr:spPr>
        <a:xfrm>
          <a:off x="4775200" y="623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83202</xdr:rowOff>
    </xdr:from>
    <xdr:ext cx="762000" cy="259045"/>
    <xdr:sp macro="" textlink="">
      <xdr:nvSpPr>
        <xdr:cNvPr id="90" name="人件費該当値テキスト"/>
        <xdr:cNvSpPr txBox="1"/>
      </xdr:nvSpPr>
      <xdr:spPr>
        <a:xfrm>
          <a:off x="4914900" y="608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91" name="楕円 90"/>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92" name="テキスト ボックス 91"/>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47625</xdr:rowOff>
    </xdr:from>
    <xdr:to>
      <xdr:col>15</xdr:col>
      <xdr:colOff>149225</xdr:colOff>
      <xdr:row>36</xdr:row>
      <xdr:rowOff>149225</xdr:rowOff>
    </xdr:to>
    <xdr:sp macro="" textlink="">
      <xdr:nvSpPr>
        <xdr:cNvPr id="93" name="楕円 92"/>
        <xdr:cNvSpPr/>
      </xdr:nvSpPr>
      <xdr:spPr>
        <a:xfrm>
          <a:off x="304800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159402</xdr:rowOff>
    </xdr:from>
    <xdr:ext cx="762000" cy="259045"/>
    <xdr:sp macro="" textlink="">
      <xdr:nvSpPr>
        <xdr:cNvPr id="94" name="テキスト ボックス 93"/>
        <xdr:cNvSpPr txBox="1"/>
      </xdr:nvSpPr>
      <xdr:spPr>
        <a:xfrm>
          <a:off x="2717800" y="598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95250</xdr:rowOff>
    </xdr:from>
    <xdr:to>
      <xdr:col>11</xdr:col>
      <xdr:colOff>60325</xdr:colOff>
      <xdr:row>37</xdr:row>
      <xdr:rowOff>25400</xdr:rowOff>
    </xdr:to>
    <xdr:sp macro="" textlink="">
      <xdr:nvSpPr>
        <xdr:cNvPr id="95" name="楕円 94"/>
        <xdr:cNvSpPr/>
      </xdr:nvSpPr>
      <xdr:spPr>
        <a:xfrm>
          <a:off x="2159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35577</xdr:rowOff>
    </xdr:from>
    <xdr:ext cx="762000" cy="259045"/>
    <xdr:sp macro="" textlink="">
      <xdr:nvSpPr>
        <xdr:cNvPr id="96" name="テキスト ボックス 95"/>
        <xdr:cNvSpPr txBox="1"/>
      </xdr:nvSpPr>
      <xdr:spPr>
        <a:xfrm>
          <a:off x="1828800" y="603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161925</xdr:rowOff>
    </xdr:from>
    <xdr:to>
      <xdr:col>6</xdr:col>
      <xdr:colOff>171450</xdr:colOff>
      <xdr:row>39</xdr:row>
      <xdr:rowOff>92075</xdr:rowOff>
    </xdr:to>
    <xdr:sp macro="" textlink="">
      <xdr:nvSpPr>
        <xdr:cNvPr id="97" name="楕円 96"/>
        <xdr:cNvSpPr/>
      </xdr:nvSpPr>
      <xdr:spPr>
        <a:xfrm>
          <a:off x="12700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76852</xdr:rowOff>
    </xdr:from>
    <xdr:ext cx="762000" cy="259045"/>
    <xdr:sp macro="" textlink="">
      <xdr:nvSpPr>
        <xdr:cNvPr id="98" name="テキスト ボックス 97"/>
        <xdr:cNvSpPr txBox="1"/>
      </xdr:nvSpPr>
      <xdr:spPr>
        <a:xfrm>
          <a:off x="939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が類似団体平均、全国平均、県平均を大きく上回り、高い数値で推移しています。これは、多様な行政需要に対応し、様々な分野で質の高い行政サービスを提供するため、既存事業を展開してきたことなどによるものです。</a:t>
          </a:r>
        </a:p>
        <a:p>
          <a:r>
            <a:rPr kumimoji="1" lang="ja-JP" altLang="en-US" sz="1300">
              <a:latin typeface="ＭＳ Ｐゴシック" panose="020B0600070205080204" pitchFamily="50" charset="-128"/>
              <a:ea typeface="ＭＳ Ｐゴシック" panose="020B0600070205080204" pitchFamily="50" charset="-128"/>
            </a:rPr>
            <a:t>　今後については、サービス充実に努める一方、事業及び事業手法の見直しなどにより、経費の抑制を図ります。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101854</xdr:rowOff>
    </xdr:from>
    <xdr:to>
      <xdr:col>82</xdr:col>
      <xdr:colOff>107950</xdr:colOff>
      <xdr:row>19</xdr:row>
      <xdr:rowOff>143002</xdr:rowOff>
    </xdr:to>
    <xdr:cxnSp macro="">
      <xdr:nvCxnSpPr>
        <xdr:cNvPr id="124" name="直線コネクタ 123"/>
        <xdr:cNvCxnSpPr/>
      </xdr:nvCxnSpPr>
      <xdr:spPr>
        <a:xfrm flipV="1">
          <a:off x="16510000" y="23307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115079</xdr:rowOff>
    </xdr:from>
    <xdr:ext cx="762000" cy="259045"/>
    <xdr:sp macro="" textlink="">
      <xdr:nvSpPr>
        <xdr:cNvPr id="125" name="物件費最小値テキスト"/>
        <xdr:cNvSpPr txBox="1"/>
      </xdr:nvSpPr>
      <xdr:spPr>
        <a:xfrm>
          <a:off x="16598900" y="337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143002</xdr:rowOff>
    </xdr:from>
    <xdr:to>
      <xdr:col>82</xdr:col>
      <xdr:colOff>196850</xdr:colOff>
      <xdr:row>19</xdr:row>
      <xdr:rowOff>143002</xdr:rowOff>
    </xdr:to>
    <xdr:cxnSp macro="">
      <xdr:nvCxnSpPr>
        <xdr:cNvPr id="126" name="直線コネクタ 125"/>
        <xdr:cNvCxnSpPr/>
      </xdr:nvCxnSpPr>
      <xdr:spPr>
        <a:xfrm>
          <a:off x="16421100" y="340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16781</xdr:rowOff>
    </xdr:from>
    <xdr:ext cx="762000" cy="259045"/>
    <xdr:sp macro="" textlink="">
      <xdr:nvSpPr>
        <xdr:cNvPr id="127" name="物件費最大値テキスト"/>
        <xdr:cNvSpPr txBox="1"/>
      </xdr:nvSpPr>
      <xdr:spPr>
        <a:xfrm>
          <a:off x="16598900" y="20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101854</xdr:rowOff>
    </xdr:from>
    <xdr:to>
      <xdr:col>82</xdr:col>
      <xdr:colOff>196850</xdr:colOff>
      <xdr:row>13</xdr:row>
      <xdr:rowOff>101854</xdr:rowOff>
    </xdr:to>
    <xdr:cxnSp macro="">
      <xdr:nvCxnSpPr>
        <xdr:cNvPr id="128" name="直線コネクタ 127"/>
        <xdr:cNvCxnSpPr/>
      </xdr:nvCxnSpPr>
      <xdr:spPr>
        <a:xfrm>
          <a:off x="16421100" y="233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124714</xdr:rowOff>
    </xdr:from>
    <xdr:to>
      <xdr:col>82</xdr:col>
      <xdr:colOff>107950</xdr:colOff>
      <xdr:row>19</xdr:row>
      <xdr:rowOff>143002</xdr:rowOff>
    </xdr:to>
    <xdr:cxnSp macro="">
      <xdr:nvCxnSpPr>
        <xdr:cNvPr id="129" name="直線コネクタ 128"/>
        <xdr:cNvCxnSpPr/>
      </xdr:nvCxnSpPr>
      <xdr:spPr>
        <a:xfrm>
          <a:off x="15671800" y="33822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53865</xdr:rowOff>
    </xdr:from>
    <xdr:ext cx="762000" cy="259045"/>
    <xdr:sp macro="" textlink="">
      <xdr:nvSpPr>
        <xdr:cNvPr id="130"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31" name="フローチャート: 判断 130"/>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60706</xdr:rowOff>
    </xdr:from>
    <xdr:to>
      <xdr:col>78</xdr:col>
      <xdr:colOff>69850</xdr:colOff>
      <xdr:row>19</xdr:row>
      <xdr:rowOff>124714</xdr:rowOff>
    </xdr:to>
    <xdr:cxnSp macro="">
      <xdr:nvCxnSpPr>
        <xdr:cNvPr id="132" name="直線コネクタ 131"/>
        <xdr:cNvCxnSpPr/>
      </xdr:nvCxnSpPr>
      <xdr:spPr>
        <a:xfrm>
          <a:off x="14782800" y="33182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33" name="フローチャート: 判断 132"/>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4" name="テキスト ボックス 133"/>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51562</xdr:rowOff>
    </xdr:from>
    <xdr:to>
      <xdr:col>73</xdr:col>
      <xdr:colOff>180975</xdr:colOff>
      <xdr:row>19</xdr:row>
      <xdr:rowOff>60706</xdr:rowOff>
    </xdr:to>
    <xdr:cxnSp macro="">
      <xdr:nvCxnSpPr>
        <xdr:cNvPr id="135" name="直線コネクタ 134"/>
        <xdr:cNvCxnSpPr/>
      </xdr:nvCxnSpPr>
      <xdr:spPr>
        <a:xfrm>
          <a:off x="13893800" y="33091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167640</xdr:rowOff>
    </xdr:from>
    <xdr:to>
      <xdr:col>74</xdr:col>
      <xdr:colOff>31750</xdr:colOff>
      <xdr:row>15</xdr:row>
      <xdr:rowOff>97790</xdr:rowOff>
    </xdr:to>
    <xdr:sp macro="" textlink="">
      <xdr:nvSpPr>
        <xdr:cNvPr id="136" name="フローチャート: 判断 135"/>
        <xdr:cNvSpPr/>
      </xdr:nvSpPr>
      <xdr:spPr>
        <a:xfrm>
          <a:off x="14732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37" name="テキスト ボックス 136"/>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46990</xdr:rowOff>
    </xdr:from>
    <xdr:to>
      <xdr:col>69</xdr:col>
      <xdr:colOff>92075</xdr:colOff>
      <xdr:row>19</xdr:row>
      <xdr:rowOff>51562</xdr:rowOff>
    </xdr:to>
    <xdr:cxnSp macro="">
      <xdr:nvCxnSpPr>
        <xdr:cNvPr id="138" name="直線コネクタ 137"/>
        <xdr:cNvCxnSpPr/>
      </xdr:nvCxnSpPr>
      <xdr:spPr>
        <a:xfrm>
          <a:off x="13004800" y="33045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131064</xdr:rowOff>
    </xdr:from>
    <xdr:to>
      <xdr:col>69</xdr:col>
      <xdr:colOff>142875</xdr:colOff>
      <xdr:row>15</xdr:row>
      <xdr:rowOff>61214</xdr:rowOff>
    </xdr:to>
    <xdr:sp macro="" textlink="">
      <xdr:nvSpPr>
        <xdr:cNvPr id="139" name="フローチャート: 判断 138"/>
        <xdr:cNvSpPr/>
      </xdr:nvSpPr>
      <xdr:spPr>
        <a:xfrm>
          <a:off x="13843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71391</xdr:rowOff>
    </xdr:from>
    <xdr:ext cx="762000" cy="259045"/>
    <xdr:sp macro="" textlink="">
      <xdr:nvSpPr>
        <xdr:cNvPr id="140" name="テキスト ボックス 139"/>
        <xdr:cNvSpPr txBox="1"/>
      </xdr:nvSpPr>
      <xdr:spPr>
        <a:xfrm>
          <a:off x="13512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112776</xdr:rowOff>
    </xdr:from>
    <xdr:to>
      <xdr:col>65</xdr:col>
      <xdr:colOff>53975</xdr:colOff>
      <xdr:row>15</xdr:row>
      <xdr:rowOff>42926</xdr:rowOff>
    </xdr:to>
    <xdr:sp macro="" textlink="">
      <xdr:nvSpPr>
        <xdr:cNvPr id="141" name="フローチャート: 判断 140"/>
        <xdr:cNvSpPr/>
      </xdr:nvSpPr>
      <xdr:spPr>
        <a:xfrm>
          <a:off x="12954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53103</xdr:rowOff>
    </xdr:from>
    <xdr:ext cx="762000" cy="259045"/>
    <xdr:sp macro="" textlink="">
      <xdr:nvSpPr>
        <xdr:cNvPr id="142" name="テキスト ボックス 141"/>
        <xdr:cNvSpPr txBox="1"/>
      </xdr:nvSpPr>
      <xdr:spPr>
        <a:xfrm>
          <a:off x="12623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92202</xdr:rowOff>
    </xdr:from>
    <xdr:to>
      <xdr:col>82</xdr:col>
      <xdr:colOff>158750</xdr:colOff>
      <xdr:row>20</xdr:row>
      <xdr:rowOff>22352</xdr:rowOff>
    </xdr:to>
    <xdr:sp macro="" textlink="">
      <xdr:nvSpPr>
        <xdr:cNvPr id="148" name="楕円 147"/>
        <xdr:cNvSpPr/>
      </xdr:nvSpPr>
      <xdr:spPr>
        <a:xfrm>
          <a:off x="16459200" y="334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779</xdr:rowOff>
    </xdr:from>
    <xdr:ext cx="762000" cy="259045"/>
    <xdr:sp macro="" textlink="">
      <xdr:nvSpPr>
        <xdr:cNvPr id="149" name="物件費該当値テキスト"/>
        <xdr:cNvSpPr txBox="1"/>
      </xdr:nvSpPr>
      <xdr:spPr>
        <a:xfrm>
          <a:off x="16598900" y="3258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73914</xdr:rowOff>
    </xdr:from>
    <xdr:to>
      <xdr:col>78</xdr:col>
      <xdr:colOff>120650</xdr:colOff>
      <xdr:row>20</xdr:row>
      <xdr:rowOff>4064</xdr:rowOff>
    </xdr:to>
    <xdr:sp macro="" textlink="">
      <xdr:nvSpPr>
        <xdr:cNvPr id="150" name="楕円 149"/>
        <xdr:cNvSpPr/>
      </xdr:nvSpPr>
      <xdr:spPr>
        <a:xfrm>
          <a:off x="15621000" y="333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160291</xdr:rowOff>
    </xdr:from>
    <xdr:ext cx="736600" cy="259045"/>
    <xdr:sp macro="" textlink="">
      <xdr:nvSpPr>
        <xdr:cNvPr id="151" name="テキスト ボックス 150"/>
        <xdr:cNvSpPr txBox="1"/>
      </xdr:nvSpPr>
      <xdr:spPr>
        <a:xfrm>
          <a:off x="15290800" y="341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9906</xdr:rowOff>
    </xdr:from>
    <xdr:to>
      <xdr:col>74</xdr:col>
      <xdr:colOff>31750</xdr:colOff>
      <xdr:row>19</xdr:row>
      <xdr:rowOff>111506</xdr:rowOff>
    </xdr:to>
    <xdr:sp macro="" textlink="">
      <xdr:nvSpPr>
        <xdr:cNvPr id="152" name="楕円 151"/>
        <xdr:cNvSpPr/>
      </xdr:nvSpPr>
      <xdr:spPr>
        <a:xfrm>
          <a:off x="14732000" y="32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96283</xdr:rowOff>
    </xdr:from>
    <xdr:ext cx="762000" cy="259045"/>
    <xdr:sp macro="" textlink="">
      <xdr:nvSpPr>
        <xdr:cNvPr id="153" name="テキスト ボックス 152"/>
        <xdr:cNvSpPr txBox="1"/>
      </xdr:nvSpPr>
      <xdr:spPr>
        <a:xfrm>
          <a:off x="14401800" y="33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762</xdr:rowOff>
    </xdr:from>
    <xdr:to>
      <xdr:col>69</xdr:col>
      <xdr:colOff>142875</xdr:colOff>
      <xdr:row>19</xdr:row>
      <xdr:rowOff>102362</xdr:rowOff>
    </xdr:to>
    <xdr:sp macro="" textlink="">
      <xdr:nvSpPr>
        <xdr:cNvPr id="154" name="楕円 153"/>
        <xdr:cNvSpPr/>
      </xdr:nvSpPr>
      <xdr:spPr>
        <a:xfrm>
          <a:off x="13843000" y="325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87139</xdr:rowOff>
    </xdr:from>
    <xdr:ext cx="762000" cy="259045"/>
    <xdr:sp macro="" textlink="">
      <xdr:nvSpPr>
        <xdr:cNvPr id="155" name="テキスト ボックス 154"/>
        <xdr:cNvSpPr txBox="1"/>
      </xdr:nvSpPr>
      <xdr:spPr>
        <a:xfrm>
          <a:off x="13512800" y="334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167640</xdr:rowOff>
    </xdr:from>
    <xdr:to>
      <xdr:col>65</xdr:col>
      <xdr:colOff>53975</xdr:colOff>
      <xdr:row>19</xdr:row>
      <xdr:rowOff>97790</xdr:rowOff>
    </xdr:to>
    <xdr:sp macro="" textlink="">
      <xdr:nvSpPr>
        <xdr:cNvPr id="156" name="楕円 155"/>
        <xdr:cNvSpPr/>
      </xdr:nvSpPr>
      <xdr:spPr>
        <a:xfrm>
          <a:off x="12954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82567</xdr:rowOff>
    </xdr:from>
    <xdr:ext cx="762000" cy="259045"/>
    <xdr:sp macro="" textlink="">
      <xdr:nvSpPr>
        <xdr:cNvPr id="157" name="テキスト ボックス 156"/>
        <xdr:cNvSpPr txBox="1"/>
      </xdr:nvSpPr>
      <xdr:spPr>
        <a:xfrm>
          <a:off x="12623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扶助費に係る経常収支比率は類似団体平均、全国平均、県平均を下回ってます。しかし、私立保育所等運営費などの増加により、扶助費の額が増加しているため、</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今後も引き続き、医療扶助の適正化などに努めます。</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45357</xdr:rowOff>
    </xdr:from>
    <xdr:to>
      <xdr:col>24</xdr:col>
      <xdr:colOff>25400</xdr:colOff>
      <xdr:row>61</xdr:row>
      <xdr:rowOff>135165</xdr:rowOff>
    </xdr:to>
    <xdr:cxnSp macro="">
      <xdr:nvCxnSpPr>
        <xdr:cNvPr id="187" name="直線コネクタ 186"/>
        <xdr:cNvCxnSpPr/>
      </xdr:nvCxnSpPr>
      <xdr:spPr>
        <a:xfrm flipV="1">
          <a:off x="4826000" y="9303657"/>
          <a:ext cx="0" cy="128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131734</xdr:rowOff>
    </xdr:from>
    <xdr:ext cx="762000" cy="259045"/>
    <xdr:sp macro="" textlink="">
      <xdr:nvSpPr>
        <xdr:cNvPr id="190" name="扶助費最大値テキスト"/>
        <xdr:cNvSpPr txBox="1"/>
      </xdr:nvSpPr>
      <xdr:spPr>
        <a:xfrm>
          <a:off x="4914900" y="904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45357</xdr:rowOff>
    </xdr:from>
    <xdr:to>
      <xdr:col>24</xdr:col>
      <xdr:colOff>114300</xdr:colOff>
      <xdr:row>54</xdr:row>
      <xdr:rowOff>45357</xdr:rowOff>
    </xdr:to>
    <xdr:cxnSp macro="">
      <xdr:nvCxnSpPr>
        <xdr:cNvPr id="191" name="直線コネクタ 190"/>
        <xdr:cNvCxnSpPr/>
      </xdr:nvCxnSpPr>
      <xdr:spPr>
        <a:xfrm>
          <a:off x="4737100" y="930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151493</xdr:rowOff>
    </xdr:from>
    <xdr:to>
      <xdr:col>24</xdr:col>
      <xdr:colOff>25400</xdr:colOff>
      <xdr:row>54</xdr:row>
      <xdr:rowOff>45357</xdr:rowOff>
    </xdr:to>
    <xdr:cxnSp macro="">
      <xdr:nvCxnSpPr>
        <xdr:cNvPr id="192" name="直線コネクタ 191"/>
        <xdr:cNvCxnSpPr/>
      </xdr:nvCxnSpPr>
      <xdr:spPr>
        <a:xfrm>
          <a:off x="3987800" y="92383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170742</xdr:rowOff>
    </xdr:from>
    <xdr:ext cx="762000" cy="259045"/>
    <xdr:sp macro="" textlink="">
      <xdr:nvSpPr>
        <xdr:cNvPr id="193" name="扶助費平均値テキスト"/>
        <xdr:cNvSpPr txBox="1"/>
      </xdr:nvSpPr>
      <xdr:spPr>
        <a:xfrm>
          <a:off x="4914900" y="9943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27215</xdr:rowOff>
    </xdr:from>
    <xdr:to>
      <xdr:col>24</xdr:col>
      <xdr:colOff>76200</xdr:colOff>
      <xdr:row>58</xdr:row>
      <xdr:rowOff>128815</xdr:rowOff>
    </xdr:to>
    <xdr:sp macro="" textlink="">
      <xdr:nvSpPr>
        <xdr:cNvPr id="194" name="フローチャート: 判断 193"/>
        <xdr:cNvSpPr/>
      </xdr:nvSpPr>
      <xdr:spPr>
        <a:xfrm>
          <a:off x="47752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110672</xdr:rowOff>
    </xdr:from>
    <xdr:to>
      <xdr:col>19</xdr:col>
      <xdr:colOff>187325</xdr:colOff>
      <xdr:row>53</xdr:row>
      <xdr:rowOff>151493</xdr:rowOff>
    </xdr:to>
    <xdr:cxnSp macro="">
      <xdr:nvCxnSpPr>
        <xdr:cNvPr id="195" name="直線コネクタ 194"/>
        <xdr:cNvCxnSpPr/>
      </xdr:nvCxnSpPr>
      <xdr:spPr>
        <a:xfrm>
          <a:off x="3098800" y="9026072"/>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6" name="フローチャート: 判断 195"/>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197" name="テキスト ボックス 196"/>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110672</xdr:rowOff>
    </xdr:from>
    <xdr:to>
      <xdr:col>15</xdr:col>
      <xdr:colOff>98425</xdr:colOff>
      <xdr:row>52</xdr:row>
      <xdr:rowOff>159657</xdr:rowOff>
    </xdr:to>
    <xdr:cxnSp macro="">
      <xdr:nvCxnSpPr>
        <xdr:cNvPr id="198" name="直線コネクタ 197"/>
        <xdr:cNvCxnSpPr/>
      </xdr:nvCxnSpPr>
      <xdr:spPr>
        <a:xfrm flipV="1">
          <a:off x="2209800" y="90260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9" name="フローチャート: 判断 198"/>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121755</xdr:rowOff>
    </xdr:from>
    <xdr:ext cx="762000" cy="259045"/>
    <xdr:sp macro="" textlink="">
      <xdr:nvSpPr>
        <xdr:cNvPr id="200" name="テキスト ボックス 199"/>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159657</xdr:rowOff>
    </xdr:from>
    <xdr:to>
      <xdr:col>11</xdr:col>
      <xdr:colOff>9525</xdr:colOff>
      <xdr:row>53</xdr:row>
      <xdr:rowOff>53522</xdr:rowOff>
    </xdr:to>
    <xdr:cxnSp macro="">
      <xdr:nvCxnSpPr>
        <xdr:cNvPr id="201" name="直線コネクタ 200"/>
        <xdr:cNvCxnSpPr/>
      </xdr:nvCxnSpPr>
      <xdr:spPr>
        <a:xfrm flipV="1">
          <a:off x="1320800" y="90750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125185</xdr:rowOff>
    </xdr:from>
    <xdr:to>
      <xdr:col>11</xdr:col>
      <xdr:colOff>60325</xdr:colOff>
      <xdr:row>57</xdr:row>
      <xdr:rowOff>55335</xdr:rowOff>
    </xdr:to>
    <xdr:sp macro="" textlink="">
      <xdr:nvSpPr>
        <xdr:cNvPr id="202" name="フローチャート: 判断 201"/>
        <xdr:cNvSpPr/>
      </xdr:nvSpPr>
      <xdr:spPr>
        <a:xfrm>
          <a:off x="2159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40112</xdr:rowOff>
    </xdr:from>
    <xdr:ext cx="762000" cy="259045"/>
    <xdr:sp macro="" textlink="">
      <xdr:nvSpPr>
        <xdr:cNvPr id="203" name="テキスト ボックス 202"/>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4" name="フローチャート: 判断 203"/>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5" name="テキスト ボックス 204"/>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166007</xdr:rowOff>
    </xdr:from>
    <xdr:to>
      <xdr:col>24</xdr:col>
      <xdr:colOff>76200</xdr:colOff>
      <xdr:row>54</xdr:row>
      <xdr:rowOff>96157</xdr:rowOff>
    </xdr:to>
    <xdr:sp macro="" textlink="">
      <xdr:nvSpPr>
        <xdr:cNvPr id="211" name="楕円 210"/>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74584</xdr:rowOff>
    </xdr:from>
    <xdr:ext cx="762000" cy="259045"/>
    <xdr:sp macro="" textlink="">
      <xdr:nvSpPr>
        <xdr:cNvPr id="212" name="扶助費該当値テキスト"/>
        <xdr:cNvSpPr txBox="1"/>
      </xdr:nvSpPr>
      <xdr:spPr>
        <a:xfrm>
          <a:off x="4914900" y="916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100693</xdr:rowOff>
    </xdr:from>
    <xdr:to>
      <xdr:col>20</xdr:col>
      <xdr:colOff>38100</xdr:colOff>
      <xdr:row>54</xdr:row>
      <xdr:rowOff>30843</xdr:rowOff>
    </xdr:to>
    <xdr:sp macro="" textlink="">
      <xdr:nvSpPr>
        <xdr:cNvPr id="213" name="楕円 212"/>
        <xdr:cNvSpPr/>
      </xdr:nvSpPr>
      <xdr:spPr>
        <a:xfrm>
          <a:off x="3937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41020</xdr:rowOff>
    </xdr:from>
    <xdr:ext cx="736600" cy="259045"/>
    <xdr:sp macro="" textlink="">
      <xdr:nvSpPr>
        <xdr:cNvPr id="214" name="テキスト ボックス 213"/>
        <xdr:cNvSpPr txBox="1"/>
      </xdr:nvSpPr>
      <xdr:spPr>
        <a:xfrm>
          <a:off x="3606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59872</xdr:rowOff>
    </xdr:from>
    <xdr:to>
      <xdr:col>15</xdr:col>
      <xdr:colOff>149225</xdr:colOff>
      <xdr:row>52</xdr:row>
      <xdr:rowOff>161472</xdr:rowOff>
    </xdr:to>
    <xdr:sp macro="" textlink="">
      <xdr:nvSpPr>
        <xdr:cNvPr id="215" name="楕円 214"/>
        <xdr:cNvSpPr/>
      </xdr:nvSpPr>
      <xdr:spPr>
        <a:xfrm>
          <a:off x="3048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199</xdr:rowOff>
    </xdr:from>
    <xdr:ext cx="762000" cy="259045"/>
    <xdr:sp macro="" textlink="">
      <xdr:nvSpPr>
        <xdr:cNvPr id="216" name="テキスト ボックス 215"/>
        <xdr:cNvSpPr txBox="1"/>
      </xdr:nvSpPr>
      <xdr:spPr>
        <a:xfrm>
          <a:off x="2717800" y="87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108857</xdr:rowOff>
    </xdr:from>
    <xdr:to>
      <xdr:col>11</xdr:col>
      <xdr:colOff>60325</xdr:colOff>
      <xdr:row>53</xdr:row>
      <xdr:rowOff>39007</xdr:rowOff>
    </xdr:to>
    <xdr:sp macro="" textlink="">
      <xdr:nvSpPr>
        <xdr:cNvPr id="217" name="楕円 216"/>
        <xdr:cNvSpPr/>
      </xdr:nvSpPr>
      <xdr:spPr>
        <a:xfrm>
          <a:off x="2159000" y="90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49184</xdr:rowOff>
    </xdr:from>
    <xdr:ext cx="762000" cy="259045"/>
    <xdr:sp macro="" textlink="">
      <xdr:nvSpPr>
        <xdr:cNvPr id="218" name="テキスト ボックス 217"/>
        <xdr:cNvSpPr txBox="1"/>
      </xdr:nvSpPr>
      <xdr:spPr>
        <a:xfrm>
          <a:off x="1828800" y="879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2722</xdr:rowOff>
    </xdr:from>
    <xdr:to>
      <xdr:col>6</xdr:col>
      <xdr:colOff>171450</xdr:colOff>
      <xdr:row>53</xdr:row>
      <xdr:rowOff>104322</xdr:rowOff>
    </xdr:to>
    <xdr:sp macro="" textlink="">
      <xdr:nvSpPr>
        <xdr:cNvPr id="219" name="楕円 218"/>
        <xdr:cNvSpPr/>
      </xdr:nvSpPr>
      <xdr:spPr>
        <a:xfrm>
          <a:off x="1270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114499</xdr:rowOff>
    </xdr:from>
    <xdr:ext cx="762000" cy="259045"/>
    <xdr:sp macro="" textlink="">
      <xdr:nvSpPr>
        <xdr:cNvPr id="220" name="テキスト ボックス 219"/>
        <xdr:cNvSpPr txBox="1"/>
      </xdr:nvSpPr>
      <xdr:spPr>
        <a:xfrm>
          <a:off x="939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％と類似団体平均に比べ低く、前年度に比べ</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ポイント減となっています。その主な要因は、維持補修費において、学校施設維持補修工事が、例年と比べ減額となったため、減となったものです。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今後も、公共施設の安全性の確保や、老朽化対策などの実施による維持補修費の増が見込まれることから、引き続き指標の推移を注視しながら、健全財政の堅持に努めます。</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154215</xdr:rowOff>
    </xdr:from>
    <xdr:to>
      <xdr:col>82</xdr:col>
      <xdr:colOff>107950</xdr:colOff>
      <xdr:row>61</xdr:row>
      <xdr:rowOff>58965</xdr:rowOff>
    </xdr:to>
    <xdr:cxnSp macro="">
      <xdr:nvCxnSpPr>
        <xdr:cNvPr id="250" name="直線コネクタ 249"/>
        <xdr:cNvCxnSpPr/>
      </xdr:nvCxnSpPr>
      <xdr:spPr>
        <a:xfrm flipV="1">
          <a:off x="16510000" y="906961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51" name="その他最小値テキスト"/>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52" name="直線コネクタ 251"/>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69142</xdr:rowOff>
    </xdr:from>
    <xdr:ext cx="762000" cy="259045"/>
    <xdr:sp macro="" textlink="">
      <xdr:nvSpPr>
        <xdr:cNvPr id="253"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154215</xdr:rowOff>
    </xdr:from>
    <xdr:to>
      <xdr:col>82</xdr:col>
      <xdr:colOff>196850</xdr:colOff>
      <xdr:row>52</xdr:row>
      <xdr:rowOff>154215</xdr:rowOff>
    </xdr:to>
    <xdr:cxnSp macro="">
      <xdr:nvCxnSpPr>
        <xdr:cNvPr id="254" name="直線コネクタ 253"/>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154215</xdr:rowOff>
    </xdr:from>
    <xdr:to>
      <xdr:col>82</xdr:col>
      <xdr:colOff>107950</xdr:colOff>
      <xdr:row>53</xdr:row>
      <xdr:rowOff>167822</xdr:rowOff>
    </xdr:to>
    <xdr:cxnSp macro="">
      <xdr:nvCxnSpPr>
        <xdr:cNvPr id="255" name="直線コネクタ 254"/>
        <xdr:cNvCxnSpPr/>
      </xdr:nvCxnSpPr>
      <xdr:spPr>
        <a:xfrm flipV="1">
          <a:off x="15671800" y="9069615"/>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56" name="その他平均値テキスト"/>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7" name="フローチャート: 判断 256"/>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156935</xdr:rowOff>
    </xdr:from>
    <xdr:to>
      <xdr:col>78</xdr:col>
      <xdr:colOff>69850</xdr:colOff>
      <xdr:row>53</xdr:row>
      <xdr:rowOff>167822</xdr:rowOff>
    </xdr:to>
    <xdr:cxnSp macro="">
      <xdr:nvCxnSpPr>
        <xdr:cNvPr id="258" name="直線コネクタ 257"/>
        <xdr:cNvCxnSpPr/>
      </xdr:nvCxnSpPr>
      <xdr:spPr>
        <a:xfrm>
          <a:off x="14782800" y="9243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9" name="フローチャート: 判断 258"/>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60" name="テキスト ボックス 259"/>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156935</xdr:rowOff>
    </xdr:from>
    <xdr:to>
      <xdr:col>73</xdr:col>
      <xdr:colOff>180975</xdr:colOff>
      <xdr:row>54</xdr:row>
      <xdr:rowOff>116115</xdr:rowOff>
    </xdr:to>
    <xdr:cxnSp macro="">
      <xdr:nvCxnSpPr>
        <xdr:cNvPr id="261" name="直線コネクタ 260"/>
        <xdr:cNvCxnSpPr/>
      </xdr:nvCxnSpPr>
      <xdr:spPr>
        <a:xfrm flipV="1">
          <a:off x="13893800" y="92437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157843</xdr:rowOff>
    </xdr:from>
    <xdr:to>
      <xdr:col>74</xdr:col>
      <xdr:colOff>31750</xdr:colOff>
      <xdr:row>57</xdr:row>
      <xdr:rowOff>87993</xdr:rowOff>
    </xdr:to>
    <xdr:sp macro="" textlink="">
      <xdr:nvSpPr>
        <xdr:cNvPr id="262" name="フローチャート: 判断 261"/>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72770</xdr:rowOff>
    </xdr:from>
    <xdr:ext cx="762000" cy="259045"/>
    <xdr:sp macro="" textlink="">
      <xdr:nvSpPr>
        <xdr:cNvPr id="263" name="テキスト ボックス 262"/>
        <xdr:cNvSpPr txBox="1"/>
      </xdr:nvSpPr>
      <xdr:spPr>
        <a:xfrm>
          <a:off x="14401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143328</xdr:rowOff>
    </xdr:from>
    <xdr:to>
      <xdr:col>69</xdr:col>
      <xdr:colOff>92075</xdr:colOff>
      <xdr:row>54</xdr:row>
      <xdr:rowOff>116115</xdr:rowOff>
    </xdr:to>
    <xdr:cxnSp macro="">
      <xdr:nvCxnSpPr>
        <xdr:cNvPr id="264" name="直線コネクタ 263"/>
        <xdr:cNvCxnSpPr/>
      </xdr:nvCxnSpPr>
      <xdr:spPr>
        <a:xfrm>
          <a:off x="13004800" y="9058728"/>
          <a:ext cx="889000" cy="31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65" name="フローチャート: 判断 264"/>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66" name="テキスト ボックス 265"/>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67" name="フローチャート: 判断 266"/>
        <xdr:cNvSpPr/>
      </xdr:nvSpPr>
      <xdr:spPr>
        <a:xfrm>
          <a:off x="12954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40112</xdr:rowOff>
    </xdr:from>
    <xdr:ext cx="762000" cy="259045"/>
    <xdr:sp macro="" textlink="">
      <xdr:nvSpPr>
        <xdr:cNvPr id="268" name="テキスト ボックス 267"/>
        <xdr:cNvSpPr txBox="1"/>
      </xdr:nvSpPr>
      <xdr:spPr>
        <a:xfrm>
          <a:off x="12623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103415</xdr:rowOff>
    </xdr:from>
    <xdr:to>
      <xdr:col>82</xdr:col>
      <xdr:colOff>158750</xdr:colOff>
      <xdr:row>53</xdr:row>
      <xdr:rowOff>33565</xdr:rowOff>
    </xdr:to>
    <xdr:sp macro="" textlink="">
      <xdr:nvSpPr>
        <xdr:cNvPr id="274" name="楕円 273"/>
        <xdr:cNvSpPr/>
      </xdr:nvSpPr>
      <xdr:spPr>
        <a:xfrm>
          <a:off x="16459200" y="90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11992</xdr:rowOff>
    </xdr:from>
    <xdr:ext cx="762000" cy="259045"/>
    <xdr:sp macro="" textlink="">
      <xdr:nvSpPr>
        <xdr:cNvPr id="275" name="その他該当値テキスト"/>
        <xdr:cNvSpPr txBox="1"/>
      </xdr:nvSpPr>
      <xdr:spPr>
        <a:xfrm>
          <a:off x="16598900" y="8927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117022</xdr:rowOff>
    </xdr:from>
    <xdr:to>
      <xdr:col>78</xdr:col>
      <xdr:colOff>120650</xdr:colOff>
      <xdr:row>54</xdr:row>
      <xdr:rowOff>47172</xdr:rowOff>
    </xdr:to>
    <xdr:sp macro="" textlink="">
      <xdr:nvSpPr>
        <xdr:cNvPr id="276" name="楕円 275"/>
        <xdr:cNvSpPr/>
      </xdr:nvSpPr>
      <xdr:spPr>
        <a:xfrm>
          <a:off x="15621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57349</xdr:rowOff>
    </xdr:from>
    <xdr:ext cx="736600" cy="259045"/>
    <xdr:sp macro="" textlink="">
      <xdr:nvSpPr>
        <xdr:cNvPr id="277" name="テキスト ボックス 276"/>
        <xdr:cNvSpPr txBox="1"/>
      </xdr:nvSpPr>
      <xdr:spPr>
        <a:xfrm>
          <a:off x="15290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106135</xdr:rowOff>
    </xdr:from>
    <xdr:to>
      <xdr:col>74</xdr:col>
      <xdr:colOff>31750</xdr:colOff>
      <xdr:row>54</xdr:row>
      <xdr:rowOff>36285</xdr:rowOff>
    </xdr:to>
    <xdr:sp macro="" textlink="">
      <xdr:nvSpPr>
        <xdr:cNvPr id="278" name="楕円 277"/>
        <xdr:cNvSpPr/>
      </xdr:nvSpPr>
      <xdr:spPr>
        <a:xfrm>
          <a:off x="14732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46462</xdr:rowOff>
    </xdr:from>
    <xdr:ext cx="762000" cy="259045"/>
    <xdr:sp macro="" textlink="">
      <xdr:nvSpPr>
        <xdr:cNvPr id="279" name="テキスト ボックス 278"/>
        <xdr:cNvSpPr txBox="1"/>
      </xdr:nvSpPr>
      <xdr:spPr>
        <a:xfrm>
          <a:off x="14401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65315</xdr:rowOff>
    </xdr:from>
    <xdr:to>
      <xdr:col>69</xdr:col>
      <xdr:colOff>142875</xdr:colOff>
      <xdr:row>54</xdr:row>
      <xdr:rowOff>166915</xdr:rowOff>
    </xdr:to>
    <xdr:sp macro="" textlink="">
      <xdr:nvSpPr>
        <xdr:cNvPr id="280" name="楕円 279"/>
        <xdr:cNvSpPr/>
      </xdr:nvSpPr>
      <xdr:spPr>
        <a:xfrm>
          <a:off x="13843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5642</xdr:rowOff>
    </xdr:from>
    <xdr:ext cx="762000" cy="259045"/>
    <xdr:sp macro="" textlink="">
      <xdr:nvSpPr>
        <xdr:cNvPr id="281" name="テキスト ボックス 280"/>
        <xdr:cNvSpPr txBox="1"/>
      </xdr:nvSpPr>
      <xdr:spPr>
        <a:xfrm>
          <a:off x="13512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92528</xdr:rowOff>
    </xdr:from>
    <xdr:to>
      <xdr:col>65</xdr:col>
      <xdr:colOff>53975</xdr:colOff>
      <xdr:row>53</xdr:row>
      <xdr:rowOff>22678</xdr:rowOff>
    </xdr:to>
    <xdr:sp macro="" textlink="">
      <xdr:nvSpPr>
        <xdr:cNvPr id="282" name="楕円 281"/>
        <xdr:cNvSpPr/>
      </xdr:nvSpPr>
      <xdr:spPr>
        <a:xfrm>
          <a:off x="12954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32855</xdr:rowOff>
    </xdr:from>
    <xdr:ext cx="762000" cy="259045"/>
    <xdr:sp macro="" textlink="">
      <xdr:nvSpPr>
        <xdr:cNvPr id="283" name="テキスト ボックス 282"/>
        <xdr:cNvSpPr txBox="1"/>
      </xdr:nvSpPr>
      <xdr:spPr>
        <a:xfrm>
          <a:off x="12623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及び全国平均を下回っています。その主な要因として、分母となる経常一般財源が大きいことが挙げられますが、今後も引き続き、スクラップアンドビルドの視点に立って補助金の見直し等を行うとともに、事業の内容、効果等を厳しく精査し、適正な執行に努めます。</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67128</xdr:rowOff>
    </xdr:from>
    <xdr:to>
      <xdr:col>82</xdr:col>
      <xdr:colOff>107950</xdr:colOff>
      <xdr:row>41</xdr:row>
      <xdr:rowOff>113393</xdr:rowOff>
    </xdr:to>
    <xdr:cxnSp macro="">
      <xdr:nvCxnSpPr>
        <xdr:cNvPr id="313" name="直線コネクタ 312"/>
        <xdr:cNvCxnSpPr/>
      </xdr:nvCxnSpPr>
      <xdr:spPr>
        <a:xfrm flipV="1">
          <a:off x="16510000" y="5553528"/>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85470</xdr:rowOff>
    </xdr:from>
    <xdr:ext cx="762000" cy="259045"/>
    <xdr:sp macro="" textlink="">
      <xdr:nvSpPr>
        <xdr:cNvPr id="314" name="補助費等最小値テキスト"/>
        <xdr:cNvSpPr txBox="1"/>
      </xdr:nvSpPr>
      <xdr:spPr>
        <a:xfrm>
          <a:off x="16598900" y="711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113393</xdr:rowOff>
    </xdr:from>
    <xdr:to>
      <xdr:col>82</xdr:col>
      <xdr:colOff>196850</xdr:colOff>
      <xdr:row>41</xdr:row>
      <xdr:rowOff>113393</xdr:rowOff>
    </xdr:to>
    <xdr:cxnSp macro="">
      <xdr:nvCxnSpPr>
        <xdr:cNvPr id="315" name="直線コネクタ 314"/>
        <xdr:cNvCxnSpPr/>
      </xdr:nvCxnSpPr>
      <xdr:spPr>
        <a:xfrm>
          <a:off x="16421100" y="71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153505</xdr:rowOff>
    </xdr:from>
    <xdr:ext cx="762000" cy="259045"/>
    <xdr:sp macro="" textlink="">
      <xdr:nvSpPr>
        <xdr:cNvPr id="316" name="補助費等最大値テキスト"/>
        <xdr:cNvSpPr txBox="1"/>
      </xdr:nvSpPr>
      <xdr:spPr>
        <a:xfrm>
          <a:off x="16598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67128</xdr:rowOff>
    </xdr:from>
    <xdr:to>
      <xdr:col>82</xdr:col>
      <xdr:colOff>196850</xdr:colOff>
      <xdr:row>32</xdr:row>
      <xdr:rowOff>67128</xdr:rowOff>
    </xdr:to>
    <xdr:cxnSp macro="">
      <xdr:nvCxnSpPr>
        <xdr:cNvPr id="317" name="直線コネクタ 316"/>
        <xdr:cNvCxnSpPr/>
      </xdr:nvCxnSpPr>
      <xdr:spPr>
        <a:xfrm>
          <a:off x="16421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48078</xdr:rowOff>
    </xdr:from>
    <xdr:to>
      <xdr:col>82</xdr:col>
      <xdr:colOff>107950</xdr:colOff>
      <xdr:row>33</xdr:row>
      <xdr:rowOff>58964</xdr:rowOff>
    </xdr:to>
    <xdr:cxnSp macro="">
      <xdr:nvCxnSpPr>
        <xdr:cNvPr id="318" name="直線コネクタ 317"/>
        <xdr:cNvCxnSpPr/>
      </xdr:nvCxnSpPr>
      <xdr:spPr>
        <a:xfrm>
          <a:off x="15671800" y="5705928"/>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127199</xdr:rowOff>
    </xdr:from>
    <xdr:ext cx="762000" cy="259045"/>
    <xdr:sp macro="" textlink="">
      <xdr:nvSpPr>
        <xdr:cNvPr id="319" name="補助費等平均値テキスト"/>
        <xdr:cNvSpPr txBox="1"/>
      </xdr:nvSpPr>
      <xdr:spPr>
        <a:xfrm>
          <a:off x="16598900" y="6127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155122</xdr:rowOff>
    </xdr:from>
    <xdr:to>
      <xdr:col>82</xdr:col>
      <xdr:colOff>158750</xdr:colOff>
      <xdr:row>36</xdr:row>
      <xdr:rowOff>85272</xdr:rowOff>
    </xdr:to>
    <xdr:sp macro="" textlink="">
      <xdr:nvSpPr>
        <xdr:cNvPr id="320" name="フローチャート: 判断 319"/>
        <xdr:cNvSpPr/>
      </xdr:nvSpPr>
      <xdr:spPr>
        <a:xfrm>
          <a:off x="164592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48078</xdr:rowOff>
    </xdr:from>
    <xdr:to>
      <xdr:col>78</xdr:col>
      <xdr:colOff>69850</xdr:colOff>
      <xdr:row>33</xdr:row>
      <xdr:rowOff>48078</xdr:rowOff>
    </xdr:to>
    <xdr:cxnSp macro="">
      <xdr:nvCxnSpPr>
        <xdr:cNvPr id="321" name="直線コネクタ 320"/>
        <xdr:cNvCxnSpPr/>
      </xdr:nvCxnSpPr>
      <xdr:spPr>
        <a:xfrm>
          <a:off x="14782800" y="570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166007</xdr:rowOff>
    </xdr:from>
    <xdr:to>
      <xdr:col>78</xdr:col>
      <xdr:colOff>120650</xdr:colOff>
      <xdr:row>36</xdr:row>
      <xdr:rowOff>96157</xdr:rowOff>
    </xdr:to>
    <xdr:sp macro="" textlink="">
      <xdr:nvSpPr>
        <xdr:cNvPr id="322" name="フローチャート: 判断 321"/>
        <xdr:cNvSpPr/>
      </xdr:nvSpPr>
      <xdr:spPr>
        <a:xfrm>
          <a:off x="15621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80934</xdr:rowOff>
    </xdr:from>
    <xdr:ext cx="736600" cy="259045"/>
    <xdr:sp macro="" textlink="">
      <xdr:nvSpPr>
        <xdr:cNvPr id="323" name="テキスト ボックス 322"/>
        <xdr:cNvSpPr txBox="1"/>
      </xdr:nvSpPr>
      <xdr:spPr>
        <a:xfrm>
          <a:off x="15290800" y="625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154214</xdr:rowOff>
    </xdr:from>
    <xdr:to>
      <xdr:col>73</xdr:col>
      <xdr:colOff>180975</xdr:colOff>
      <xdr:row>33</xdr:row>
      <xdr:rowOff>48078</xdr:rowOff>
    </xdr:to>
    <xdr:cxnSp macro="">
      <xdr:nvCxnSpPr>
        <xdr:cNvPr id="324" name="直線コネクタ 323"/>
        <xdr:cNvCxnSpPr/>
      </xdr:nvCxnSpPr>
      <xdr:spPr>
        <a:xfrm>
          <a:off x="13893800" y="56406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57150</xdr:rowOff>
    </xdr:from>
    <xdr:to>
      <xdr:col>74</xdr:col>
      <xdr:colOff>31750</xdr:colOff>
      <xdr:row>35</xdr:row>
      <xdr:rowOff>158750</xdr:rowOff>
    </xdr:to>
    <xdr:sp macro="" textlink="">
      <xdr:nvSpPr>
        <xdr:cNvPr id="325" name="フローチャート: 判断 324"/>
        <xdr:cNvSpPr/>
      </xdr:nvSpPr>
      <xdr:spPr>
        <a:xfrm>
          <a:off x="14732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143527</xdr:rowOff>
    </xdr:from>
    <xdr:ext cx="762000" cy="259045"/>
    <xdr:sp macro="" textlink="">
      <xdr:nvSpPr>
        <xdr:cNvPr id="326" name="テキスト ボックス 325"/>
        <xdr:cNvSpPr txBox="1"/>
      </xdr:nvSpPr>
      <xdr:spPr>
        <a:xfrm>
          <a:off x="14401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154214</xdr:rowOff>
    </xdr:from>
    <xdr:to>
      <xdr:col>69</xdr:col>
      <xdr:colOff>92075</xdr:colOff>
      <xdr:row>33</xdr:row>
      <xdr:rowOff>15422</xdr:rowOff>
    </xdr:to>
    <xdr:cxnSp macro="">
      <xdr:nvCxnSpPr>
        <xdr:cNvPr id="327" name="直線コネクタ 326"/>
        <xdr:cNvCxnSpPr/>
      </xdr:nvCxnSpPr>
      <xdr:spPr>
        <a:xfrm flipV="1">
          <a:off x="13004800" y="56406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8" name="フローチャート: 判断 327"/>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29" name="テキスト ボックス 328"/>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30" name="フローチャート: 判断 329"/>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macro="" textlink="">
      <xdr:nvSpPr>
        <xdr:cNvPr id="331" name="テキスト ボックス 330"/>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8164</xdr:rowOff>
    </xdr:from>
    <xdr:to>
      <xdr:col>82</xdr:col>
      <xdr:colOff>158750</xdr:colOff>
      <xdr:row>33</xdr:row>
      <xdr:rowOff>109764</xdr:rowOff>
    </xdr:to>
    <xdr:sp macro="" textlink="">
      <xdr:nvSpPr>
        <xdr:cNvPr id="337" name="楕円 336"/>
        <xdr:cNvSpPr/>
      </xdr:nvSpPr>
      <xdr:spPr>
        <a:xfrm>
          <a:off x="164592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24691</xdr:rowOff>
    </xdr:from>
    <xdr:ext cx="762000" cy="259045"/>
    <xdr:sp macro="" textlink="">
      <xdr:nvSpPr>
        <xdr:cNvPr id="338" name="補助費等該当値テキスト"/>
        <xdr:cNvSpPr txBox="1"/>
      </xdr:nvSpPr>
      <xdr:spPr>
        <a:xfrm>
          <a:off x="16598900" y="551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168728</xdr:rowOff>
    </xdr:from>
    <xdr:to>
      <xdr:col>78</xdr:col>
      <xdr:colOff>120650</xdr:colOff>
      <xdr:row>33</xdr:row>
      <xdr:rowOff>98878</xdr:rowOff>
    </xdr:to>
    <xdr:sp macro="" textlink="">
      <xdr:nvSpPr>
        <xdr:cNvPr id="339" name="楕円 338"/>
        <xdr:cNvSpPr/>
      </xdr:nvSpPr>
      <xdr:spPr>
        <a:xfrm>
          <a:off x="15621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109055</xdr:rowOff>
    </xdr:from>
    <xdr:ext cx="736600" cy="259045"/>
    <xdr:sp macro="" textlink="">
      <xdr:nvSpPr>
        <xdr:cNvPr id="340" name="テキスト ボックス 339"/>
        <xdr:cNvSpPr txBox="1"/>
      </xdr:nvSpPr>
      <xdr:spPr>
        <a:xfrm>
          <a:off x="15290800" y="542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168728</xdr:rowOff>
    </xdr:from>
    <xdr:to>
      <xdr:col>74</xdr:col>
      <xdr:colOff>31750</xdr:colOff>
      <xdr:row>33</xdr:row>
      <xdr:rowOff>98878</xdr:rowOff>
    </xdr:to>
    <xdr:sp macro="" textlink="">
      <xdr:nvSpPr>
        <xdr:cNvPr id="341" name="楕円 340"/>
        <xdr:cNvSpPr/>
      </xdr:nvSpPr>
      <xdr:spPr>
        <a:xfrm>
          <a:off x="14732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109055</xdr:rowOff>
    </xdr:from>
    <xdr:ext cx="762000" cy="259045"/>
    <xdr:sp macro="" textlink="">
      <xdr:nvSpPr>
        <xdr:cNvPr id="342" name="テキスト ボックス 341"/>
        <xdr:cNvSpPr txBox="1"/>
      </xdr:nvSpPr>
      <xdr:spPr>
        <a:xfrm>
          <a:off x="14401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103414</xdr:rowOff>
    </xdr:from>
    <xdr:to>
      <xdr:col>69</xdr:col>
      <xdr:colOff>142875</xdr:colOff>
      <xdr:row>33</xdr:row>
      <xdr:rowOff>33564</xdr:rowOff>
    </xdr:to>
    <xdr:sp macro="" textlink="">
      <xdr:nvSpPr>
        <xdr:cNvPr id="343" name="楕円 342"/>
        <xdr:cNvSpPr/>
      </xdr:nvSpPr>
      <xdr:spPr>
        <a:xfrm>
          <a:off x="138430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43741</xdr:rowOff>
    </xdr:from>
    <xdr:ext cx="762000" cy="259045"/>
    <xdr:sp macro="" textlink="">
      <xdr:nvSpPr>
        <xdr:cNvPr id="344" name="テキスト ボックス 343"/>
        <xdr:cNvSpPr txBox="1"/>
      </xdr:nvSpPr>
      <xdr:spPr>
        <a:xfrm>
          <a:off x="13512800" y="535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136072</xdr:rowOff>
    </xdr:from>
    <xdr:to>
      <xdr:col>65</xdr:col>
      <xdr:colOff>53975</xdr:colOff>
      <xdr:row>33</xdr:row>
      <xdr:rowOff>66222</xdr:rowOff>
    </xdr:to>
    <xdr:sp macro="" textlink="">
      <xdr:nvSpPr>
        <xdr:cNvPr id="345" name="楕円 344"/>
        <xdr:cNvSpPr/>
      </xdr:nvSpPr>
      <xdr:spPr>
        <a:xfrm>
          <a:off x="129540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76399</xdr:rowOff>
    </xdr:from>
    <xdr:ext cx="762000" cy="259045"/>
    <xdr:sp macro="" textlink="">
      <xdr:nvSpPr>
        <xdr:cNvPr id="346" name="テキスト ボックス 345"/>
        <xdr:cNvSpPr txBox="1"/>
      </xdr:nvSpPr>
      <xdr:spPr>
        <a:xfrm>
          <a:off x="12623800" y="539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公債費に係る経常収支比率は、類似団体平均より</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ポイント低い</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％となっていますが、新たに、平成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年度に終了した大型事業の償還が始まったことなどにより、元利償還金が増となったことから前年度より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今後も、赤字地方債を借り入れないことを基本に、地方債の適正な活用に努めます。</a:t>
          </a:r>
        </a:p>
      </xdr:txBody>
    </xdr:sp>
    <xdr:clientData/>
  </xdr:twoCellAnchor>
  <xdr:oneCellAnchor>
    <xdr:from>
      <xdr:col>3</xdr:col>
      <xdr:colOff>123825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1" name="直線コネクタ 36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2" name="テキスト ボックス 36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3" name="直線コネクタ 36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4" name="テキスト ボックス 36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5" name="直線コネクタ 36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6" name="テキスト ボックス 36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7" name="直線コネクタ 36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8" name="テキスト ボックス 36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9" name="直線コネクタ 36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0" name="テキスト ボックス 36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123190</xdr:rowOff>
    </xdr:from>
    <xdr:to>
      <xdr:col>24</xdr:col>
      <xdr:colOff>25400</xdr:colOff>
      <xdr:row>81</xdr:row>
      <xdr:rowOff>1270</xdr:rowOff>
    </xdr:to>
    <xdr:cxnSp macro="">
      <xdr:nvCxnSpPr>
        <xdr:cNvPr id="374" name="直線コネクタ 373"/>
        <xdr:cNvCxnSpPr/>
      </xdr:nvCxnSpPr>
      <xdr:spPr>
        <a:xfrm flipV="1">
          <a:off x="4826000" y="1263904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75"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6" name="直線コネクタ 375"/>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38117</xdr:rowOff>
    </xdr:from>
    <xdr:ext cx="762000" cy="259045"/>
    <xdr:sp macro="" textlink="">
      <xdr:nvSpPr>
        <xdr:cNvPr id="377" name="公債費最大値テキスト"/>
        <xdr:cNvSpPr txBox="1"/>
      </xdr:nvSpPr>
      <xdr:spPr>
        <a:xfrm>
          <a:off x="4914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123190</xdr:rowOff>
    </xdr:from>
    <xdr:to>
      <xdr:col>24</xdr:col>
      <xdr:colOff>114300</xdr:colOff>
      <xdr:row>73</xdr:row>
      <xdr:rowOff>123190</xdr:rowOff>
    </xdr:to>
    <xdr:cxnSp macro="">
      <xdr:nvCxnSpPr>
        <xdr:cNvPr id="378" name="直線コネクタ 377"/>
        <xdr:cNvCxnSpPr/>
      </xdr:nvCxnSpPr>
      <xdr:spPr>
        <a:xfrm>
          <a:off x="4737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130810</xdr:rowOff>
    </xdr:from>
    <xdr:to>
      <xdr:col>24</xdr:col>
      <xdr:colOff>25400</xdr:colOff>
      <xdr:row>74</xdr:row>
      <xdr:rowOff>35560</xdr:rowOff>
    </xdr:to>
    <xdr:cxnSp macro="">
      <xdr:nvCxnSpPr>
        <xdr:cNvPr id="379" name="直線コネクタ 378"/>
        <xdr:cNvCxnSpPr/>
      </xdr:nvCxnSpPr>
      <xdr:spPr>
        <a:xfrm>
          <a:off x="3987800" y="126466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80"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81" name="フローチャート: 判断 380"/>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115570</xdr:rowOff>
    </xdr:from>
    <xdr:to>
      <xdr:col>19</xdr:col>
      <xdr:colOff>187325</xdr:colOff>
      <xdr:row>73</xdr:row>
      <xdr:rowOff>130810</xdr:rowOff>
    </xdr:to>
    <xdr:cxnSp macro="">
      <xdr:nvCxnSpPr>
        <xdr:cNvPr id="382" name="直線コネクタ 381"/>
        <xdr:cNvCxnSpPr/>
      </xdr:nvCxnSpPr>
      <xdr:spPr>
        <a:xfrm>
          <a:off x="3098800" y="12631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83" name="フローチャート: 判断 382"/>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84" name="テキスト ボックス 383"/>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115570</xdr:rowOff>
    </xdr:from>
    <xdr:to>
      <xdr:col>15</xdr:col>
      <xdr:colOff>98425</xdr:colOff>
      <xdr:row>73</xdr:row>
      <xdr:rowOff>168910</xdr:rowOff>
    </xdr:to>
    <xdr:cxnSp macro="">
      <xdr:nvCxnSpPr>
        <xdr:cNvPr id="385" name="直線コネクタ 384"/>
        <xdr:cNvCxnSpPr/>
      </xdr:nvCxnSpPr>
      <xdr:spPr>
        <a:xfrm flipV="1">
          <a:off x="2209800" y="12631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83820</xdr:rowOff>
    </xdr:from>
    <xdr:to>
      <xdr:col>15</xdr:col>
      <xdr:colOff>149225</xdr:colOff>
      <xdr:row>77</xdr:row>
      <xdr:rowOff>13970</xdr:rowOff>
    </xdr:to>
    <xdr:sp macro="" textlink="">
      <xdr:nvSpPr>
        <xdr:cNvPr id="386" name="フローチャート: 判断 385"/>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170197</xdr:rowOff>
    </xdr:from>
    <xdr:ext cx="762000" cy="259045"/>
    <xdr:sp macro="" textlink="">
      <xdr:nvSpPr>
        <xdr:cNvPr id="387" name="テキスト ボックス 386"/>
        <xdr:cNvSpPr txBox="1"/>
      </xdr:nvSpPr>
      <xdr:spPr>
        <a:xfrm>
          <a:off x="2717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168910</xdr:rowOff>
    </xdr:from>
    <xdr:to>
      <xdr:col>11</xdr:col>
      <xdr:colOff>9525</xdr:colOff>
      <xdr:row>74</xdr:row>
      <xdr:rowOff>119380</xdr:rowOff>
    </xdr:to>
    <xdr:cxnSp macro="">
      <xdr:nvCxnSpPr>
        <xdr:cNvPr id="388" name="直線コネクタ 387"/>
        <xdr:cNvCxnSpPr/>
      </xdr:nvCxnSpPr>
      <xdr:spPr>
        <a:xfrm flipV="1">
          <a:off x="1320800" y="126847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9" name="フローチャート: 判断 388"/>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90" name="テキスト ボックス 389"/>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91" name="フローチャート: 判断 390"/>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135907</xdr:rowOff>
    </xdr:from>
    <xdr:ext cx="762000" cy="259045"/>
    <xdr:sp macro="" textlink="">
      <xdr:nvSpPr>
        <xdr:cNvPr id="392" name="テキスト ボックス 391"/>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156210</xdr:rowOff>
    </xdr:from>
    <xdr:to>
      <xdr:col>24</xdr:col>
      <xdr:colOff>76200</xdr:colOff>
      <xdr:row>74</xdr:row>
      <xdr:rowOff>86360</xdr:rowOff>
    </xdr:to>
    <xdr:sp macro="" textlink="">
      <xdr:nvSpPr>
        <xdr:cNvPr id="398" name="楕円 397"/>
        <xdr:cNvSpPr/>
      </xdr:nvSpPr>
      <xdr:spPr>
        <a:xfrm>
          <a:off x="47752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64787</xdr:rowOff>
    </xdr:from>
    <xdr:ext cx="762000" cy="259045"/>
    <xdr:sp macro="" textlink="">
      <xdr:nvSpPr>
        <xdr:cNvPr id="399" name="公債費該当値テキスト"/>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80010</xdr:rowOff>
    </xdr:from>
    <xdr:to>
      <xdr:col>20</xdr:col>
      <xdr:colOff>38100</xdr:colOff>
      <xdr:row>74</xdr:row>
      <xdr:rowOff>10160</xdr:rowOff>
    </xdr:to>
    <xdr:sp macro="" textlink="">
      <xdr:nvSpPr>
        <xdr:cNvPr id="400" name="楕円 399"/>
        <xdr:cNvSpPr/>
      </xdr:nvSpPr>
      <xdr:spPr>
        <a:xfrm>
          <a:off x="3937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20337</xdr:rowOff>
    </xdr:from>
    <xdr:ext cx="736600" cy="259045"/>
    <xdr:sp macro="" textlink="">
      <xdr:nvSpPr>
        <xdr:cNvPr id="401" name="テキスト ボックス 400"/>
        <xdr:cNvSpPr txBox="1"/>
      </xdr:nvSpPr>
      <xdr:spPr>
        <a:xfrm>
          <a:off x="3606800" y="1236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64770</xdr:rowOff>
    </xdr:from>
    <xdr:to>
      <xdr:col>15</xdr:col>
      <xdr:colOff>149225</xdr:colOff>
      <xdr:row>73</xdr:row>
      <xdr:rowOff>166370</xdr:rowOff>
    </xdr:to>
    <xdr:sp macro="" textlink="">
      <xdr:nvSpPr>
        <xdr:cNvPr id="402" name="楕円 401"/>
        <xdr:cNvSpPr/>
      </xdr:nvSpPr>
      <xdr:spPr>
        <a:xfrm>
          <a:off x="3048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5097</xdr:rowOff>
    </xdr:from>
    <xdr:ext cx="762000" cy="259045"/>
    <xdr:sp macro="" textlink="">
      <xdr:nvSpPr>
        <xdr:cNvPr id="403" name="テキスト ボックス 402"/>
        <xdr:cNvSpPr txBox="1"/>
      </xdr:nvSpPr>
      <xdr:spPr>
        <a:xfrm>
          <a:off x="2717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118110</xdr:rowOff>
    </xdr:from>
    <xdr:to>
      <xdr:col>11</xdr:col>
      <xdr:colOff>60325</xdr:colOff>
      <xdr:row>74</xdr:row>
      <xdr:rowOff>48260</xdr:rowOff>
    </xdr:to>
    <xdr:sp macro="" textlink="">
      <xdr:nvSpPr>
        <xdr:cNvPr id="404" name="楕円 403"/>
        <xdr:cNvSpPr/>
      </xdr:nvSpPr>
      <xdr:spPr>
        <a:xfrm>
          <a:off x="2159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58437</xdr:rowOff>
    </xdr:from>
    <xdr:ext cx="762000" cy="259045"/>
    <xdr:sp macro="" textlink="">
      <xdr:nvSpPr>
        <xdr:cNvPr id="405" name="テキスト ボックス 404"/>
        <xdr:cNvSpPr txBox="1"/>
      </xdr:nvSpPr>
      <xdr:spPr>
        <a:xfrm>
          <a:off x="1828800" y="1240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68580</xdr:rowOff>
    </xdr:from>
    <xdr:to>
      <xdr:col>6</xdr:col>
      <xdr:colOff>171450</xdr:colOff>
      <xdr:row>74</xdr:row>
      <xdr:rowOff>170180</xdr:rowOff>
    </xdr:to>
    <xdr:sp macro="" textlink="">
      <xdr:nvSpPr>
        <xdr:cNvPr id="406" name="楕円 405"/>
        <xdr:cNvSpPr/>
      </xdr:nvSpPr>
      <xdr:spPr>
        <a:xfrm>
          <a:off x="1270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8907</xdr:rowOff>
    </xdr:from>
    <xdr:ext cx="762000" cy="259045"/>
    <xdr:sp macro="" textlink="">
      <xdr:nvSpPr>
        <xdr:cNvPr id="407" name="テキスト ボックス 406"/>
        <xdr:cNvSpPr txBox="1"/>
      </xdr:nvSpPr>
      <xdr:spPr>
        <a:xfrm>
          <a:off x="939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公債費以外に係る経常収支比率は、類似団体平均より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ポイント低く、前年度に比べ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減となっております。その要因としては、物件費や扶助費の増などで、経常経費充当一般財源が増加となった一方、個人・法人市民税の増などで、経常一般財源も増加、その結果、経常一般財源の増加が、経常経費充当一般財源の増加を上回ったことによるものです。</a:t>
          </a:r>
        </a:p>
        <a:p>
          <a:r>
            <a:rPr kumimoji="1" lang="ja-JP" altLang="en-US" sz="1300">
              <a:latin typeface="ＭＳ Ｐゴシック" panose="020B0600070205080204" pitchFamily="50" charset="-128"/>
              <a:ea typeface="ＭＳ Ｐゴシック" panose="020B0600070205080204" pitchFamily="50" charset="-128"/>
            </a:rPr>
            <a:t>　今後も引き続き指標の推移を注視しながら、健全財政の堅持に努めます。</a:t>
          </a: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62230</xdr:rowOff>
    </xdr:from>
    <xdr:to>
      <xdr:col>82</xdr:col>
      <xdr:colOff>107950</xdr:colOff>
      <xdr:row>80</xdr:row>
      <xdr:rowOff>142239</xdr:rowOff>
    </xdr:to>
    <xdr:cxnSp macro="">
      <xdr:nvCxnSpPr>
        <xdr:cNvPr id="435" name="直線コネクタ 434"/>
        <xdr:cNvCxnSpPr/>
      </xdr:nvCxnSpPr>
      <xdr:spPr>
        <a:xfrm flipV="1">
          <a:off x="16510000" y="125780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36"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37" name="直線コネクタ 436"/>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148607</xdr:rowOff>
    </xdr:from>
    <xdr:ext cx="762000" cy="259045"/>
    <xdr:sp macro="" textlink="">
      <xdr:nvSpPr>
        <xdr:cNvPr id="438" name="公債費以外最大値テキスト"/>
        <xdr:cNvSpPr txBox="1"/>
      </xdr:nvSpPr>
      <xdr:spPr>
        <a:xfrm>
          <a:off x="16598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62230</xdr:rowOff>
    </xdr:from>
    <xdr:to>
      <xdr:col>82</xdr:col>
      <xdr:colOff>196850</xdr:colOff>
      <xdr:row>73</xdr:row>
      <xdr:rowOff>62230</xdr:rowOff>
    </xdr:to>
    <xdr:cxnSp macro="">
      <xdr:nvCxnSpPr>
        <xdr:cNvPr id="439" name="直線コネクタ 438"/>
        <xdr:cNvCxnSpPr/>
      </xdr:nvCxnSpPr>
      <xdr:spPr>
        <a:xfrm>
          <a:off x="16421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xdr:rowOff>
    </xdr:from>
    <xdr:to>
      <xdr:col>82</xdr:col>
      <xdr:colOff>107950</xdr:colOff>
      <xdr:row>76</xdr:row>
      <xdr:rowOff>111761</xdr:rowOff>
    </xdr:to>
    <xdr:cxnSp macro="">
      <xdr:nvCxnSpPr>
        <xdr:cNvPr id="440" name="直線コネクタ 439"/>
        <xdr:cNvCxnSpPr/>
      </xdr:nvCxnSpPr>
      <xdr:spPr>
        <a:xfrm flipV="1">
          <a:off x="15671800" y="13042900"/>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124477</xdr:rowOff>
    </xdr:from>
    <xdr:ext cx="762000" cy="259045"/>
    <xdr:sp macro="" textlink="">
      <xdr:nvSpPr>
        <xdr:cNvPr id="441" name="公債費以外平均値テキスト"/>
        <xdr:cNvSpPr txBox="1"/>
      </xdr:nvSpPr>
      <xdr:spPr>
        <a:xfrm>
          <a:off x="16598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42" name="フローチャート: 判断 441"/>
        <xdr:cNvSpPr/>
      </xdr:nvSpPr>
      <xdr:spPr>
        <a:xfrm>
          <a:off x="16459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16510</xdr:rowOff>
    </xdr:from>
    <xdr:to>
      <xdr:col>78</xdr:col>
      <xdr:colOff>69850</xdr:colOff>
      <xdr:row>76</xdr:row>
      <xdr:rowOff>111761</xdr:rowOff>
    </xdr:to>
    <xdr:cxnSp macro="">
      <xdr:nvCxnSpPr>
        <xdr:cNvPr id="443" name="直線コネクタ 442"/>
        <xdr:cNvCxnSpPr/>
      </xdr:nvCxnSpPr>
      <xdr:spPr>
        <a:xfrm>
          <a:off x="14782800" y="12875260"/>
          <a:ext cx="889000" cy="26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44" name="フローチャート: 判断 443"/>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45" name="テキスト ボックス 444"/>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16510</xdr:rowOff>
    </xdr:from>
    <xdr:to>
      <xdr:col>73</xdr:col>
      <xdr:colOff>180975</xdr:colOff>
      <xdr:row>75</xdr:row>
      <xdr:rowOff>107950</xdr:rowOff>
    </xdr:to>
    <xdr:cxnSp macro="">
      <xdr:nvCxnSpPr>
        <xdr:cNvPr id="446" name="直線コネクタ 445"/>
        <xdr:cNvCxnSpPr/>
      </xdr:nvCxnSpPr>
      <xdr:spPr>
        <a:xfrm flipV="1">
          <a:off x="13893800" y="128752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133350</xdr:rowOff>
    </xdr:from>
    <xdr:to>
      <xdr:col>74</xdr:col>
      <xdr:colOff>31750</xdr:colOff>
      <xdr:row>76</xdr:row>
      <xdr:rowOff>63500</xdr:rowOff>
    </xdr:to>
    <xdr:sp macro="" textlink="">
      <xdr:nvSpPr>
        <xdr:cNvPr id="447" name="フローチャート: 判断 446"/>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48277</xdr:rowOff>
    </xdr:from>
    <xdr:ext cx="762000" cy="259045"/>
    <xdr:sp macro="" textlink="">
      <xdr:nvSpPr>
        <xdr:cNvPr id="448" name="テキスト ボックス 447"/>
        <xdr:cNvSpPr txBox="1"/>
      </xdr:nvSpPr>
      <xdr:spPr>
        <a:xfrm>
          <a:off x="14401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107950</xdr:rowOff>
    </xdr:from>
    <xdr:to>
      <xdr:col>69</xdr:col>
      <xdr:colOff>92075</xdr:colOff>
      <xdr:row>76</xdr:row>
      <xdr:rowOff>88900</xdr:rowOff>
    </xdr:to>
    <xdr:cxnSp macro="">
      <xdr:nvCxnSpPr>
        <xdr:cNvPr id="449" name="直線コネクタ 448"/>
        <xdr:cNvCxnSpPr/>
      </xdr:nvCxnSpPr>
      <xdr:spPr>
        <a:xfrm flipV="1">
          <a:off x="13004800" y="12966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57150</xdr:rowOff>
    </xdr:from>
    <xdr:to>
      <xdr:col>69</xdr:col>
      <xdr:colOff>142875</xdr:colOff>
      <xdr:row>75</xdr:row>
      <xdr:rowOff>158750</xdr:rowOff>
    </xdr:to>
    <xdr:sp macro="" textlink="">
      <xdr:nvSpPr>
        <xdr:cNvPr id="450" name="フローチャート: 判断 449"/>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168927</xdr:rowOff>
    </xdr:from>
    <xdr:ext cx="762000" cy="259045"/>
    <xdr:sp macro="" textlink="">
      <xdr:nvSpPr>
        <xdr:cNvPr id="451" name="テキスト ボックス 450"/>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52" name="フローチャート: 判断 451"/>
        <xdr:cNvSpPr/>
      </xdr:nvSpPr>
      <xdr:spPr>
        <a:xfrm>
          <a:off x="12954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62247</xdr:rowOff>
    </xdr:from>
    <xdr:ext cx="762000" cy="259045"/>
    <xdr:sp macro="" textlink="">
      <xdr:nvSpPr>
        <xdr:cNvPr id="453" name="テキスト ボックス 452"/>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59" name="楕円 458"/>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149877</xdr:rowOff>
    </xdr:from>
    <xdr:ext cx="762000" cy="259045"/>
    <xdr:sp macro="" textlink="">
      <xdr:nvSpPr>
        <xdr:cNvPr id="460" name="公債費以外該当値テキスト"/>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60961</xdr:rowOff>
    </xdr:from>
    <xdr:to>
      <xdr:col>78</xdr:col>
      <xdr:colOff>120650</xdr:colOff>
      <xdr:row>76</xdr:row>
      <xdr:rowOff>162561</xdr:rowOff>
    </xdr:to>
    <xdr:sp macro="" textlink="">
      <xdr:nvSpPr>
        <xdr:cNvPr id="461" name="楕円 460"/>
        <xdr:cNvSpPr/>
      </xdr:nvSpPr>
      <xdr:spPr>
        <a:xfrm>
          <a:off x="15621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1287</xdr:rowOff>
    </xdr:from>
    <xdr:ext cx="736600" cy="259045"/>
    <xdr:sp macro="" textlink="">
      <xdr:nvSpPr>
        <xdr:cNvPr id="462" name="テキスト ボックス 461"/>
        <xdr:cNvSpPr txBox="1"/>
      </xdr:nvSpPr>
      <xdr:spPr>
        <a:xfrm>
          <a:off x="15290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137160</xdr:rowOff>
    </xdr:from>
    <xdr:to>
      <xdr:col>74</xdr:col>
      <xdr:colOff>31750</xdr:colOff>
      <xdr:row>75</xdr:row>
      <xdr:rowOff>67310</xdr:rowOff>
    </xdr:to>
    <xdr:sp macro="" textlink="">
      <xdr:nvSpPr>
        <xdr:cNvPr id="463" name="楕円 462"/>
        <xdr:cNvSpPr/>
      </xdr:nvSpPr>
      <xdr:spPr>
        <a:xfrm>
          <a:off x="14732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77487</xdr:rowOff>
    </xdr:from>
    <xdr:ext cx="762000" cy="259045"/>
    <xdr:sp macro="" textlink="">
      <xdr:nvSpPr>
        <xdr:cNvPr id="464" name="テキスト ボックス 463"/>
        <xdr:cNvSpPr txBox="1"/>
      </xdr:nvSpPr>
      <xdr:spPr>
        <a:xfrm>
          <a:off x="14401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57150</xdr:rowOff>
    </xdr:from>
    <xdr:to>
      <xdr:col>69</xdr:col>
      <xdr:colOff>142875</xdr:colOff>
      <xdr:row>75</xdr:row>
      <xdr:rowOff>158750</xdr:rowOff>
    </xdr:to>
    <xdr:sp macro="" textlink="">
      <xdr:nvSpPr>
        <xdr:cNvPr id="465" name="楕円 464"/>
        <xdr:cNvSpPr/>
      </xdr:nvSpPr>
      <xdr:spPr>
        <a:xfrm>
          <a:off x="13843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143527</xdr:rowOff>
    </xdr:from>
    <xdr:ext cx="762000" cy="259045"/>
    <xdr:sp macro="" textlink="">
      <xdr:nvSpPr>
        <xdr:cNvPr id="466" name="テキスト ボックス 465"/>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67" name="楕円 466"/>
        <xdr:cNvSpPr/>
      </xdr:nvSpPr>
      <xdr:spPr>
        <a:xfrm>
          <a:off x="12954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124477</xdr:rowOff>
    </xdr:from>
    <xdr:ext cx="762000" cy="259045"/>
    <xdr:sp macro="" textlink="">
      <xdr:nvSpPr>
        <xdr:cNvPr id="468" name="テキスト ボックス 467"/>
        <xdr:cNvSpPr txBox="1"/>
      </xdr:nvSpPr>
      <xdr:spPr>
        <a:xfrm>
          <a:off x="12623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101656</xdr:rowOff>
    </xdr:from>
    <xdr:to>
      <xdr:col>29</xdr:col>
      <xdr:colOff>127000</xdr:colOff>
      <xdr:row>20</xdr:row>
      <xdr:rowOff>105085</xdr:rowOff>
    </xdr:to>
    <xdr:cxnSp macro="">
      <xdr:nvCxnSpPr>
        <xdr:cNvPr id="43" name="直線コネクタ 42"/>
        <xdr:cNvCxnSpPr/>
      </xdr:nvCxnSpPr>
      <xdr:spPr bwMode="auto">
        <a:xfrm flipV="1">
          <a:off x="5651500" y="2035231"/>
          <a:ext cx="0" cy="1546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77162</xdr:rowOff>
    </xdr:from>
    <xdr:ext cx="762000" cy="259045"/>
    <xdr:sp macro="" textlink="">
      <xdr:nvSpPr>
        <xdr:cNvPr id="44" name="人口1人当たり決算額の推移最小値テキスト130"/>
        <xdr:cNvSpPr txBox="1"/>
      </xdr:nvSpPr>
      <xdr:spPr>
        <a:xfrm>
          <a:off x="5740400" y="355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105085</xdr:rowOff>
    </xdr:from>
    <xdr:to>
      <xdr:col>30</xdr:col>
      <xdr:colOff>25400</xdr:colOff>
      <xdr:row>20</xdr:row>
      <xdr:rowOff>105085</xdr:rowOff>
    </xdr:to>
    <xdr:cxnSp macro="">
      <xdr:nvCxnSpPr>
        <xdr:cNvPr id="45" name="直線コネクタ 44"/>
        <xdr:cNvCxnSpPr/>
      </xdr:nvCxnSpPr>
      <xdr:spPr bwMode="auto">
        <a:xfrm>
          <a:off x="5562600" y="35817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16583</xdr:rowOff>
    </xdr:from>
    <xdr:ext cx="762000" cy="259045"/>
    <xdr:sp macro="" textlink="">
      <xdr:nvSpPr>
        <xdr:cNvPr id="46" name="人口1人当たり決算額の推移最大値テキスト130"/>
        <xdr:cNvSpPr txBox="1"/>
      </xdr:nvSpPr>
      <xdr:spPr>
        <a:xfrm>
          <a:off x="5740400" y="177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101656</xdr:rowOff>
    </xdr:from>
    <xdr:to>
      <xdr:col>30</xdr:col>
      <xdr:colOff>25400</xdr:colOff>
      <xdr:row>11</xdr:row>
      <xdr:rowOff>101656</xdr:rowOff>
    </xdr:to>
    <xdr:cxnSp macro="">
      <xdr:nvCxnSpPr>
        <xdr:cNvPr id="47" name="直線コネクタ 46"/>
        <xdr:cNvCxnSpPr/>
      </xdr:nvCxnSpPr>
      <xdr:spPr bwMode="auto">
        <a:xfrm>
          <a:off x="5562600" y="203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98181</xdr:rowOff>
    </xdr:from>
    <xdr:to>
      <xdr:col>29</xdr:col>
      <xdr:colOff>127000</xdr:colOff>
      <xdr:row>11</xdr:row>
      <xdr:rowOff>101656</xdr:rowOff>
    </xdr:to>
    <xdr:cxnSp macro="">
      <xdr:nvCxnSpPr>
        <xdr:cNvPr id="48" name="直線コネクタ 47"/>
        <xdr:cNvCxnSpPr/>
      </xdr:nvCxnSpPr>
      <xdr:spPr bwMode="auto">
        <a:xfrm>
          <a:off x="5003800" y="2031756"/>
          <a:ext cx="647700" cy="3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58503</xdr:rowOff>
    </xdr:from>
    <xdr:ext cx="762000" cy="259045"/>
    <xdr:sp macro="" textlink="">
      <xdr:nvSpPr>
        <xdr:cNvPr id="49" name="人口1人当たり決算額の推移平均値テキスト130"/>
        <xdr:cNvSpPr txBox="1"/>
      </xdr:nvSpPr>
      <xdr:spPr>
        <a:xfrm>
          <a:off x="5740400" y="2849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86426</xdr:rowOff>
    </xdr:from>
    <xdr:to>
      <xdr:col>29</xdr:col>
      <xdr:colOff>177800</xdr:colOff>
      <xdr:row>17</xdr:row>
      <xdr:rowOff>16576</xdr:rowOff>
    </xdr:to>
    <xdr:sp macro="" textlink="">
      <xdr:nvSpPr>
        <xdr:cNvPr id="50" name="フローチャート: 判断 49"/>
        <xdr:cNvSpPr/>
      </xdr:nvSpPr>
      <xdr:spPr bwMode="auto">
        <a:xfrm>
          <a:off x="56007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78522</xdr:rowOff>
    </xdr:from>
    <xdr:to>
      <xdr:col>26</xdr:col>
      <xdr:colOff>50800</xdr:colOff>
      <xdr:row>11</xdr:row>
      <xdr:rowOff>98181</xdr:rowOff>
    </xdr:to>
    <xdr:cxnSp macro="">
      <xdr:nvCxnSpPr>
        <xdr:cNvPr id="51" name="直線コネクタ 50"/>
        <xdr:cNvCxnSpPr/>
      </xdr:nvCxnSpPr>
      <xdr:spPr bwMode="auto">
        <a:xfrm>
          <a:off x="4305300" y="2012097"/>
          <a:ext cx="698500" cy="19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106177</xdr:rowOff>
    </xdr:from>
    <xdr:to>
      <xdr:col>26</xdr:col>
      <xdr:colOff>101600</xdr:colOff>
      <xdr:row>17</xdr:row>
      <xdr:rowOff>36327</xdr:rowOff>
    </xdr:to>
    <xdr:sp macro="" textlink="">
      <xdr:nvSpPr>
        <xdr:cNvPr id="52" name="フローチャート: 判断 51"/>
        <xdr:cNvSpPr/>
      </xdr:nvSpPr>
      <xdr:spPr bwMode="auto">
        <a:xfrm>
          <a:off x="4953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21104</xdr:rowOff>
    </xdr:from>
    <xdr:ext cx="736600" cy="259045"/>
    <xdr:sp macro="" textlink="">
      <xdr:nvSpPr>
        <xdr:cNvPr id="53" name="テキスト ボックス 52"/>
        <xdr:cNvSpPr txBox="1"/>
      </xdr:nvSpPr>
      <xdr:spPr>
        <a:xfrm>
          <a:off x="4622800" y="298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42906</xdr:rowOff>
    </xdr:from>
    <xdr:to>
      <xdr:col>22</xdr:col>
      <xdr:colOff>114300</xdr:colOff>
      <xdr:row>11</xdr:row>
      <xdr:rowOff>78522</xdr:rowOff>
    </xdr:to>
    <xdr:cxnSp macro="">
      <xdr:nvCxnSpPr>
        <xdr:cNvPr id="54" name="直線コネクタ 53"/>
        <xdr:cNvCxnSpPr/>
      </xdr:nvCxnSpPr>
      <xdr:spPr bwMode="auto">
        <a:xfrm>
          <a:off x="3606800" y="1976481"/>
          <a:ext cx="698500" cy="35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53416</xdr:rowOff>
    </xdr:from>
    <xdr:to>
      <xdr:col>22</xdr:col>
      <xdr:colOff>165100</xdr:colOff>
      <xdr:row>16</xdr:row>
      <xdr:rowOff>155016</xdr:rowOff>
    </xdr:to>
    <xdr:sp macro="" textlink="">
      <xdr:nvSpPr>
        <xdr:cNvPr id="55" name="フローチャート: 判断 54"/>
        <xdr:cNvSpPr/>
      </xdr:nvSpPr>
      <xdr:spPr bwMode="auto">
        <a:xfrm>
          <a:off x="42545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139793</xdr:rowOff>
    </xdr:from>
    <xdr:ext cx="762000" cy="259045"/>
    <xdr:sp macro="" textlink="">
      <xdr:nvSpPr>
        <xdr:cNvPr id="56" name="テキスト ボックス 55"/>
        <xdr:cNvSpPr txBox="1"/>
      </xdr:nvSpPr>
      <xdr:spPr>
        <a:xfrm>
          <a:off x="3924300" y="29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42906</xdr:rowOff>
    </xdr:from>
    <xdr:to>
      <xdr:col>18</xdr:col>
      <xdr:colOff>177800</xdr:colOff>
      <xdr:row>11</xdr:row>
      <xdr:rowOff>58405</xdr:rowOff>
    </xdr:to>
    <xdr:cxnSp macro="">
      <xdr:nvCxnSpPr>
        <xdr:cNvPr id="57" name="直線コネクタ 56"/>
        <xdr:cNvCxnSpPr/>
      </xdr:nvCxnSpPr>
      <xdr:spPr bwMode="auto">
        <a:xfrm flipV="1">
          <a:off x="2908300" y="1976481"/>
          <a:ext cx="698500" cy="15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136489</xdr:rowOff>
    </xdr:from>
    <xdr:to>
      <xdr:col>19</xdr:col>
      <xdr:colOff>38100</xdr:colOff>
      <xdr:row>17</xdr:row>
      <xdr:rowOff>66639</xdr:rowOff>
    </xdr:to>
    <xdr:sp macro="" textlink="">
      <xdr:nvSpPr>
        <xdr:cNvPr id="58" name="フローチャート: 判断 57"/>
        <xdr:cNvSpPr/>
      </xdr:nvSpPr>
      <xdr:spPr bwMode="auto">
        <a:xfrm>
          <a:off x="3556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51416</xdr:rowOff>
    </xdr:from>
    <xdr:ext cx="762000" cy="259045"/>
    <xdr:sp macro="" textlink="">
      <xdr:nvSpPr>
        <xdr:cNvPr id="59" name="テキスト ボックス 58"/>
        <xdr:cNvSpPr txBox="1"/>
      </xdr:nvSpPr>
      <xdr:spPr>
        <a:xfrm>
          <a:off x="32258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139690</xdr:rowOff>
    </xdr:from>
    <xdr:to>
      <xdr:col>15</xdr:col>
      <xdr:colOff>101600</xdr:colOff>
      <xdr:row>17</xdr:row>
      <xdr:rowOff>69840</xdr:rowOff>
    </xdr:to>
    <xdr:sp macro="" textlink="">
      <xdr:nvSpPr>
        <xdr:cNvPr id="60" name="フローチャート: 判断 59"/>
        <xdr:cNvSpPr/>
      </xdr:nvSpPr>
      <xdr:spPr bwMode="auto">
        <a:xfrm>
          <a:off x="2857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54617</xdr:rowOff>
    </xdr:from>
    <xdr:ext cx="762000" cy="259045"/>
    <xdr:sp macro="" textlink="">
      <xdr:nvSpPr>
        <xdr:cNvPr id="61" name="テキスト ボックス 60"/>
        <xdr:cNvSpPr txBox="1"/>
      </xdr:nvSpPr>
      <xdr:spPr>
        <a:xfrm>
          <a:off x="2527300" y="301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50856</xdr:rowOff>
    </xdr:from>
    <xdr:to>
      <xdr:col>29</xdr:col>
      <xdr:colOff>177800</xdr:colOff>
      <xdr:row>11</xdr:row>
      <xdr:rowOff>152456</xdr:rowOff>
    </xdr:to>
    <xdr:sp macro="" textlink="">
      <xdr:nvSpPr>
        <xdr:cNvPr id="67" name="楕円 66"/>
        <xdr:cNvSpPr/>
      </xdr:nvSpPr>
      <xdr:spPr bwMode="auto">
        <a:xfrm>
          <a:off x="5600700" y="1984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168983</xdr:rowOff>
    </xdr:from>
    <xdr:ext cx="762000" cy="259045"/>
    <xdr:sp macro="" textlink="">
      <xdr:nvSpPr>
        <xdr:cNvPr id="68" name="人口1人当たり決算額の推移該当値テキスト130"/>
        <xdr:cNvSpPr txBox="1"/>
      </xdr:nvSpPr>
      <xdr:spPr>
        <a:xfrm>
          <a:off x="5740400" y="1931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47381</xdr:rowOff>
    </xdr:from>
    <xdr:to>
      <xdr:col>26</xdr:col>
      <xdr:colOff>101600</xdr:colOff>
      <xdr:row>11</xdr:row>
      <xdr:rowOff>148981</xdr:rowOff>
    </xdr:to>
    <xdr:sp macro="" textlink="">
      <xdr:nvSpPr>
        <xdr:cNvPr id="69" name="楕円 68"/>
        <xdr:cNvSpPr/>
      </xdr:nvSpPr>
      <xdr:spPr bwMode="auto">
        <a:xfrm>
          <a:off x="4953000" y="1980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9</xdr:row>
      <xdr:rowOff>159158</xdr:rowOff>
    </xdr:from>
    <xdr:ext cx="736600" cy="259045"/>
    <xdr:sp macro="" textlink="">
      <xdr:nvSpPr>
        <xdr:cNvPr id="70" name="テキスト ボックス 69"/>
        <xdr:cNvSpPr txBox="1"/>
      </xdr:nvSpPr>
      <xdr:spPr>
        <a:xfrm>
          <a:off x="4622800" y="1749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27722</xdr:rowOff>
    </xdr:from>
    <xdr:to>
      <xdr:col>22</xdr:col>
      <xdr:colOff>165100</xdr:colOff>
      <xdr:row>11</xdr:row>
      <xdr:rowOff>129322</xdr:rowOff>
    </xdr:to>
    <xdr:sp macro="" textlink="">
      <xdr:nvSpPr>
        <xdr:cNvPr id="71" name="楕円 70"/>
        <xdr:cNvSpPr/>
      </xdr:nvSpPr>
      <xdr:spPr bwMode="auto">
        <a:xfrm>
          <a:off x="4254500" y="1961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9</xdr:row>
      <xdr:rowOff>139499</xdr:rowOff>
    </xdr:from>
    <xdr:ext cx="762000" cy="259045"/>
    <xdr:sp macro="" textlink="">
      <xdr:nvSpPr>
        <xdr:cNvPr id="72" name="テキスト ボックス 71"/>
        <xdr:cNvSpPr txBox="1"/>
      </xdr:nvSpPr>
      <xdr:spPr>
        <a:xfrm>
          <a:off x="3924300" y="173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10</xdr:row>
      <xdr:rowOff>163556</xdr:rowOff>
    </xdr:from>
    <xdr:to>
      <xdr:col>19</xdr:col>
      <xdr:colOff>38100</xdr:colOff>
      <xdr:row>11</xdr:row>
      <xdr:rowOff>93706</xdr:rowOff>
    </xdr:to>
    <xdr:sp macro="" textlink="">
      <xdr:nvSpPr>
        <xdr:cNvPr id="73" name="楕円 72"/>
        <xdr:cNvSpPr/>
      </xdr:nvSpPr>
      <xdr:spPr bwMode="auto">
        <a:xfrm>
          <a:off x="3556000" y="1925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9</xdr:row>
      <xdr:rowOff>103883</xdr:rowOff>
    </xdr:from>
    <xdr:ext cx="762000" cy="259045"/>
    <xdr:sp macro="" textlink="">
      <xdr:nvSpPr>
        <xdr:cNvPr id="74" name="テキスト ボックス 73"/>
        <xdr:cNvSpPr txBox="1"/>
      </xdr:nvSpPr>
      <xdr:spPr>
        <a:xfrm>
          <a:off x="3225800" y="1694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7605</xdr:rowOff>
    </xdr:from>
    <xdr:to>
      <xdr:col>15</xdr:col>
      <xdr:colOff>101600</xdr:colOff>
      <xdr:row>11</xdr:row>
      <xdr:rowOff>109205</xdr:rowOff>
    </xdr:to>
    <xdr:sp macro="" textlink="">
      <xdr:nvSpPr>
        <xdr:cNvPr id="75" name="楕円 74"/>
        <xdr:cNvSpPr/>
      </xdr:nvSpPr>
      <xdr:spPr bwMode="auto">
        <a:xfrm>
          <a:off x="2857500" y="1941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9</xdr:row>
      <xdr:rowOff>119382</xdr:rowOff>
    </xdr:from>
    <xdr:ext cx="762000" cy="259045"/>
    <xdr:sp macro="" textlink="">
      <xdr:nvSpPr>
        <xdr:cNvPr id="76" name="テキスト ボックス 75"/>
        <xdr:cNvSpPr txBox="1"/>
      </xdr:nvSpPr>
      <xdr:spPr>
        <a:xfrm>
          <a:off x="2527300" y="17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291135</xdr:rowOff>
    </xdr:from>
    <xdr:to>
      <xdr:col>29</xdr:col>
      <xdr:colOff>127000</xdr:colOff>
      <xdr:row>37</xdr:row>
      <xdr:rowOff>208458</xdr:rowOff>
    </xdr:to>
    <xdr:cxnSp macro="">
      <xdr:nvCxnSpPr>
        <xdr:cNvPr id="104" name="直線コネクタ 103"/>
        <xdr:cNvCxnSpPr/>
      </xdr:nvCxnSpPr>
      <xdr:spPr bwMode="auto">
        <a:xfrm flipV="1">
          <a:off x="5651500" y="6215685"/>
          <a:ext cx="0" cy="11174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180535</xdr:rowOff>
    </xdr:from>
    <xdr:ext cx="762000" cy="259045"/>
    <xdr:sp macro="" textlink="">
      <xdr:nvSpPr>
        <xdr:cNvPr id="105" name="人口1人当たり決算額の推移最小値テキスト445"/>
        <xdr:cNvSpPr txBox="1"/>
      </xdr:nvSpPr>
      <xdr:spPr>
        <a:xfrm>
          <a:off x="5740400" y="730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208458</xdr:rowOff>
    </xdr:from>
    <xdr:to>
      <xdr:col>30</xdr:col>
      <xdr:colOff>25400</xdr:colOff>
      <xdr:row>37</xdr:row>
      <xdr:rowOff>208458</xdr:rowOff>
    </xdr:to>
    <xdr:cxnSp macro="">
      <xdr:nvCxnSpPr>
        <xdr:cNvPr id="106" name="直線コネクタ 105"/>
        <xdr:cNvCxnSpPr/>
      </xdr:nvCxnSpPr>
      <xdr:spPr bwMode="auto">
        <a:xfrm>
          <a:off x="5562600" y="73331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34612</xdr:rowOff>
    </xdr:from>
    <xdr:ext cx="762000" cy="259045"/>
    <xdr:sp macro="" textlink="">
      <xdr:nvSpPr>
        <xdr:cNvPr id="107" name="人口1人当たり決算額の推移最大値テキスト445"/>
        <xdr:cNvSpPr txBox="1"/>
      </xdr:nvSpPr>
      <xdr:spPr>
        <a:xfrm>
          <a:off x="5740400" y="595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291135</xdr:rowOff>
    </xdr:from>
    <xdr:to>
      <xdr:col>30</xdr:col>
      <xdr:colOff>25400</xdr:colOff>
      <xdr:row>33</xdr:row>
      <xdr:rowOff>291135</xdr:rowOff>
    </xdr:to>
    <xdr:cxnSp macro="">
      <xdr:nvCxnSpPr>
        <xdr:cNvPr id="108" name="直線コネクタ 107"/>
        <xdr:cNvCxnSpPr/>
      </xdr:nvCxnSpPr>
      <xdr:spPr bwMode="auto">
        <a:xfrm>
          <a:off x="5562600" y="6215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76632</xdr:rowOff>
    </xdr:from>
    <xdr:to>
      <xdr:col>29</xdr:col>
      <xdr:colOff>127000</xdr:colOff>
      <xdr:row>34</xdr:row>
      <xdr:rowOff>313233</xdr:rowOff>
    </xdr:to>
    <xdr:cxnSp macro="">
      <xdr:nvCxnSpPr>
        <xdr:cNvPr id="109" name="直線コネクタ 108"/>
        <xdr:cNvCxnSpPr/>
      </xdr:nvCxnSpPr>
      <xdr:spPr bwMode="auto">
        <a:xfrm flipV="1">
          <a:off x="5003800" y="6344082"/>
          <a:ext cx="647700" cy="236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246625</xdr:rowOff>
    </xdr:from>
    <xdr:ext cx="762000" cy="259045"/>
    <xdr:sp macro="" textlink="">
      <xdr:nvSpPr>
        <xdr:cNvPr id="110" name="人口1人当たり決算額の推移平均値テキスト445"/>
        <xdr:cNvSpPr txBox="1"/>
      </xdr:nvSpPr>
      <xdr:spPr>
        <a:xfrm>
          <a:off x="5740400" y="6856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274548</xdr:rowOff>
    </xdr:from>
    <xdr:to>
      <xdr:col>29</xdr:col>
      <xdr:colOff>177800</xdr:colOff>
      <xdr:row>36</xdr:row>
      <xdr:rowOff>33248</xdr:rowOff>
    </xdr:to>
    <xdr:sp macro="" textlink="">
      <xdr:nvSpPr>
        <xdr:cNvPr id="111" name="フローチャート: 判断 110"/>
        <xdr:cNvSpPr/>
      </xdr:nvSpPr>
      <xdr:spPr bwMode="auto">
        <a:xfrm>
          <a:off x="56007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313233</xdr:rowOff>
    </xdr:from>
    <xdr:to>
      <xdr:col>26</xdr:col>
      <xdr:colOff>50800</xdr:colOff>
      <xdr:row>35</xdr:row>
      <xdr:rowOff>71145</xdr:rowOff>
    </xdr:to>
    <xdr:cxnSp macro="">
      <xdr:nvCxnSpPr>
        <xdr:cNvPr id="112" name="直線コネクタ 111"/>
        <xdr:cNvCxnSpPr/>
      </xdr:nvCxnSpPr>
      <xdr:spPr bwMode="auto">
        <a:xfrm flipV="1">
          <a:off x="4305300" y="6580683"/>
          <a:ext cx="698500" cy="100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272948</xdr:rowOff>
    </xdr:from>
    <xdr:to>
      <xdr:col>26</xdr:col>
      <xdr:colOff>101600</xdr:colOff>
      <xdr:row>36</xdr:row>
      <xdr:rowOff>31648</xdr:rowOff>
    </xdr:to>
    <xdr:sp macro="" textlink="">
      <xdr:nvSpPr>
        <xdr:cNvPr id="113" name="フローチャート: 判断 112"/>
        <xdr:cNvSpPr/>
      </xdr:nvSpPr>
      <xdr:spPr bwMode="auto">
        <a:xfrm>
          <a:off x="4953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16425</xdr:rowOff>
    </xdr:from>
    <xdr:ext cx="736600" cy="259045"/>
    <xdr:sp macro="" textlink="">
      <xdr:nvSpPr>
        <xdr:cNvPr id="114" name="テキスト ボックス 113"/>
        <xdr:cNvSpPr txBox="1"/>
      </xdr:nvSpPr>
      <xdr:spPr>
        <a:xfrm>
          <a:off x="4622800" y="6969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71145</xdr:rowOff>
    </xdr:from>
    <xdr:to>
      <xdr:col>22</xdr:col>
      <xdr:colOff>114300</xdr:colOff>
      <xdr:row>35</xdr:row>
      <xdr:rowOff>150546</xdr:rowOff>
    </xdr:to>
    <xdr:cxnSp macro="">
      <xdr:nvCxnSpPr>
        <xdr:cNvPr id="115" name="直線コネクタ 114"/>
        <xdr:cNvCxnSpPr/>
      </xdr:nvCxnSpPr>
      <xdr:spPr bwMode="auto">
        <a:xfrm flipV="1">
          <a:off x="3606800" y="6681495"/>
          <a:ext cx="698500" cy="79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224942</xdr:rowOff>
    </xdr:from>
    <xdr:to>
      <xdr:col>22</xdr:col>
      <xdr:colOff>165100</xdr:colOff>
      <xdr:row>35</xdr:row>
      <xdr:rowOff>326542</xdr:rowOff>
    </xdr:to>
    <xdr:sp macro="" textlink="">
      <xdr:nvSpPr>
        <xdr:cNvPr id="116" name="フローチャート: 判断 115"/>
        <xdr:cNvSpPr/>
      </xdr:nvSpPr>
      <xdr:spPr bwMode="auto">
        <a:xfrm>
          <a:off x="4254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311319</xdr:rowOff>
    </xdr:from>
    <xdr:ext cx="762000" cy="259045"/>
    <xdr:sp macro="" textlink="">
      <xdr:nvSpPr>
        <xdr:cNvPr id="117" name="テキスト ボックス 116"/>
        <xdr:cNvSpPr txBox="1"/>
      </xdr:nvSpPr>
      <xdr:spPr>
        <a:xfrm>
          <a:off x="3924300" y="69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33845</xdr:rowOff>
    </xdr:from>
    <xdr:to>
      <xdr:col>18</xdr:col>
      <xdr:colOff>177800</xdr:colOff>
      <xdr:row>35</xdr:row>
      <xdr:rowOff>150546</xdr:rowOff>
    </xdr:to>
    <xdr:cxnSp macro="">
      <xdr:nvCxnSpPr>
        <xdr:cNvPr id="118" name="直線コネクタ 117"/>
        <xdr:cNvCxnSpPr/>
      </xdr:nvCxnSpPr>
      <xdr:spPr bwMode="auto">
        <a:xfrm>
          <a:off x="2908300" y="6644195"/>
          <a:ext cx="698500" cy="116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214961</xdr:rowOff>
    </xdr:from>
    <xdr:to>
      <xdr:col>19</xdr:col>
      <xdr:colOff>38100</xdr:colOff>
      <xdr:row>35</xdr:row>
      <xdr:rowOff>316561</xdr:rowOff>
    </xdr:to>
    <xdr:sp macro="" textlink="">
      <xdr:nvSpPr>
        <xdr:cNvPr id="119" name="フローチャート: 判断 118"/>
        <xdr:cNvSpPr/>
      </xdr:nvSpPr>
      <xdr:spPr bwMode="auto">
        <a:xfrm>
          <a:off x="35560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301338</xdr:rowOff>
    </xdr:from>
    <xdr:ext cx="762000" cy="259045"/>
    <xdr:sp macro="" textlink="">
      <xdr:nvSpPr>
        <xdr:cNvPr id="120" name="テキスト ボックス 119"/>
        <xdr:cNvSpPr txBox="1"/>
      </xdr:nvSpPr>
      <xdr:spPr>
        <a:xfrm>
          <a:off x="32258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160210</xdr:rowOff>
    </xdr:from>
    <xdr:to>
      <xdr:col>15</xdr:col>
      <xdr:colOff>101600</xdr:colOff>
      <xdr:row>35</xdr:row>
      <xdr:rowOff>261810</xdr:rowOff>
    </xdr:to>
    <xdr:sp macro="" textlink="">
      <xdr:nvSpPr>
        <xdr:cNvPr id="121" name="フローチャート: 判断 120"/>
        <xdr:cNvSpPr/>
      </xdr:nvSpPr>
      <xdr:spPr bwMode="auto">
        <a:xfrm>
          <a:off x="28575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246587</xdr:rowOff>
    </xdr:from>
    <xdr:ext cx="762000" cy="259045"/>
    <xdr:sp macro="" textlink="">
      <xdr:nvSpPr>
        <xdr:cNvPr id="122" name="テキスト ボックス 121"/>
        <xdr:cNvSpPr txBox="1"/>
      </xdr:nvSpPr>
      <xdr:spPr>
        <a:xfrm>
          <a:off x="2527300" y="685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25832</xdr:rowOff>
    </xdr:from>
    <xdr:to>
      <xdr:col>29</xdr:col>
      <xdr:colOff>177800</xdr:colOff>
      <xdr:row>34</xdr:row>
      <xdr:rowOff>127432</xdr:rowOff>
    </xdr:to>
    <xdr:sp macro="" textlink="">
      <xdr:nvSpPr>
        <xdr:cNvPr id="128" name="楕円 127"/>
        <xdr:cNvSpPr/>
      </xdr:nvSpPr>
      <xdr:spPr bwMode="auto">
        <a:xfrm>
          <a:off x="5600700" y="6293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213809</xdr:rowOff>
    </xdr:from>
    <xdr:ext cx="762000" cy="259045"/>
    <xdr:sp macro="" textlink="">
      <xdr:nvSpPr>
        <xdr:cNvPr id="129" name="人口1人当たり決算額の推移該当値テキスト445"/>
        <xdr:cNvSpPr txBox="1"/>
      </xdr:nvSpPr>
      <xdr:spPr>
        <a:xfrm>
          <a:off x="5740400" y="613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262433</xdr:rowOff>
    </xdr:from>
    <xdr:to>
      <xdr:col>26</xdr:col>
      <xdr:colOff>101600</xdr:colOff>
      <xdr:row>35</xdr:row>
      <xdr:rowOff>21133</xdr:rowOff>
    </xdr:to>
    <xdr:sp macro="" textlink="">
      <xdr:nvSpPr>
        <xdr:cNvPr id="130" name="楕円 129"/>
        <xdr:cNvSpPr/>
      </xdr:nvSpPr>
      <xdr:spPr bwMode="auto">
        <a:xfrm>
          <a:off x="4953000" y="6529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31310</xdr:rowOff>
    </xdr:from>
    <xdr:ext cx="736600" cy="259045"/>
    <xdr:sp macro="" textlink="">
      <xdr:nvSpPr>
        <xdr:cNvPr id="131" name="テキスト ボックス 130"/>
        <xdr:cNvSpPr txBox="1"/>
      </xdr:nvSpPr>
      <xdr:spPr>
        <a:xfrm>
          <a:off x="4622800" y="629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20345</xdr:rowOff>
    </xdr:from>
    <xdr:to>
      <xdr:col>22</xdr:col>
      <xdr:colOff>165100</xdr:colOff>
      <xdr:row>35</xdr:row>
      <xdr:rowOff>121945</xdr:rowOff>
    </xdr:to>
    <xdr:sp macro="" textlink="">
      <xdr:nvSpPr>
        <xdr:cNvPr id="132" name="楕円 131"/>
        <xdr:cNvSpPr/>
      </xdr:nvSpPr>
      <xdr:spPr bwMode="auto">
        <a:xfrm>
          <a:off x="4254500" y="6630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132122</xdr:rowOff>
    </xdr:from>
    <xdr:ext cx="762000" cy="259045"/>
    <xdr:sp macro="" textlink="">
      <xdr:nvSpPr>
        <xdr:cNvPr id="133" name="テキスト ボックス 132"/>
        <xdr:cNvSpPr txBox="1"/>
      </xdr:nvSpPr>
      <xdr:spPr>
        <a:xfrm>
          <a:off x="3924300" y="639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99746</xdr:rowOff>
    </xdr:from>
    <xdr:to>
      <xdr:col>19</xdr:col>
      <xdr:colOff>38100</xdr:colOff>
      <xdr:row>35</xdr:row>
      <xdr:rowOff>201346</xdr:rowOff>
    </xdr:to>
    <xdr:sp macro="" textlink="">
      <xdr:nvSpPr>
        <xdr:cNvPr id="134" name="楕円 133"/>
        <xdr:cNvSpPr/>
      </xdr:nvSpPr>
      <xdr:spPr bwMode="auto">
        <a:xfrm>
          <a:off x="3556000" y="6710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211523</xdr:rowOff>
    </xdr:from>
    <xdr:ext cx="762000" cy="259045"/>
    <xdr:sp macro="" textlink="">
      <xdr:nvSpPr>
        <xdr:cNvPr id="135" name="テキスト ボックス 134"/>
        <xdr:cNvSpPr txBox="1"/>
      </xdr:nvSpPr>
      <xdr:spPr>
        <a:xfrm>
          <a:off x="3225800" y="647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325945</xdr:rowOff>
    </xdr:from>
    <xdr:to>
      <xdr:col>15</xdr:col>
      <xdr:colOff>101600</xdr:colOff>
      <xdr:row>35</xdr:row>
      <xdr:rowOff>84645</xdr:rowOff>
    </xdr:to>
    <xdr:sp macro="" textlink="">
      <xdr:nvSpPr>
        <xdr:cNvPr id="136" name="楕円 135"/>
        <xdr:cNvSpPr/>
      </xdr:nvSpPr>
      <xdr:spPr bwMode="auto">
        <a:xfrm>
          <a:off x="2857500" y="6593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94823</xdr:rowOff>
    </xdr:from>
    <xdr:ext cx="762000" cy="259045"/>
    <xdr:sp macro="" textlink="">
      <xdr:nvSpPr>
        <xdr:cNvPr id="137" name="テキスト ボックス 136"/>
        <xdr:cNvSpPr txBox="1"/>
      </xdr:nvSpPr>
      <xdr:spPr>
        <a:xfrm>
          <a:off x="2527300" y="636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167,938
164,107
17.30
75,475,332
71,389,002
3,045,414
43,749,688
23,309,550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127317</xdr:rowOff>
    </xdr:from>
    <xdr:to>
      <xdr:col>24</xdr:col>
      <xdr:colOff>62865</xdr:colOff>
      <xdr:row>39</xdr:row>
      <xdr:rowOff>10731</xdr:rowOff>
    </xdr:to>
    <xdr:cxnSp macro="">
      <xdr:nvCxnSpPr>
        <xdr:cNvPr id="56" name="直線コネクタ 55"/>
        <xdr:cNvCxnSpPr/>
      </xdr:nvCxnSpPr>
      <xdr:spPr>
        <a:xfrm flipV="1">
          <a:off x="4633595" y="5442267"/>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14558</xdr:rowOff>
    </xdr:from>
    <xdr:ext cx="534377" cy="259045"/>
    <xdr:sp macro="" textlink="">
      <xdr:nvSpPr>
        <xdr:cNvPr id="57" name="人件費最小値テキスト"/>
        <xdr:cNvSpPr txBox="1"/>
      </xdr:nvSpPr>
      <xdr:spPr>
        <a:xfrm>
          <a:off x="4686300" y="670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10731</xdr:rowOff>
    </xdr:from>
    <xdr:to>
      <xdr:col>24</xdr:col>
      <xdr:colOff>152400</xdr:colOff>
      <xdr:row>39</xdr:row>
      <xdr:rowOff>10731</xdr:rowOff>
    </xdr:to>
    <xdr:cxnSp macro="">
      <xdr:nvCxnSpPr>
        <xdr:cNvPr id="58" name="直線コネクタ 57"/>
        <xdr:cNvCxnSpPr/>
      </xdr:nvCxnSpPr>
      <xdr:spPr>
        <a:xfrm>
          <a:off x="4546600" y="669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73994</xdr:rowOff>
    </xdr:from>
    <xdr:ext cx="534377" cy="259045"/>
    <xdr:sp macro="" textlink="">
      <xdr:nvSpPr>
        <xdr:cNvPr id="59" name="人件費最大値テキスト"/>
        <xdr:cNvSpPr txBox="1"/>
      </xdr:nvSpPr>
      <xdr:spPr>
        <a:xfrm>
          <a:off x="4686300" y="521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127317</xdr:rowOff>
    </xdr:from>
    <xdr:to>
      <xdr:col>24</xdr:col>
      <xdr:colOff>152400</xdr:colOff>
      <xdr:row>31</xdr:row>
      <xdr:rowOff>127317</xdr:rowOff>
    </xdr:to>
    <xdr:cxnSp macro="">
      <xdr:nvCxnSpPr>
        <xdr:cNvPr id="60" name="直線コネクタ 59"/>
        <xdr:cNvCxnSpPr/>
      </xdr:nvCxnSpPr>
      <xdr:spPr>
        <a:xfrm>
          <a:off x="4546600" y="5442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111849</xdr:rowOff>
    </xdr:from>
    <xdr:to>
      <xdr:col>24</xdr:col>
      <xdr:colOff>63500</xdr:colOff>
      <xdr:row>33</xdr:row>
      <xdr:rowOff>125489</xdr:rowOff>
    </xdr:to>
    <xdr:cxnSp macro="">
      <xdr:nvCxnSpPr>
        <xdr:cNvPr id="61" name="直線コネクタ 60"/>
        <xdr:cNvCxnSpPr/>
      </xdr:nvCxnSpPr>
      <xdr:spPr>
        <a:xfrm>
          <a:off x="3797300" y="5769699"/>
          <a:ext cx="8382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43819</xdr:rowOff>
    </xdr:from>
    <xdr:ext cx="534377" cy="259045"/>
    <xdr:sp macro="" textlink="">
      <xdr:nvSpPr>
        <xdr:cNvPr id="62" name="人件費平均値テキスト"/>
        <xdr:cNvSpPr txBox="1"/>
      </xdr:nvSpPr>
      <xdr:spPr>
        <a:xfrm>
          <a:off x="4686300" y="6044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65392</xdr:rowOff>
    </xdr:from>
    <xdr:to>
      <xdr:col>24</xdr:col>
      <xdr:colOff>114300</xdr:colOff>
      <xdr:row>35</xdr:row>
      <xdr:rowOff>166992</xdr:rowOff>
    </xdr:to>
    <xdr:sp macro="" textlink="">
      <xdr:nvSpPr>
        <xdr:cNvPr id="63" name="フローチャート: 判断 62"/>
        <xdr:cNvSpPr/>
      </xdr:nvSpPr>
      <xdr:spPr>
        <a:xfrm>
          <a:off x="45847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97181</xdr:rowOff>
    </xdr:from>
    <xdr:to>
      <xdr:col>19</xdr:col>
      <xdr:colOff>177800</xdr:colOff>
      <xdr:row>33</xdr:row>
      <xdr:rowOff>111849</xdr:rowOff>
    </xdr:to>
    <xdr:cxnSp macro="">
      <xdr:nvCxnSpPr>
        <xdr:cNvPr id="64" name="直線コネクタ 63"/>
        <xdr:cNvCxnSpPr/>
      </xdr:nvCxnSpPr>
      <xdr:spPr>
        <a:xfrm>
          <a:off x="2908300" y="5755031"/>
          <a:ext cx="8890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62763</xdr:rowOff>
    </xdr:from>
    <xdr:to>
      <xdr:col>20</xdr:col>
      <xdr:colOff>38100</xdr:colOff>
      <xdr:row>35</xdr:row>
      <xdr:rowOff>164363</xdr:rowOff>
    </xdr:to>
    <xdr:sp macro="" textlink="">
      <xdr:nvSpPr>
        <xdr:cNvPr id="65" name="フローチャート: 判断 64"/>
        <xdr:cNvSpPr/>
      </xdr:nvSpPr>
      <xdr:spPr>
        <a:xfrm>
          <a:off x="3746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155490</xdr:rowOff>
    </xdr:from>
    <xdr:ext cx="534377" cy="259045"/>
    <xdr:sp macro="" textlink="">
      <xdr:nvSpPr>
        <xdr:cNvPr id="66" name="テキスト ボックス 65"/>
        <xdr:cNvSpPr txBox="1"/>
      </xdr:nvSpPr>
      <xdr:spPr>
        <a:xfrm>
          <a:off x="3530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84874</xdr:rowOff>
    </xdr:from>
    <xdr:to>
      <xdr:col>15</xdr:col>
      <xdr:colOff>50800</xdr:colOff>
      <xdr:row>33</xdr:row>
      <xdr:rowOff>97181</xdr:rowOff>
    </xdr:to>
    <xdr:cxnSp macro="">
      <xdr:nvCxnSpPr>
        <xdr:cNvPr id="67" name="直線コネクタ 66"/>
        <xdr:cNvCxnSpPr/>
      </xdr:nvCxnSpPr>
      <xdr:spPr>
        <a:xfrm>
          <a:off x="2019300" y="5742724"/>
          <a:ext cx="8890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12624</xdr:rowOff>
    </xdr:from>
    <xdr:to>
      <xdr:col>15</xdr:col>
      <xdr:colOff>101600</xdr:colOff>
      <xdr:row>35</xdr:row>
      <xdr:rowOff>114224</xdr:rowOff>
    </xdr:to>
    <xdr:sp macro="" textlink="">
      <xdr:nvSpPr>
        <xdr:cNvPr id="68" name="フローチャート: 判断 67"/>
        <xdr:cNvSpPr/>
      </xdr:nvSpPr>
      <xdr:spPr>
        <a:xfrm>
          <a:off x="2857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105351</xdr:rowOff>
    </xdr:from>
    <xdr:ext cx="534377" cy="259045"/>
    <xdr:sp macro="" textlink="">
      <xdr:nvSpPr>
        <xdr:cNvPr id="69" name="テキスト ボックス 68"/>
        <xdr:cNvSpPr txBox="1"/>
      </xdr:nvSpPr>
      <xdr:spPr>
        <a:xfrm>
          <a:off x="2641111" y="61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16027</xdr:rowOff>
    </xdr:from>
    <xdr:to>
      <xdr:col>10</xdr:col>
      <xdr:colOff>114300</xdr:colOff>
      <xdr:row>33</xdr:row>
      <xdr:rowOff>84874</xdr:rowOff>
    </xdr:to>
    <xdr:cxnSp macro="">
      <xdr:nvCxnSpPr>
        <xdr:cNvPr id="70" name="直線コネクタ 69"/>
        <xdr:cNvCxnSpPr/>
      </xdr:nvCxnSpPr>
      <xdr:spPr>
        <a:xfrm>
          <a:off x="1130300" y="5502427"/>
          <a:ext cx="889000" cy="24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31407</xdr:rowOff>
    </xdr:from>
    <xdr:to>
      <xdr:col>10</xdr:col>
      <xdr:colOff>165100</xdr:colOff>
      <xdr:row>35</xdr:row>
      <xdr:rowOff>133007</xdr:rowOff>
    </xdr:to>
    <xdr:sp macro="" textlink="">
      <xdr:nvSpPr>
        <xdr:cNvPr id="71" name="フローチャート: 判断 70"/>
        <xdr:cNvSpPr/>
      </xdr:nvSpPr>
      <xdr:spPr>
        <a:xfrm>
          <a:off x="1968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124134</xdr:rowOff>
    </xdr:from>
    <xdr:ext cx="534377" cy="259045"/>
    <xdr:sp macro="" textlink="">
      <xdr:nvSpPr>
        <xdr:cNvPr id="72" name="テキスト ボックス 71"/>
        <xdr:cNvSpPr txBox="1"/>
      </xdr:nvSpPr>
      <xdr:spPr>
        <a:xfrm>
          <a:off x="1752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20549</xdr:rowOff>
    </xdr:from>
    <xdr:to>
      <xdr:col>6</xdr:col>
      <xdr:colOff>38100</xdr:colOff>
      <xdr:row>35</xdr:row>
      <xdr:rowOff>122149</xdr:rowOff>
    </xdr:to>
    <xdr:sp macro="" textlink="">
      <xdr:nvSpPr>
        <xdr:cNvPr id="73" name="フローチャート: 判断 72"/>
        <xdr:cNvSpPr/>
      </xdr:nvSpPr>
      <xdr:spPr>
        <a:xfrm>
          <a:off x="1079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113276</xdr:rowOff>
    </xdr:from>
    <xdr:ext cx="534377" cy="259045"/>
    <xdr:sp macro="" textlink="">
      <xdr:nvSpPr>
        <xdr:cNvPr id="74" name="テキスト ボックス 73"/>
        <xdr:cNvSpPr txBox="1"/>
      </xdr:nvSpPr>
      <xdr:spPr>
        <a:xfrm>
          <a:off x="863111" y="611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74689</xdr:rowOff>
    </xdr:from>
    <xdr:to>
      <xdr:col>24</xdr:col>
      <xdr:colOff>114300</xdr:colOff>
      <xdr:row>34</xdr:row>
      <xdr:rowOff>4839</xdr:rowOff>
    </xdr:to>
    <xdr:sp macro="" textlink="">
      <xdr:nvSpPr>
        <xdr:cNvPr id="80" name="楕円 79"/>
        <xdr:cNvSpPr/>
      </xdr:nvSpPr>
      <xdr:spPr>
        <a:xfrm>
          <a:off x="4584700" y="573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97566</xdr:rowOff>
    </xdr:from>
    <xdr:ext cx="534377" cy="259045"/>
    <xdr:sp macro="" textlink="">
      <xdr:nvSpPr>
        <xdr:cNvPr id="81" name="人件費該当値テキスト"/>
        <xdr:cNvSpPr txBox="1"/>
      </xdr:nvSpPr>
      <xdr:spPr>
        <a:xfrm>
          <a:off x="4686300" y="558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61049</xdr:rowOff>
    </xdr:from>
    <xdr:to>
      <xdr:col>20</xdr:col>
      <xdr:colOff>38100</xdr:colOff>
      <xdr:row>33</xdr:row>
      <xdr:rowOff>162649</xdr:rowOff>
    </xdr:to>
    <xdr:sp macro="" textlink="">
      <xdr:nvSpPr>
        <xdr:cNvPr id="82" name="楕円 81"/>
        <xdr:cNvSpPr/>
      </xdr:nvSpPr>
      <xdr:spPr>
        <a:xfrm>
          <a:off x="3746500" y="571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7726</xdr:rowOff>
    </xdr:from>
    <xdr:ext cx="534377" cy="259045"/>
    <xdr:sp macro="" textlink="">
      <xdr:nvSpPr>
        <xdr:cNvPr id="83" name="テキスト ボックス 82"/>
        <xdr:cNvSpPr txBox="1"/>
      </xdr:nvSpPr>
      <xdr:spPr>
        <a:xfrm>
          <a:off x="3530111" y="549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46381</xdr:rowOff>
    </xdr:from>
    <xdr:to>
      <xdr:col>15</xdr:col>
      <xdr:colOff>101600</xdr:colOff>
      <xdr:row>33</xdr:row>
      <xdr:rowOff>147981</xdr:rowOff>
    </xdr:to>
    <xdr:sp macro="" textlink="">
      <xdr:nvSpPr>
        <xdr:cNvPr id="84" name="楕円 83"/>
        <xdr:cNvSpPr/>
      </xdr:nvSpPr>
      <xdr:spPr>
        <a:xfrm>
          <a:off x="2857500" y="57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164508</xdr:rowOff>
    </xdr:from>
    <xdr:ext cx="534377" cy="259045"/>
    <xdr:sp macro="" textlink="">
      <xdr:nvSpPr>
        <xdr:cNvPr id="85" name="テキスト ボックス 84"/>
        <xdr:cNvSpPr txBox="1"/>
      </xdr:nvSpPr>
      <xdr:spPr>
        <a:xfrm>
          <a:off x="2641111" y="547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34074</xdr:rowOff>
    </xdr:from>
    <xdr:to>
      <xdr:col>10</xdr:col>
      <xdr:colOff>165100</xdr:colOff>
      <xdr:row>33</xdr:row>
      <xdr:rowOff>135674</xdr:rowOff>
    </xdr:to>
    <xdr:sp macro="" textlink="">
      <xdr:nvSpPr>
        <xdr:cNvPr id="86" name="楕円 85"/>
        <xdr:cNvSpPr/>
      </xdr:nvSpPr>
      <xdr:spPr>
        <a:xfrm>
          <a:off x="1968500" y="569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152201</xdr:rowOff>
    </xdr:from>
    <xdr:ext cx="534377" cy="259045"/>
    <xdr:sp macro="" textlink="">
      <xdr:nvSpPr>
        <xdr:cNvPr id="87" name="テキスト ボックス 86"/>
        <xdr:cNvSpPr txBox="1"/>
      </xdr:nvSpPr>
      <xdr:spPr>
        <a:xfrm>
          <a:off x="1752111" y="546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136677</xdr:rowOff>
    </xdr:from>
    <xdr:to>
      <xdr:col>6</xdr:col>
      <xdr:colOff>38100</xdr:colOff>
      <xdr:row>32</xdr:row>
      <xdr:rowOff>66827</xdr:rowOff>
    </xdr:to>
    <xdr:sp macro="" textlink="">
      <xdr:nvSpPr>
        <xdr:cNvPr id="88" name="楕円 87"/>
        <xdr:cNvSpPr/>
      </xdr:nvSpPr>
      <xdr:spPr>
        <a:xfrm>
          <a:off x="1079500" y="545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83354</xdr:rowOff>
    </xdr:from>
    <xdr:ext cx="534377" cy="259045"/>
    <xdr:sp macro="" textlink="">
      <xdr:nvSpPr>
        <xdr:cNvPr id="89" name="テキスト ボックス 88"/>
        <xdr:cNvSpPr txBox="1"/>
      </xdr:nvSpPr>
      <xdr:spPr>
        <a:xfrm>
          <a:off x="863111" y="522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4597</xdr:rowOff>
    </xdr:from>
    <xdr:to>
      <xdr:col>24</xdr:col>
      <xdr:colOff>62865</xdr:colOff>
      <xdr:row>59</xdr:row>
      <xdr:rowOff>30950</xdr:rowOff>
    </xdr:to>
    <xdr:cxnSp macro="">
      <xdr:nvCxnSpPr>
        <xdr:cNvPr id="114" name="直線コネクタ 113"/>
        <xdr:cNvCxnSpPr/>
      </xdr:nvCxnSpPr>
      <xdr:spPr>
        <a:xfrm flipV="1">
          <a:off x="4633595" y="8577097"/>
          <a:ext cx="1270" cy="1569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34777</xdr:rowOff>
    </xdr:from>
    <xdr:ext cx="534377" cy="259045"/>
    <xdr:sp macro="" textlink="">
      <xdr:nvSpPr>
        <xdr:cNvPr id="115" name="物件費最小値テキスト"/>
        <xdr:cNvSpPr txBox="1"/>
      </xdr:nvSpPr>
      <xdr:spPr>
        <a:xfrm>
          <a:off x="4686300" y="1015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30950</xdr:rowOff>
    </xdr:from>
    <xdr:to>
      <xdr:col>24</xdr:col>
      <xdr:colOff>152400</xdr:colOff>
      <xdr:row>59</xdr:row>
      <xdr:rowOff>30950</xdr:rowOff>
    </xdr:to>
    <xdr:cxnSp macro="">
      <xdr:nvCxnSpPr>
        <xdr:cNvPr id="116" name="直線コネクタ 115"/>
        <xdr:cNvCxnSpPr/>
      </xdr:nvCxnSpPr>
      <xdr:spPr>
        <a:xfrm>
          <a:off x="4546600" y="101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122724</xdr:rowOff>
    </xdr:from>
    <xdr:ext cx="599010" cy="259045"/>
    <xdr:sp macro="" textlink="">
      <xdr:nvSpPr>
        <xdr:cNvPr id="117" name="物件費最大値テキスト"/>
        <xdr:cNvSpPr txBox="1"/>
      </xdr:nvSpPr>
      <xdr:spPr>
        <a:xfrm>
          <a:off x="4686300" y="8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4597</xdr:rowOff>
    </xdr:from>
    <xdr:to>
      <xdr:col>24</xdr:col>
      <xdr:colOff>152400</xdr:colOff>
      <xdr:row>50</xdr:row>
      <xdr:rowOff>4597</xdr:rowOff>
    </xdr:to>
    <xdr:cxnSp macro="">
      <xdr:nvCxnSpPr>
        <xdr:cNvPr id="118" name="直線コネクタ 117"/>
        <xdr:cNvCxnSpPr/>
      </xdr:nvCxnSpPr>
      <xdr:spPr>
        <a:xfrm>
          <a:off x="4546600" y="857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115367</xdr:rowOff>
    </xdr:from>
    <xdr:to>
      <xdr:col>24</xdr:col>
      <xdr:colOff>63500</xdr:colOff>
      <xdr:row>52</xdr:row>
      <xdr:rowOff>116701</xdr:rowOff>
    </xdr:to>
    <xdr:cxnSp macro="">
      <xdr:nvCxnSpPr>
        <xdr:cNvPr id="119" name="直線コネクタ 118"/>
        <xdr:cNvCxnSpPr/>
      </xdr:nvCxnSpPr>
      <xdr:spPr>
        <a:xfrm flipV="1">
          <a:off x="3797300" y="9030767"/>
          <a:ext cx="8382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164482</xdr:rowOff>
    </xdr:from>
    <xdr:ext cx="534377" cy="259045"/>
    <xdr:sp macro="" textlink="">
      <xdr:nvSpPr>
        <xdr:cNvPr id="120" name="物件費平均値テキスト"/>
        <xdr:cNvSpPr txBox="1"/>
      </xdr:nvSpPr>
      <xdr:spPr>
        <a:xfrm>
          <a:off x="4686300" y="9765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14605</xdr:rowOff>
    </xdr:from>
    <xdr:to>
      <xdr:col>24</xdr:col>
      <xdr:colOff>114300</xdr:colOff>
      <xdr:row>57</xdr:row>
      <xdr:rowOff>116205</xdr:rowOff>
    </xdr:to>
    <xdr:sp macro="" textlink="">
      <xdr:nvSpPr>
        <xdr:cNvPr id="121" name="フローチャート: 判断 120"/>
        <xdr:cNvSpPr/>
      </xdr:nvSpPr>
      <xdr:spPr>
        <a:xfrm>
          <a:off x="45847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116701</xdr:rowOff>
    </xdr:from>
    <xdr:to>
      <xdr:col>19</xdr:col>
      <xdr:colOff>177800</xdr:colOff>
      <xdr:row>53</xdr:row>
      <xdr:rowOff>5741</xdr:rowOff>
    </xdr:to>
    <xdr:cxnSp macro="">
      <xdr:nvCxnSpPr>
        <xdr:cNvPr id="122" name="直線コネクタ 121"/>
        <xdr:cNvCxnSpPr/>
      </xdr:nvCxnSpPr>
      <xdr:spPr>
        <a:xfrm flipV="1">
          <a:off x="2908300" y="9032101"/>
          <a:ext cx="889000" cy="6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97498</xdr:rowOff>
    </xdr:from>
    <xdr:to>
      <xdr:col>20</xdr:col>
      <xdr:colOff>38100</xdr:colOff>
      <xdr:row>57</xdr:row>
      <xdr:rowOff>27648</xdr:rowOff>
    </xdr:to>
    <xdr:sp macro="" textlink="">
      <xdr:nvSpPr>
        <xdr:cNvPr id="123" name="フローチャート: 判断 122"/>
        <xdr:cNvSpPr/>
      </xdr:nvSpPr>
      <xdr:spPr>
        <a:xfrm>
          <a:off x="3746500" y="969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18775</xdr:rowOff>
    </xdr:from>
    <xdr:ext cx="534377" cy="259045"/>
    <xdr:sp macro="" textlink="">
      <xdr:nvSpPr>
        <xdr:cNvPr id="124" name="テキスト ボックス 123"/>
        <xdr:cNvSpPr txBox="1"/>
      </xdr:nvSpPr>
      <xdr:spPr>
        <a:xfrm>
          <a:off x="3530111" y="979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5741</xdr:rowOff>
    </xdr:from>
    <xdr:to>
      <xdr:col>15</xdr:col>
      <xdr:colOff>50800</xdr:colOff>
      <xdr:row>53</xdr:row>
      <xdr:rowOff>44056</xdr:rowOff>
    </xdr:to>
    <xdr:cxnSp macro="">
      <xdr:nvCxnSpPr>
        <xdr:cNvPr id="125" name="直線コネクタ 124"/>
        <xdr:cNvCxnSpPr/>
      </xdr:nvCxnSpPr>
      <xdr:spPr>
        <a:xfrm flipV="1">
          <a:off x="2019300" y="9092591"/>
          <a:ext cx="889000" cy="3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82576</xdr:rowOff>
    </xdr:from>
    <xdr:to>
      <xdr:col>15</xdr:col>
      <xdr:colOff>101600</xdr:colOff>
      <xdr:row>57</xdr:row>
      <xdr:rowOff>12726</xdr:rowOff>
    </xdr:to>
    <xdr:sp macro="" textlink="">
      <xdr:nvSpPr>
        <xdr:cNvPr id="126" name="フローチャート: 判断 125"/>
        <xdr:cNvSpPr/>
      </xdr:nvSpPr>
      <xdr:spPr>
        <a:xfrm>
          <a:off x="2857500" y="968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3853</xdr:rowOff>
    </xdr:from>
    <xdr:ext cx="534377" cy="259045"/>
    <xdr:sp macro="" textlink="">
      <xdr:nvSpPr>
        <xdr:cNvPr id="127" name="テキスト ボックス 126"/>
        <xdr:cNvSpPr txBox="1"/>
      </xdr:nvSpPr>
      <xdr:spPr>
        <a:xfrm>
          <a:off x="2641111" y="977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44056</xdr:rowOff>
    </xdr:from>
    <xdr:to>
      <xdr:col>10</xdr:col>
      <xdr:colOff>114300</xdr:colOff>
      <xdr:row>53</xdr:row>
      <xdr:rowOff>98844</xdr:rowOff>
    </xdr:to>
    <xdr:cxnSp macro="">
      <xdr:nvCxnSpPr>
        <xdr:cNvPr id="128" name="直線コネクタ 127"/>
        <xdr:cNvCxnSpPr/>
      </xdr:nvCxnSpPr>
      <xdr:spPr>
        <a:xfrm flipV="1">
          <a:off x="1130300" y="9130906"/>
          <a:ext cx="889000" cy="5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16967</xdr:rowOff>
    </xdr:from>
    <xdr:to>
      <xdr:col>10</xdr:col>
      <xdr:colOff>165100</xdr:colOff>
      <xdr:row>57</xdr:row>
      <xdr:rowOff>118567</xdr:rowOff>
    </xdr:to>
    <xdr:sp macro="" textlink="">
      <xdr:nvSpPr>
        <xdr:cNvPr id="129" name="フローチャート: 判断 128"/>
        <xdr:cNvSpPr/>
      </xdr:nvSpPr>
      <xdr:spPr>
        <a:xfrm>
          <a:off x="1968500" y="97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109694</xdr:rowOff>
    </xdr:from>
    <xdr:ext cx="534377" cy="259045"/>
    <xdr:sp macro="" textlink="">
      <xdr:nvSpPr>
        <xdr:cNvPr id="130" name="テキスト ボックス 129"/>
        <xdr:cNvSpPr txBox="1"/>
      </xdr:nvSpPr>
      <xdr:spPr>
        <a:xfrm>
          <a:off x="1752111" y="98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59093</xdr:rowOff>
    </xdr:from>
    <xdr:to>
      <xdr:col>6</xdr:col>
      <xdr:colOff>38100</xdr:colOff>
      <xdr:row>57</xdr:row>
      <xdr:rowOff>160693</xdr:rowOff>
    </xdr:to>
    <xdr:sp macro="" textlink="">
      <xdr:nvSpPr>
        <xdr:cNvPr id="131" name="フローチャート: 判断 130"/>
        <xdr:cNvSpPr/>
      </xdr:nvSpPr>
      <xdr:spPr>
        <a:xfrm>
          <a:off x="1079500" y="98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151820</xdr:rowOff>
    </xdr:from>
    <xdr:ext cx="534377" cy="259045"/>
    <xdr:sp macro="" textlink="">
      <xdr:nvSpPr>
        <xdr:cNvPr id="132" name="テキスト ボックス 131"/>
        <xdr:cNvSpPr txBox="1"/>
      </xdr:nvSpPr>
      <xdr:spPr>
        <a:xfrm>
          <a:off x="863111" y="99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64567</xdr:rowOff>
    </xdr:from>
    <xdr:to>
      <xdr:col>24</xdr:col>
      <xdr:colOff>114300</xdr:colOff>
      <xdr:row>52</xdr:row>
      <xdr:rowOff>166167</xdr:rowOff>
    </xdr:to>
    <xdr:sp macro="" textlink="">
      <xdr:nvSpPr>
        <xdr:cNvPr id="138" name="楕円 137"/>
        <xdr:cNvSpPr/>
      </xdr:nvSpPr>
      <xdr:spPr>
        <a:xfrm>
          <a:off x="4584700" y="897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87444</xdr:rowOff>
    </xdr:from>
    <xdr:ext cx="599010" cy="259045"/>
    <xdr:sp macro="" textlink="">
      <xdr:nvSpPr>
        <xdr:cNvPr id="139" name="物件費該当値テキスト"/>
        <xdr:cNvSpPr txBox="1"/>
      </xdr:nvSpPr>
      <xdr:spPr>
        <a:xfrm>
          <a:off x="4686300" y="883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65901</xdr:rowOff>
    </xdr:from>
    <xdr:to>
      <xdr:col>20</xdr:col>
      <xdr:colOff>38100</xdr:colOff>
      <xdr:row>52</xdr:row>
      <xdr:rowOff>167501</xdr:rowOff>
    </xdr:to>
    <xdr:sp macro="" textlink="">
      <xdr:nvSpPr>
        <xdr:cNvPr id="140" name="楕円 139"/>
        <xdr:cNvSpPr/>
      </xdr:nvSpPr>
      <xdr:spPr>
        <a:xfrm>
          <a:off x="3746500" y="898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12578</xdr:rowOff>
    </xdr:from>
    <xdr:ext cx="599010" cy="259045"/>
    <xdr:sp macro="" textlink="">
      <xdr:nvSpPr>
        <xdr:cNvPr id="141" name="テキスト ボックス 140"/>
        <xdr:cNvSpPr txBox="1"/>
      </xdr:nvSpPr>
      <xdr:spPr>
        <a:xfrm>
          <a:off x="3497795" y="8756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126391</xdr:rowOff>
    </xdr:from>
    <xdr:to>
      <xdr:col>15</xdr:col>
      <xdr:colOff>101600</xdr:colOff>
      <xdr:row>53</xdr:row>
      <xdr:rowOff>56541</xdr:rowOff>
    </xdr:to>
    <xdr:sp macro="" textlink="">
      <xdr:nvSpPr>
        <xdr:cNvPr id="142" name="楕円 141"/>
        <xdr:cNvSpPr/>
      </xdr:nvSpPr>
      <xdr:spPr>
        <a:xfrm>
          <a:off x="2857500" y="904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73068</xdr:rowOff>
    </xdr:from>
    <xdr:ext cx="599010" cy="259045"/>
    <xdr:sp macro="" textlink="">
      <xdr:nvSpPr>
        <xdr:cNvPr id="143" name="テキスト ボックス 142"/>
        <xdr:cNvSpPr txBox="1"/>
      </xdr:nvSpPr>
      <xdr:spPr>
        <a:xfrm>
          <a:off x="2608795" y="8817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164706</xdr:rowOff>
    </xdr:from>
    <xdr:to>
      <xdr:col>10</xdr:col>
      <xdr:colOff>165100</xdr:colOff>
      <xdr:row>53</xdr:row>
      <xdr:rowOff>94856</xdr:rowOff>
    </xdr:to>
    <xdr:sp macro="" textlink="">
      <xdr:nvSpPr>
        <xdr:cNvPr id="144" name="楕円 143"/>
        <xdr:cNvSpPr/>
      </xdr:nvSpPr>
      <xdr:spPr>
        <a:xfrm>
          <a:off x="1968500" y="908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111383</xdr:rowOff>
    </xdr:from>
    <xdr:ext cx="599010" cy="259045"/>
    <xdr:sp macro="" textlink="">
      <xdr:nvSpPr>
        <xdr:cNvPr id="145" name="テキスト ボックス 144"/>
        <xdr:cNvSpPr txBox="1"/>
      </xdr:nvSpPr>
      <xdr:spPr>
        <a:xfrm>
          <a:off x="1719795" y="885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48044</xdr:rowOff>
    </xdr:from>
    <xdr:to>
      <xdr:col>6</xdr:col>
      <xdr:colOff>38100</xdr:colOff>
      <xdr:row>53</xdr:row>
      <xdr:rowOff>149644</xdr:rowOff>
    </xdr:to>
    <xdr:sp macro="" textlink="">
      <xdr:nvSpPr>
        <xdr:cNvPr id="146" name="楕円 145"/>
        <xdr:cNvSpPr/>
      </xdr:nvSpPr>
      <xdr:spPr>
        <a:xfrm>
          <a:off x="1079500" y="913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166171</xdr:rowOff>
    </xdr:from>
    <xdr:ext cx="599010" cy="259045"/>
    <xdr:sp macro="" textlink="">
      <xdr:nvSpPr>
        <xdr:cNvPr id="147" name="テキスト ボックス 146"/>
        <xdr:cNvSpPr txBox="1"/>
      </xdr:nvSpPr>
      <xdr:spPr>
        <a:xfrm>
          <a:off x="830795" y="891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12881</xdr:rowOff>
    </xdr:from>
    <xdr:to>
      <xdr:col>24</xdr:col>
      <xdr:colOff>62865</xdr:colOff>
      <xdr:row>79</xdr:row>
      <xdr:rowOff>36612</xdr:rowOff>
    </xdr:to>
    <xdr:cxnSp macro="">
      <xdr:nvCxnSpPr>
        <xdr:cNvPr id="173" name="直線コネクタ 172"/>
        <xdr:cNvCxnSpPr/>
      </xdr:nvCxnSpPr>
      <xdr:spPr>
        <a:xfrm flipV="1">
          <a:off x="4633595" y="12185831"/>
          <a:ext cx="1270" cy="139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40439</xdr:rowOff>
    </xdr:from>
    <xdr:ext cx="378565" cy="259045"/>
    <xdr:sp macro="" textlink="">
      <xdr:nvSpPr>
        <xdr:cNvPr id="174" name="維持補修費最小値テキスト"/>
        <xdr:cNvSpPr txBox="1"/>
      </xdr:nvSpPr>
      <xdr:spPr>
        <a:xfrm>
          <a:off x="4686300" y="13584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36612</xdr:rowOff>
    </xdr:from>
    <xdr:to>
      <xdr:col>24</xdr:col>
      <xdr:colOff>152400</xdr:colOff>
      <xdr:row>79</xdr:row>
      <xdr:rowOff>36612</xdr:rowOff>
    </xdr:to>
    <xdr:cxnSp macro="">
      <xdr:nvCxnSpPr>
        <xdr:cNvPr id="175" name="直線コネクタ 174"/>
        <xdr:cNvCxnSpPr/>
      </xdr:nvCxnSpPr>
      <xdr:spPr>
        <a:xfrm>
          <a:off x="4546600" y="1358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131008</xdr:rowOff>
    </xdr:from>
    <xdr:ext cx="534377" cy="259045"/>
    <xdr:sp macro="" textlink="">
      <xdr:nvSpPr>
        <xdr:cNvPr id="176" name="維持補修費最大値テキスト"/>
        <xdr:cNvSpPr txBox="1"/>
      </xdr:nvSpPr>
      <xdr:spPr>
        <a:xfrm>
          <a:off x="4686300" y="119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12881</xdr:rowOff>
    </xdr:from>
    <xdr:to>
      <xdr:col>24</xdr:col>
      <xdr:colOff>152400</xdr:colOff>
      <xdr:row>71</xdr:row>
      <xdr:rowOff>12881</xdr:rowOff>
    </xdr:to>
    <xdr:cxnSp macro="">
      <xdr:nvCxnSpPr>
        <xdr:cNvPr id="177" name="直線コネクタ 176"/>
        <xdr:cNvCxnSpPr/>
      </xdr:nvCxnSpPr>
      <xdr:spPr>
        <a:xfrm>
          <a:off x="4546600" y="1218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15494</xdr:rowOff>
    </xdr:from>
    <xdr:to>
      <xdr:col>24</xdr:col>
      <xdr:colOff>63500</xdr:colOff>
      <xdr:row>76</xdr:row>
      <xdr:rowOff>48042</xdr:rowOff>
    </xdr:to>
    <xdr:cxnSp macro="">
      <xdr:nvCxnSpPr>
        <xdr:cNvPr id="178" name="直線コネクタ 177"/>
        <xdr:cNvCxnSpPr/>
      </xdr:nvCxnSpPr>
      <xdr:spPr>
        <a:xfrm>
          <a:off x="3797300" y="12702794"/>
          <a:ext cx="838200" cy="37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28683</xdr:rowOff>
    </xdr:from>
    <xdr:ext cx="469744" cy="259045"/>
    <xdr:sp macro="" textlink="">
      <xdr:nvSpPr>
        <xdr:cNvPr id="179" name="維持補修費平均値テキスト"/>
        <xdr:cNvSpPr txBox="1"/>
      </xdr:nvSpPr>
      <xdr:spPr>
        <a:xfrm>
          <a:off x="4686300" y="13230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50256</xdr:rowOff>
    </xdr:from>
    <xdr:to>
      <xdr:col>24</xdr:col>
      <xdr:colOff>114300</xdr:colOff>
      <xdr:row>77</xdr:row>
      <xdr:rowOff>151856</xdr:rowOff>
    </xdr:to>
    <xdr:sp macro="" textlink="">
      <xdr:nvSpPr>
        <xdr:cNvPr id="180" name="フローチャート: 判断 179"/>
        <xdr:cNvSpPr/>
      </xdr:nvSpPr>
      <xdr:spPr>
        <a:xfrm>
          <a:off x="45847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119452</xdr:rowOff>
    </xdr:from>
    <xdr:to>
      <xdr:col>19</xdr:col>
      <xdr:colOff>177800</xdr:colOff>
      <xdr:row>74</xdr:row>
      <xdr:rowOff>15494</xdr:rowOff>
    </xdr:to>
    <xdr:cxnSp macro="">
      <xdr:nvCxnSpPr>
        <xdr:cNvPr id="181" name="直線コネクタ 180"/>
        <xdr:cNvCxnSpPr/>
      </xdr:nvCxnSpPr>
      <xdr:spPr>
        <a:xfrm>
          <a:off x="2908300" y="12635302"/>
          <a:ext cx="889000" cy="6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35561</xdr:rowOff>
    </xdr:from>
    <xdr:to>
      <xdr:col>20</xdr:col>
      <xdr:colOff>38100</xdr:colOff>
      <xdr:row>77</xdr:row>
      <xdr:rowOff>137161</xdr:rowOff>
    </xdr:to>
    <xdr:sp macro="" textlink="">
      <xdr:nvSpPr>
        <xdr:cNvPr id="182" name="フローチャート: 判断 181"/>
        <xdr:cNvSpPr/>
      </xdr:nvSpPr>
      <xdr:spPr>
        <a:xfrm>
          <a:off x="3746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128288</xdr:rowOff>
    </xdr:from>
    <xdr:ext cx="469744" cy="259045"/>
    <xdr:sp macro="" textlink="">
      <xdr:nvSpPr>
        <xdr:cNvPr id="183" name="テキスト ボックス 182"/>
        <xdr:cNvSpPr txBox="1"/>
      </xdr:nvSpPr>
      <xdr:spPr>
        <a:xfrm>
          <a:off x="3562428"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41402</xdr:rowOff>
    </xdr:from>
    <xdr:to>
      <xdr:col>15</xdr:col>
      <xdr:colOff>50800</xdr:colOff>
      <xdr:row>73</xdr:row>
      <xdr:rowOff>119452</xdr:rowOff>
    </xdr:to>
    <xdr:cxnSp macro="">
      <xdr:nvCxnSpPr>
        <xdr:cNvPr id="184" name="直線コネクタ 183"/>
        <xdr:cNvCxnSpPr/>
      </xdr:nvCxnSpPr>
      <xdr:spPr>
        <a:xfrm>
          <a:off x="2019300" y="12214352"/>
          <a:ext cx="889000" cy="42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52760</xdr:rowOff>
    </xdr:from>
    <xdr:to>
      <xdr:col>15</xdr:col>
      <xdr:colOff>101600</xdr:colOff>
      <xdr:row>77</xdr:row>
      <xdr:rowOff>154360</xdr:rowOff>
    </xdr:to>
    <xdr:sp macro="" textlink="">
      <xdr:nvSpPr>
        <xdr:cNvPr id="185" name="フローチャート: 判断 184"/>
        <xdr:cNvSpPr/>
      </xdr:nvSpPr>
      <xdr:spPr>
        <a:xfrm>
          <a:off x="2857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145487</xdr:rowOff>
    </xdr:from>
    <xdr:ext cx="469744" cy="259045"/>
    <xdr:sp macro="" textlink="">
      <xdr:nvSpPr>
        <xdr:cNvPr id="186" name="テキスト ボックス 185"/>
        <xdr:cNvSpPr txBox="1"/>
      </xdr:nvSpPr>
      <xdr:spPr>
        <a:xfrm>
          <a:off x="2673428" y="133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41402</xdr:rowOff>
    </xdr:from>
    <xdr:to>
      <xdr:col>10</xdr:col>
      <xdr:colOff>114300</xdr:colOff>
      <xdr:row>77</xdr:row>
      <xdr:rowOff>52832</xdr:rowOff>
    </xdr:to>
    <xdr:cxnSp macro="">
      <xdr:nvCxnSpPr>
        <xdr:cNvPr id="187" name="直線コネクタ 186"/>
        <xdr:cNvCxnSpPr/>
      </xdr:nvCxnSpPr>
      <xdr:spPr>
        <a:xfrm flipV="1">
          <a:off x="1130300" y="12214352"/>
          <a:ext cx="889000" cy="104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13788</xdr:rowOff>
    </xdr:from>
    <xdr:to>
      <xdr:col>10</xdr:col>
      <xdr:colOff>165100</xdr:colOff>
      <xdr:row>77</xdr:row>
      <xdr:rowOff>115388</xdr:rowOff>
    </xdr:to>
    <xdr:sp macro="" textlink="">
      <xdr:nvSpPr>
        <xdr:cNvPr id="188" name="フローチャート: 判断 187"/>
        <xdr:cNvSpPr/>
      </xdr:nvSpPr>
      <xdr:spPr>
        <a:xfrm>
          <a:off x="1968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106515</xdr:rowOff>
    </xdr:from>
    <xdr:ext cx="469744" cy="259045"/>
    <xdr:sp macro="" textlink="">
      <xdr:nvSpPr>
        <xdr:cNvPr id="189" name="テキスト ボックス 188"/>
        <xdr:cNvSpPr txBox="1"/>
      </xdr:nvSpPr>
      <xdr:spPr>
        <a:xfrm>
          <a:off x="1784428" y="1330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19558</xdr:rowOff>
    </xdr:from>
    <xdr:to>
      <xdr:col>6</xdr:col>
      <xdr:colOff>38100</xdr:colOff>
      <xdr:row>77</xdr:row>
      <xdr:rowOff>121158</xdr:rowOff>
    </xdr:to>
    <xdr:sp macro="" textlink="">
      <xdr:nvSpPr>
        <xdr:cNvPr id="190" name="フローチャート: 判断 189"/>
        <xdr:cNvSpPr/>
      </xdr:nvSpPr>
      <xdr:spPr>
        <a:xfrm>
          <a:off x="1079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112285</xdr:rowOff>
    </xdr:from>
    <xdr:ext cx="469744" cy="259045"/>
    <xdr:sp macro="" textlink="">
      <xdr:nvSpPr>
        <xdr:cNvPr id="191" name="テキスト ボックス 190"/>
        <xdr:cNvSpPr txBox="1"/>
      </xdr:nvSpPr>
      <xdr:spPr>
        <a:xfrm>
          <a:off x="895428" y="1331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168692</xdr:rowOff>
    </xdr:from>
    <xdr:to>
      <xdr:col>24</xdr:col>
      <xdr:colOff>114300</xdr:colOff>
      <xdr:row>76</xdr:row>
      <xdr:rowOff>98842</xdr:rowOff>
    </xdr:to>
    <xdr:sp macro="" textlink="">
      <xdr:nvSpPr>
        <xdr:cNvPr id="197" name="楕円 196"/>
        <xdr:cNvSpPr/>
      </xdr:nvSpPr>
      <xdr:spPr>
        <a:xfrm>
          <a:off x="4584700" y="1302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20119</xdr:rowOff>
    </xdr:from>
    <xdr:ext cx="469744" cy="259045"/>
    <xdr:sp macro="" textlink="">
      <xdr:nvSpPr>
        <xdr:cNvPr id="198" name="維持補修費該当値テキスト"/>
        <xdr:cNvSpPr txBox="1"/>
      </xdr:nvSpPr>
      <xdr:spPr>
        <a:xfrm>
          <a:off x="4686300" y="1287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136144</xdr:rowOff>
    </xdr:from>
    <xdr:to>
      <xdr:col>20</xdr:col>
      <xdr:colOff>38100</xdr:colOff>
      <xdr:row>74</xdr:row>
      <xdr:rowOff>66294</xdr:rowOff>
    </xdr:to>
    <xdr:sp macro="" textlink="">
      <xdr:nvSpPr>
        <xdr:cNvPr id="199" name="楕円 198"/>
        <xdr:cNvSpPr/>
      </xdr:nvSpPr>
      <xdr:spPr>
        <a:xfrm>
          <a:off x="3746500" y="1265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82821</xdr:rowOff>
    </xdr:from>
    <xdr:ext cx="469744" cy="259045"/>
    <xdr:sp macro="" textlink="">
      <xdr:nvSpPr>
        <xdr:cNvPr id="200" name="テキスト ボックス 199"/>
        <xdr:cNvSpPr txBox="1"/>
      </xdr:nvSpPr>
      <xdr:spPr>
        <a:xfrm>
          <a:off x="3562428" y="1242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68652</xdr:rowOff>
    </xdr:from>
    <xdr:to>
      <xdr:col>15</xdr:col>
      <xdr:colOff>101600</xdr:colOff>
      <xdr:row>73</xdr:row>
      <xdr:rowOff>170252</xdr:rowOff>
    </xdr:to>
    <xdr:sp macro="" textlink="">
      <xdr:nvSpPr>
        <xdr:cNvPr id="201" name="楕円 200"/>
        <xdr:cNvSpPr/>
      </xdr:nvSpPr>
      <xdr:spPr>
        <a:xfrm>
          <a:off x="2857500" y="125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15329</xdr:rowOff>
    </xdr:from>
    <xdr:ext cx="469744" cy="259045"/>
    <xdr:sp macro="" textlink="">
      <xdr:nvSpPr>
        <xdr:cNvPr id="202" name="テキスト ボックス 201"/>
        <xdr:cNvSpPr txBox="1"/>
      </xdr:nvSpPr>
      <xdr:spPr>
        <a:xfrm>
          <a:off x="2673428" y="1235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162052</xdr:rowOff>
    </xdr:from>
    <xdr:to>
      <xdr:col>10</xdr:col>
      <xdr:colOff>165100</xdr:colOff>
      <xdr:row>71</xdr:row>
      <xdr:rowOff>92202</xdr:rowOff>
    </xdr:to>
    <xdr:sp macro="" textlink="">
      <xdr:nvSpPr>
        <xdr:cNvPr id="203" name="楕円 202"/>
        <xdr:cNvSpPr/>
      </xdr:nvSpPr>
      <xdr:spPr>
        <a:xfrm>
          <a:off x="1968500" y="1216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69</xdr:row>
      <xdr:rowOff>108729</xdr:rowOff>
    </xdr:from>
    <xdr:ext cx="534377" cy="259045"/>
    <xdr:sp macro="" textlink="">
      <xdr:nvSpPr>
        <xdr:cNvPr id="204" name="テキスト ボックス 203"/>
        <xdr:cNvSpPr txBox="1"/>
      </xdr:nvSpPr>
      <xdr:spPr>
        <a:xfrm>
          <a:off x="1752111" y="1193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2032</xdr:rowOff>
    </xdr:from>
    <xdr:to>
      <xdr:col>6</xdr:col>
      <xdr:colOff>38100</xdr:colOff>
      <xdr:row>77</xdr:row>
      <xdr:rowOff>103632</xdr:rowOff>
    </xdr:to>
    <xdr:sp macro="" textlink="">
      <xdr:nvSpPr>
        <xdr:cNvPr id="205" name="楕円 204"/>
        <xdr:cNvSpPr/>
      </xdr:nvSpPr>
      <xdr:spPr>
        <a:xfrm>
          <a:off x="1079500" y="1320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120159</xdr:rowOff>
    </xdr:from>
    <xdr:ext cx="469744" cy="259045"/>
    <xdr:sp macro="" textlink="">
      <xdr:nvSpPr>
        <xdr:cNvPr id="206" name="テキスト ボックス 205"/>
        <xdr:cNvSpPr txBox="1"/>
      </xdr:nvSpPr>
      <xdr:spPr>
        <a:xfrm>
          <a:off x="895428" y="1297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116370</xdr:rowOff>
    </xdr:from>
    <xdr:to>
      <xdr:col>24</xdr:col>
      <xdr:colOff>62865</xdr:colOff>
      <xdr:row>98</xdr:row>
      <xdr:rowOff>144768</xdr:rowOff>
    </xdr:to>
    <xdr:cxnSp macro="">
      <xdr:nvCxnSpPr>
        <xdr:cNvPr id="231" name="直線コネクタ 230"/>
        <xdr:cNvCxnSpPr/>
      </xdr:nvCxnSpPr>
      <xdr:spPr>
        <a:xfrm flipV="1">
          <a:off x="4633595" y="15718320"/>
          <a:ext cx="1270" cy="122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148595</xdr:rowOff>
    </xdr:from>
    <xdr:ext cx="534377" cy="259045"/>
    <xdr:sp macro="" textlink="">
      <xdr:nvSpPr>
        <xdr:cNvPr id="232" name="扶助費最小値テキスト"/>
        <xdr:cNvSpPr txBox="1"/>
      </xdr:nvSpPr>
      <xdr:spPr>
        <a:xfrm>
          <a:off x="4686300" y="1695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144768</xdr:rowOff>
    </xdr:from>
    <xdr:to>
      <xdr:col>24</xdr:col>
      <xdr:colOff>152400</xdr:colOff>
      <xdr:row>98</xdr:row>
      <xdr:rowOff>144768</xdr:rowOff>
    </xdr:to>
    <xdr:cxnSp macro="">
      <xdr:nvCxnSpPr>
        <xdr:cNvPr id="233" name="直線コネクタ 232"/>
        <xdr:cNvCxnSpPr/>
      </xdr:nvCxnSpPr>
      <xdr:spPr>
        <a:xfrm>
          <a:off x="4546600" y="1694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63047</xdr:rowOff>
    </xdr:from>
    <xdr:ext cx="599010" cy="259045"/>
    <xdr:sp macro="" textlink="">
      <xdr:nvSpPr>
        <xdr:cNvPr id="234" name="扶助費最大値テキスト"/>
        <xdr:cNvSpPr txBox="1"/>
      </xdr:nvSpPr>
      <xdr:spPr>
        <a:xfrm>
          <a:off x="4686300" y="15493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116370</xdr:rowOff>
    </xdr:from>
    <xdr:to>
      <xdr:col>24</xdr:col>
      <xdr:colOff>152400</xdr:colOff>
      <xdr:row>91</xdr:row>
      <xdr:rowOff>116370</xdr:rowOff>
    </xdr:to>
    <xdr:cxnSp macro="">
      <xdr:nvCxnSpPr>
        <xdr:cNvPr id="235" name="直線コネクタ 234"/>
        <xdr:cNvCxnSpPr/>
      </xdr:nvCxnSpPr>
      <xdr:spPr>
        <a:xfrm>
          <a:off x="4546600" y="157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68478</xdr:rowOff>
    </xdr:from>
    <xdr:to>
      <xdr:col>24</xdr:col>
      <xdr:colOff>63500</xdr:colOff>
      <xdr:row>98</xdr:row>
      <xdr:rowOff>112421</xdr:rowOff>
    </xdr:to>
    <xdr:cxnSp macro="">
      <xdr:nvCxnSpPr>
        <xdr:cNvPr id="236" name="直線コネクタ 235"/>
        <xdr:cNvCxnSpPr/>
      </xdr:nvCxnSpPr>
      <xdr:spPr>
        <a:xfrm flipV="1">
          <a:off x="3797300" y="16870578"/>
          <a:ext cx="838200" cy="4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79252</xdr:rowOff>
    </xdr:from>
    <xdr:ext cx="534377" cy="259045"/>
    <xdr:sp macro="" textlink="">
      <xdr:nvSpPr>
        <xdr:cNvPr id="237" name="扶助費平均値テキスト"/>
        <xdr:cNvSpPr txBox="1"/>
      </xdr:nvSpPr>
      <xdr:spPr>
        <a:xfrm>
          <a:off x="4686300" y="163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56375</xdr:rowOff>
    </xdr:from>
    <xdr:to>
      <xdr:col>24</xdr:col>
      <xdr:colOff>114300</xdr:colOff>
      <xdr:row>96</xdr:row>
      <xdr:rowOff>157975</xdr:rowOff>
    </xdr:to>
    <xdr:sp macro="" textlink="">
      <xdr:nvSpPr>
        <xdr:cNvPr id="238" name="フローチャート: 判断 237"/>
        <xdr:cNvSpPr/>
      </xdr:nvSpPr>
      <xdr:spPr>
        <a:xfrm>
          <a:off x="4584700" y="1651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112421</xdr:rowOff>
    </xdr:from>
    <xdr:to>
      <xdr:col>19</xdr:col>
      <xdr:colOff>177800</xdr:colOff>
      <xdr:row>98</xdr:row>
      <xdr:rowOff>153988</xdr:rowOff>
    </xdr:to>
    <xdr:cxnSp macro="">
      <xdr:nvCxnSpPr>
        <xdr:cNvPr id="239" name="直線コネクタ 238"/>
        <xdr:cNvCxnSpPr/>
      </xdr:nvCxnSpPr>
      <xdr:spPr>
        <a:xfrm flipV="1">
          <a:off x="2908300" y="16914521"/>
          <a:ext cx="889000" cy="4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92557</xdr:rowOff>
    </xdr:from>
    <xdr:to>
      <xdr:col>20</xdr:col>
      <xdr:colOff>38100</xdr:colOff>
      <xdr:row>97</xdr:row>
      <xdr:rowOff>22707</xdr:rowOff>
    </xdr:to>
    <xdr:sp macro="" textlink="">
      <xdr:nvSpPr>
        <xdr:cNvPr id="240" name="フローチャート: 判断 239"/>
        <xdr:cNvSpPr/>
      </xdr:nvSpPr>
      <xdr:spPr>
        <a:xfrm>
          <a:off x="3746500" y="165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39234</xdr:rowOff>
    </xdr:from>
    <xdr:ext cx="534377" cy="259045"/>
    <xdr:sp macro="" textlink="">
      <xdr:nvSpPr>
        <xdr:cNvPr id="241" name="テキスト ボックス 240"/>
        <xdr:cNvSpPr txBox="1"/>
      </xdr:nvSpPr>
      <xdr:spPr>
        <a:xfrm>
          <a:off x="3530111" y="163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153988</xdr:rowOff>
    </xdr:from>
    <xdr:to>
      <xdr:col>15</xdr:col>
      <xdr:colOff>50800</xdr:colOff>
      <xdr:row>98</xdr:row>
      <xdr:rowOff>164667</xdr:rowOff>
    </xdr:to>
    <xdr:cxnSp macro="">
      <xdr:nvCxnSpPr>
        <xdr:cNvPr id="242" name="直線コネクタ 241"/>
        <xdr:cNvCxnSpPr/>
      </xdr:nvCxnSpPr>
      <xdr:spPr>
        <a:xfrm flipV="1">
          <a:off x="2019300" y="16956088"/>
          <a:ext cx="889000" cy="1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18478</xdr:rowOff>
    </xdr:from>
    <xdr:to>
      <xdr:col>15</xdr:col>
      <xdr:colOff>101600</xdr:colOff>
      <xdr:row>97</xdr:row>
      <xdr:rowOff>120078</xdr:rowOff>
    </xdr:to>
    <xdr:sp macro="" textlink="">
      <xdr:nvSpPr>
        <xdr:cNvPr id="243" name="フローチャート: 判断 242"/>
        <xdr:cNvSpPr/>
      </xdr:nvSpPr>
      <xdr:spPr>
        <a:xfrm>
          <a:off x="2857500" y="1664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136605</xdr:rowOff>
    </xdr:from>
    <xdr:ext cx="534377" cy="259045"/>
    <xdr:sp macro="" textlink="">
      <xdr:nvSpPr>
        <xdr:cNvPr id="244" name="テキスト ボックス 243"/>
        <xdr:cNvSpPr txBox="1"/>
      </xdr:nvSpPr>
      <xdr:spPr>
        <a:xfrm>
          <a:off x="2641111" y="164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164667</xdr:rowOff>
    </xdr:from>
    <xdr:to>
      <xdr:col>10</xdr:col>
      <xdr:colOff>114300</xdr:colOff>
      <xdr:row>99</xdr:row>
      <xdr:rowOff>51003</xdr:rowOff>
    </xdr:to>
    <xdr:cxnSp macro="">
      <xdr:nvCxnSpPr>
        <xdr:cNvPr id="245" name="直線コネクタ 244"/>
        <xdr:cNvCxnSpPr/>
      </xdr:nvCxnSpPr>
      <xdr:spPr>
        <a:xfrm flipV="1">
          <a:off x="1130300" y="16966767"/>
          <a:ext cx="889000" cy="5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154191</xdr:rowOff>
    </xdr:from>
    <xdr:to>
      <xdr:col>10</xdr:col>
      <xdr:colOff>165100</xdr:colOff>
      <xdr:row>97</xdr:row>
      <xdr:rowOff>84341</xdr:rowOff>
    </xdr:to>
    <xdr:sp macro="" textlink="">
      <xdr:nvSpPr>
        <xdr:cNvPr id="246" name="フローチャート: 判断 245"/>
        <xdr:cNvSpPr/>
      </xdr:nvSpPr>
      <xdr:spPr>
        <a:xfrm>
          <a:off x="1968500" y="1661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100868</xdr:rowOff>
    </xdr:from>
    <xdr:ext cx="534377" cy="259045"/>
    <xdr:sp macro="" textlink="">
      <xdr:nvSpPr>
        <xdr:cNvPr id="247" name="テキスト ボックス 246"/>
        <xdr:cNvSpPr txBox="1"/>
      </xdr:nvSpPr>
      <xdr:spPr>
        <a:xfrm>
          <a:off x="1752111" y="1638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49606</xdr:rowOff>
    </xdr:from>
    <xdr:to>
      <xdr:col>6</xdr:col>
      <xdr:colOff>38100</xdr:colOff>
      <xdr:row>97</xdr:row>
      <xdr:rowOff>151206</xdr:rowOff>
    </xdr:to>
    <xdr:sp macro="" textlink="">
      <xdr:nvSpPr>
        <xdr:cNvPr id="248" name="フローチャート: 判断 247"/>
        <xdr:cNvSpPr/>
      </xdr:nvSpPr>
      <xdr:spPr>
        <a:xfrm>
          <a:off x="1079500" y="1668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167733</xdr:rowOff>
    </xdr:from>
    <xdr:ext cx="534377" cy="259045"/>
    <xdr:sp macro="" textlink="">
      <xdr:nvSpPr>
        <xdr:cNvPr id="249" name="テキスト ボックス 248"/>
        <xdr:cNvSpPr txBox="1"/>
      </xdr:nvSpPr>
      <xdr:spPr>
        <a:xfrm>
          <a:off x="863111" y="1645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17678</xdr:rowOff>
    </xdr:from>
    <xdr:to>
      <xdr:col>24</xdr:col>
      <xdr:colOff>114300</xdr:colOff>
      <xdr:row>98</xdr:row>
      <xdr:rowOff>119278</xdr:rowOff>
    </xdr:to>
    <xdr:sp macro="" textlink="">
      <xdr:nvSpPr>
        <xdr:cNvPr id="255" name="楕円 254"/>
        <xdr:cNvSpPr/>
      </xdr:nvSpPr>
      <xdr:spPr>
        <a:xfrm>
          <a:off x="4584700" y="1681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104055</xdr:rowOff>
    </xdr:from>
    <xdr:ext cx="534377" cy="259045"/>
    <xdr:sp macro="" textlink="">
      <xdr:nvSpPr>
        <xdr:cNvPr id="256" name="扶助費該当値テキスト"/>
        <xdr:cNvSpPr txBox="1"/>
      </xdr:nvSpPr>
      <xdr:spPr>
        <a:xfrm>
          <a:off x="4686300" y="167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61621</xdr:rowOff>
    </xdr:from>
    <xdr:to>
      <xdr:col>20</xdr:col>
      <xdr:colOff>38100</xdr:colOff>
      <xdr:row>98</xdr:row>
      <xdr:rowOff>163221</xdr:rowOff>
    </xdr:to>
    <xdr:sp macro="" textlink="">
      <xdr:nvSpPr>
        <xdr:cNvPr id="257" name="楕円 256"/>
        <xdr:cNvSpPr/>
      </xdr:nvSpPr>
      <xdr:spPr>
        <a:xfrm>
          <a:off x="3746500" y="1686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154348</xdr:rowOff>
    </xdr:from>
    <xdr:ext cx="534377" cy="259045"/>
    <xdr:sp macro="" textlink="">
      <xdr:nvSpPr>
        <xdr:cNvPr id="258" name="テキスト ボックス 257"/>
        <xdr:cNvSpPr txBox="1"/>
      </xdr:nvSpPr>
      <xdr:spPr>
        <a:xfrm>
          <a:off x="3530111" y="1695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103188</xdr:rowOff>
    </xdr:from>
    <xdr:to>
      <xdr:col>15</xdr:col>
      <xdr:colOff>101600</xdr:colOff>
      <xdr:row>99</xdr:row>
      <xdr:rowOff>33338</xdr:rowOff>
    </xdr:to>
    <xdr:sp macro="" textlink="">
      <xdr:nvSpPr>
        <xdr:cNvPr id="259" name="楕円 258"/>
        <xdr:cNvSpPr/>
      </xdr:nvSpPr>
      <xdr:spPr>
        <a:xfrm>
          <a:off x="2857500" y="1690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24465</xdr:rowOff>
    </xdr:from>
    <xdr:ext cx="534377" cy="259045"/>
    <xdr:sp macro="" textlink="">
      <xdr:nvSpPr>
        <xdr:cNvPr id="260" name="テキスト ボックス 259"/>
        <xdr:cNvSpPr txBox="1"/>
      </xdr:nvSpPr>
      <xdr:spPr>
        <a:xfrm>
          <a:off x="2641111" y="169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113867</xdr:rowOff>
    </xdr:from>
    <xdr:to>
      <xdr:col>10</xdr:col>
      <xdr:colOff>165100</xdr:colOff>
      <xdr:row>99</xdr:row>
      <xdr:rowOff>44017</xdr:rowOff>
    </xdr:to>
    <xdr:sp macro="" textlink="">
      <xdr:nvSpPr>
        <xdr:cNvPr id="261" name="楕円 260"/>
        <xdr:cNvSpPr/>
      </xdr:nvSpPr>
      <xdr:spPr>
        <a:xfrm>
          <a:off x="1968500" y="1691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35144</xdr:rowOff>
    </xdr:from>
    <xdr:ext cx="534377" cy="259045"/>
    <xdr:sp macro="" textlink="">
      <xdr:nvSpPr>
        <xdr:cNvPr id="262" name="テキスト ボックス 261"/>
        <xdr:cNvSpPr txBox="1"/>
      </xdr:nvSpPr>
      <xdr:spPr>
        <a:xfrm>
          <a:off x="1752111" y="1700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203</xdr:rowOff>
    </xdr:from>
    <xdr:to>
      <xdr:col>6</xdr:col>
      <xdr:colOff>38100</xdr:colOff>
      <xdr:row>99</xdr:row>
      <xdr:rowOff>101803</xdr:rowOff>
    </xdr:to>
    <xdr:sp macro="" textlink="">
      <xdr:nvSpPr>
        <xdr:cNvPr id="263" name="楕円 262"/>
        <xdr:cNvSpPr/>
      </xdr:nvSpPr>
      <xdr:spPr>
        <a:xfrm>
          <a:off x="1079500" y="1697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92930</xdr:rowOff>
    </xdr:from>
    <xdr:ext cx="534377" cy="259045"/>
    <xdr:sp macro="" textlink="">
      <xdr:nvSpPr>
        <xdr:cNvPr id="264" name="テキスト ボックス 263"/>
        <xdr:cNvSpPr txBox="1"/>
      </xdr:nvSpPr>
      <xdr:spPr>
        <a:xfrm>
          <a:off x="863111" y="1706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3" name="テキスト ボックス 28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171209</xdr:rowOff>
    </xdr:from>
    <xdr:to>
      <xdr:col>54</xdr:col>
      <xdr:colOff>189865</xdr:colOff>
      <xdr:row>39</xdr:row>
      <xdr:rowOff>70510</xdr:rowOff>
    </xdr:to>
    <xdr:cxnSp macro="">
      <xdr:nvCxnSpPr>
        <xdr:cNvPr id="289" name="直線コネクタ 288"/>
        <xdr:cNvCxnSpPr/>
      </xdr:nvCxnSpPr>
      <xdr:spPr>
        <a:xfrm flipV="1">
          <a:off x="10475595" y="5143259"/>
          <a:ext cx="1270" cy="1613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74337</xdr:rowOff>
    </xdr:from>
    <xdr:ext cx="469744" cy="259045"/>
    <xdr:sp macro="" textlink="">
      <xdr:nvSpPr>
        <xdr:cNvPr id="290" name="補助費等最小値テキスト"/>
        <xdr:cNvSpPr txBox="1"/>
      </xdr:nvSpPr>
      <xdr:spPr>
        <a:xfrm>
          <a:off x="10528300" y="67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70510</xdr:rowOff>
    </xdr:from>
    <xdr:to>
      <xdr:col>55</xdr:col>
      <xdr:colOff>88900</xdr:colOff>
      <xdr:row>39</xdr:row>
      <xdr:rowOff>70510</xdr:rowOff>
    </xdr:to>
    <xdr:cxnSp macro="">
      <xdr:nvCxnSpPr>
        <xdr:cNvPr id="291" name="直線コネクタ 290"/>
        <xdr:cNvCxnSpPr/>
      </xdr:nvCxnSpPr>
      <xdr:spPr>
        <a:xfrm>
          <a:off x="10388600" y="67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117886</xdr:rowOff>
    </xdr:from>
    <xdr:ext cx="534377" cy="259045"/>
    <xdr:sp macro="" textlink="">
      <xdr:nvSpPr>
        <xdr:cNvPr id="292" name="補助費等最大値テキスト"/>
        <xdr:cNvSpPr txBox="1"/>
      </xdr:nvSpPr>
      <xdr:spPr>
        <a:xfrm>
          <a:off x="10528300" y="491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171209</xdr:rowOff>
    </xdr:from>
    <xdr:to>
      <xdr:col>55</xdr:col>
      <xdr:colOff>88900</xdr:colOff>
      <xdr:row>29</xdr:row>
      <xdr:rowOff>171209</xdr:rowOff>
    </xdr:to>
    <xdr:cxnSp macro="">
      <xdr:nvCxnSpPr>
        <xdr:cNvPr id="293" name="直線コネクタ 292"/>
        <xdr:cNvCxnSpPr/>
      </xdr:nvCxnSpPr>
      <xdr:spPr>
        <a:xfrm>
          <a:off x="10388600" y="5143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95199</xdr:rowOff>
    </xdr:from>
    <xdr:to>
      <xdr:col>55</xdr:col>
      <xdr:colOff>0</xdr:colOff>
      <xdr:row>37</xdr:row>
      <xdr:rowOff>99924</xdr:rowOff>
    </xdr:to>
    <xdr:cxnSp macro="">
      <xdr:nvCxnSpPr>
        <xdr:cNvPr id="294" name="直線コネクタ 293"/>
        <xdr:cNvCxnSpPr/>
      </xdr:nvCxnSpPr>
      <xdr:spPr>
        <a:xfrm>
          <a:off x="9639300" y="6438849"/>
          <a:ext cx="8382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58170</xdr:rowOff>
    </xdr:from>
    <xdr:ext cx="534377" cy="259045"/>
    <xdr:sp macro="" textlink="">
      <xdr:nvSpPr>
        <xdr:cNvPr id="295" name="補助費等平均値テキスト"/>
        <xdr:cNvSpPr txBox="1"/>
      </xdr:nvSpPr>
      <xdr:spPr>
        <a:xfrm>
          <a:off x="10528300" y="5887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35293</xdr:rowOff>
    </xdr:from>
    <xdr:to>
      <xdr:col>55</xdr:col>
      <xdr:colOff>50800</xdr:colOff>
      <xdr:row>35</xdr:row>
      <xdr:rowOff>136893</xdr:rowOff>
    </xdr:to>
    <xdr:sp macro="" textlink="">
      <xdr:nvSpPr>
        <xdr:cNvPr id="296" name="フローチャート: 判断 295"/>
        <xdr:cNvSpPr/>
      </xdr:nvSpPr>
      <xdr:spPr>
        <a:xfrm>
          <a:off x="104267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62319</xdr:rowOff>
    </xdr:from>
    <xdr:to>
      <xdr:col>50</xdr:col>
      <xdr:colOff>114300</xdr:colOff>
      <xdr:row>37</xdr:row>
      <xdr:rowOff>95199</xdr:rowOff>
    </xdr:to>
    <xdr:cxnSp macro="">
      <xdr:nvCxnSpPr>
        <xdr:cNvPr id="297" name="直線コネクタ 296"/>
        <xdr:cNvCxnSpPr/>
      </xdr:nvCxnSpPr>
      <xdr:spPr>
        <a:xfrm>
          <a:off x="8750300" y="6405969"/>
          <a:ext cx="8890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56934</xdr:rowOff>
    </xdr:from>
    <xdr:to>
      <xdr:col>50</xdr:col>
      <xdr:colOff>165100</xdr:colOff>
      <xdr:row>35</xdr:row>
      <xdr:rowOff>158534</xdr:rowOff>
    </xdr:to>
    <xdr:sp macro="" textlink="">
      <xdr:nvSpPr>
        <xdr:cNvPr id="298" name="フローチャート: 判断 297"/>
        <xdr:cNvSpPr/>
      </xdr:nvSpPr>
      <xdr:spPr>
        <a:xfrm>
          <a:off x="9588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3611</xdr:rowOff>
    </xdr:from>
    <xdr:ext cx="534377" cy="259045"/>
    <xdr:sp macro="" textlink="">
      <xdr:nvSpPr>
        <xdr:cNvPr id="299" name="テキスト ボックス 298"/>
        <xdr:cNvSpPr txBox="1"/>
      </xdr:nvSpPr>
      <xdr:spPr>
        <a:xfrm>
          <a:off x="9372111" y="583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59576</xdr:rowOff>
    </xdr:from>
    <xdr:to>
      <xdr:col>45</xdr:col>
      <xdr:colOff>177800</xdr:colOff>
      <xdr:row>37</xdr:row>
      <xdr:rowOff>62319</xdr:rowOff>
    </xdr:to>
    <xdr:cxnSp macro="">
      <xdr:nvCxnSpPr>
        <xdr:cNvPr id="300" name="直線コネクタ 299"/>
        <xdr:cNvCxnSpPr/>
      </xdr:nvCxnSpPr>
      <xdr:spPr>
        <a:xfrm>
          <a:off x="7861300" y="640322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122009</xdr:rowOff>
    </xdr:from>
    <xdr:to>
      <xdr:col>46</xdr:col>
      <xdr:colOff>38100</xdr:colOff>
      <xdr:row>36</xdr:row>
      <xdr:rowOff>52159</xdr:rowOff>
    </xdr:to>
    <xdr:sp macro="" textlink="">
      <xdr:nvSpPr>
        <xdr:cNvPr id="301" name="フローチャート: 判断 300"/>
        <xdr:cNvSpPr/>
      </xdr:nvSpPr>
      <xdr:spPr>
        <a:xfrm>
          <a:off x="8699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68686</xdr:rowOff>
    </xdr:from>
    <xdr:ext cx="534377" cy="259045"/>
    <xdr:sp macro="" textlink="">
      <xdr:nvSpPr>
        <xdr:cNvPr id="302" name="テキスト ボックス 301"/>
        <xdr:cNvSpPr txBox="1"/>
      </xdr:nvSpPr>
      <xdr:spPr>
        <a:xfrm>
          <a:off x="8483111" y="58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9741</xdr:rowOff>
    </xdr:from>
    <xdr:to>
      <xdr:col>41</xdr:col>
      <xdr:colOff>50800</xdr:colOff>
      <xdr:row>37</xdr:row>
      <xdr:rowOff>59576</xdr:rowOff>
    </xdr:to>
    <xdr:cxnSp macro="">
      <xdr:nvCxnSpPr>
        <xdr:cNvPr id="303" name="直線コネクタ 302"/>
        <xdr:cNvCxnSpPr/>
      </xdr:nvCxnSpPr>
      <xdr:spPr>
        <a:xfrm>
          <a:off x="6972300" y="6353391"/>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26988</xdr:rowOff>
    </xdr:from>
    <xdr:to>
      <xdr:col>41</xdr:col>
      <xdr:colOff>101600</xdr:colOff>
      <xdr:row>35</xdr:row>
      <xdr:rowOff>128588</xdr:rowOff>
    </xdr:to>
    <xdr:sp macro="" textlink="">
      <xdr:nvSpPr>
        <xdr:cNvPr id="304" name="フローチャート: 判断 303"/>
        <xdr:cNvSpPr/>
      </xdr:nvSpPr>
      <xdr:spPr>
        <a:xfrm>
          <a:off x="7810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145115</xdr:rowOff>
    </xdr:from>
    <xdr:ext cx="534377" cy="259045"/>
    <xdr:sp macro="" textlink="">
      <xdr:nvSpPr>
        <xdr:cNvPr id="305" name="テキスト ボックス 304"/>
        <xdr:cNvSpPr txBox="1"/>
      </xdr:nvSpPr>
      <xdr:spPr>
        <a:xfrm>
          <a:off x="7594111" y="580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118694</xdr:rowOff>
    </xdr:from>
    <xdr:to>
      <xdr:col>36</xdr:col>
      <xdr:colOff>165100</xdr:colOff>
      <xdr:row>34</xdr:row>
      <xdr:rowOff>48844</xdr:rowOff>
    </xdr:to>
    <xdr:sp macro="" textlink="">
      <xdr:nvSpPr>
        <xdr:cNvPr id="306" name="フローチャート: 判断 305"/>
        <xdr:cNvSpPr/>
      </xdr:nvSpPr>
      <xdr:spPr>
        <a:xfrm>
          <a:off x="6921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65371</xdr:rowOff>
    </xdr:from>
    <xdr:ext cx="534377" cy="259045"/>
    <xdr:sp macro="" textlink="">
      <xdr:nvSpPr>
        <xdr:cNvPr id="307" name="テキスト ボックス 306"/>
        <xdr:cNvSpPr txBox="1"/>
      </xdr:nvSpPr>
      <xdr:spPr>
        <a:xfrm>
          <a:off x="6705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49124</xdr:rowOff>
    </xdr:from>
    <xdr:to>
      <xdr:col>55</xdr:col>
      <xdr:colOff>50800</xdr:colOff>
      <xdr:row>37</xdr:row>
      <xdr:rowOff>150724</xdr:rowOff>
    </xdr:to>
    <xdr:sp macro="" textlink="">
      <xdr:nvSpPr>
        <xdr:cNvPr id="313" name="楕円 312"/>
        <xdr:cNvSpPr/>
      </xdr:nvSpPr>
      <xdr:spPr>
        <a:xfrm>
          <a:off x="10426700" y="639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27551</xdr:rowOff>
    </xdr:from>
    <xdr:ext cx="534377" cy="259045"/>
    <xdr:sp macro="" textlink="">
      <xdr:nvSpPr>
        <xdr:cNvPr id="314" name="補助費等該当値テキスト"/>
        <xdr:cNvSpPr txBox="1"/>
      </xdr:nvSpPr>
      <xdr:spPr>
        <a:xfrm>
          <a:off x="10528300" y="637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44399</xdr:rowOff>
    </xdr:from>
    <xdr:to>
      <xdr:col>50</xdr:col>
      <xdr:colOff>165100</xdr:colOff>
      <xdr:row>37</xdr:row>
      <xdr:rowOff>145999</xdr:rowOff>
    </xdr:to>
    <xdr:sp macro="" textlink="">
      <xdr:nvSpPr>
        <xdr:cNvPr id="315" name="楕円 314"/>
        <xdr:cNvSpPr/>
      </xdr:nvSpPr>
      <xdr:spPr>
        <a:xfrm>
          <a:off x="9588500" y="638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137126</xdr:rowOff>
    </xdr:from>
    <xdr:ext cx="534377" cy="259045"/>
    <xdr:sp macro="" textlink="">
      <xdr:nvSpPr>
        <xdr:cNvPr id="316" name="テキスト ボックス 315"/>
        <xdr:cNvSpPr txBox="1"/>
      </xdr:nvSpPr>
      <xdr:spPr>
        <a:xfrm>
          <a:off x="9372111" y="648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11519</xdr:rowOff>
    </xdr:from>
    <xdr:to>
      <xdr:col>46</xdr:col>
      <xdr:colOff>38100</xdr:colOff>
      <xdr:row>37</xdr:row>
      <xdr:rowOff>113119</xdr:rowOff>
    </xdr:to>
    <xdr:sp macro="" textlink="">
      <xdr:nvSpPr>
        <xdr:cNvPr id="317" name="楕円 316"/>
        <xdr:cNvSpPr/>
      </xdr:nvSpPr>
      <xdr:spPr>
        <a:xfrm>
          <a:off x="8699500" y="635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104246</xdr:rowOff>
    </xdr:from>
    <xdr:ext cx="534377" cy="259045"/>
    <xdr:sp macro="" textlink="">
      <xdr:nvSpPr>
        <xdr:cNvPr id="318" name="テキスト ボックス 317"/>
        <xdr:cNvSpPr txBox="1"/>
      </xdr:nvSpPr>
      <xdr:spPr>
        <a:xfrm>
          <a:off x="8483111" y="644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8776</xdr:rowOff>
    </xdr:from>
    <xdr:to>
      <xdr:col>41</xdr:col>
      <xdr:colOff>101600</xdr:colOff>
      <xdr:row>37</xdr:row>
      <xdr:rowOff>110376</xdr:rowOff>
    </xdr:to>
    <xdr:sp macro="" textlink="">
      <xdr:nvSpPr>
        <xdr:cNvPr id="319" name="楕円 318"/>
        <xdr:cNvSpPr/>
      </xdr:nvSpPr>
      <xdr:spPr>
        <a:xfrm>
          <a:off x="7810500" y="635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101503</xdr:rowOff>
    </xdr:from>
    <xdr:ext cx="534377" cy="259045"/>
    <xdr:sp macro="" textlink="">
      <xdr:nvSpPr>
        <xdr:cNvPr id="320" name="テキスト ボックス 319"/>
        <xdr:cNvSpPr txBox="1"/>
      </xdr:nvSpPr>
      <xdr:spPr>
        <a:xfrm>
          <a:off x="7594111" y="644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130391</xdr:rowOff>
    </xdr:from>
    <xdr:to>
      <xdr:col>36</xdr:col>
      <xdr:colOff>165100</xdr:colOff>
      <xdr:row>37</xdr:row>
      <xdr:rowOff>60541</xdr:rowOff>
    </xdr:to>
    <xdr:sp macro="" textlink="">
      <xdr:nvSpPr>
        <xdr:cNvPr id="321" name="楕円 320"/>
        <xdr:cNvSpPr/>
      </xdr:nvSpPr>
      <xdr:spPr>
        <a:xfrm>
          <a:off x="6921500" y="630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51668</xdr:rowOff>
    </xdr:from>
    <xdr:ext cx="534377" cy="259045"/>
    <xdr:sp macro="" textlink="">
      <xdr:nvSpPr>
        <xdr:cNvPr id="322" name="テキスト ボックス 321"/>
        <xdr:cNvSpPr txBox="1"/>
      </xdr:nvSpPr>
      <xdr:spPr>
        <a:xfrm>
          <a:off x="6705111" y="639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2" name="テキスト ボックス 34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45565</xdr:rowOff>
    </xdr:from>
    <xdr:to>
      <xdr:col>54</xdr:col>
      <xdr:colOff>189865</xdr:colOff>
      <xdr:row>58</xdr:row>
      <xdr:rowOff>48505</xdr:rowOff>
    </xdr:to>
    <xdr:cxnSp macro="">
      <xdr:nvCxnSpPr>
        <xdr:cNvPr id="348" name="直線コネクタ 347"/>
        <xdr:cNvCxnSpPr/>
      </xdr:nvCxnSpPr>
      <xdr:spPr>
        <a:xfrm flipV="1">
          <a:off x="10475595" y="8960965"/>
          <a:ext cx="1270" cy="1031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52332</xdr:rowOff>
    </xdr:from>
    <xdr:ext cx="534377" cy="259045"/>
    <xdr:sp macro="" textlink="">
      <xdr:nvSpPr>
        <xdr:cNvPr id="349" name="普通建設事業費最小値テキスト"/>
        <xdr:cNvSpPr txBox="1"/>
      </xdr:nvSpPr>
      <xdr:spPr>
        <a:xfrm>
          <a:off x="10528300" y="999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48505</xdr:rowOff>
    </xdr:from>
    <xdr:to>
      <xdr:col>55</xdr:col>
      <xdr:colOff>88900</xdr:colOff>
      <xdr:row>58</xdr:row>
      <xdr:rowOff>48505</xdr:rowOff>
    </xdr:to>
    <xdr:cxnSp macro="">
      <xdr:nvCxnSpPr>
        <xdr:cNvPr id="350" name="直線コネクタ 349"/>
        <xdr:cNvCxnSpPr/>
      </xdr:nvCxnSpPr>
      <xdr:spPr>
        <a:xfrm>
          <a:off x="10388600" y="999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163692</xdr:rowOff>
    </xdr:from>
    <xdr:ext cx="534377" cy="259045"/>
    <xdr:sp macro="" textlink="">
      <xdr:nvSpPr>
        <xdr:cNvPr id="351" name="普通建設事業費最大値テキスト"/>
        <xdr:cNvSpPr txBox="1"/>
      </xdr:nvSpPr>
      <xdr:spPr>
        <a:xfrm>
          <a:off x="10528300" y="873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45565</xdr:rowOff>
    </xdr:from>
    <xdr:to>
      <xdr:col>55</xdr:col>
      <xdr:colOff>88900</xdr:colOff>
      <xdr:row>52</xdr:row>
      <xdr:rowOff>45565</xdr:rowOff>
    </xdr:to>
    <xdr:cxnSp macro="">
      <xdr:nvCxnSpPr>
        <xdr:cNvPr id="352" name="直線コネクタ 351"/>
        <xdr:cNvCxnSpPr/>
      </xdr:nvCxnSpPr>
      <xdr:spPr>
        <a:xfrm>
          <a:off x="10388600" y="896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49</xdr:row>
      <xdr:rowOff>128923</xdr:rowOff>
    </xdr:from>
    <xdr:to>
      <xdr:col>55</xdr:col>
      <xdr:colOff>0</xdr:colOff>
      <xdr:row>55</xdr:row>
      <xdr:rowOff>34691</xdr:rowOff>
    </xdr:to>
    <xdr:cxnSp macro="">
      <xdr:nvCxnSpPr>
        <xdr:cNvPr id="353" name="直線コネクタ 352"/>
        <xdr:cNvCxnSpPr/>
      </xdr:nvCxnSpPr>
      <xdr:spPr>
        <a:xfrm>
          <a:off x="9639300" y="8529973"/>
          <a:ext cx="838200" cy="93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41528</xdr:rowOff>
    </xdr:from>
    <xdr:ext cx="534377" cy="259045"/>
    <xdr:sp macro="" textlink="">
      <xdr:nvSpPr>
        <xdr:cNvPr id="354" name="普通建設事業費平均値テキスト"/>
        <xdr:cNvSpPr txBox="1"/>
      </xdr:nvSpPr>
      <xdr:spPr>
        <a:xfrm>
          <a:off x="10528300" y="9471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63101</xdr:rowOff>
    </xdr:from>
    <xdr:to>
      <xdr:col>55</xdr:col>
      <xdr:colOff>50800</xdr:colOff>
      <xdr:row>55</xdr:row>
      <xdr:rowOff>164701</xdr:rowOff>
    </xdr:to>
    <xdr:sp macro="" textlink="">
      <xdr:nvSpPr>
        <xdr:cNvPr id="355" name="フローチャート: 判断 354"/>
        <xdr:cNvSpPr/>
      </xdr:nvSpPr>
      <xdr:spPr>
        <a:xfrm>
          <a:off x="10426700" y="949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49</xdr:row>
      <xdr:rowOff>128923</xdr:rowOff>
    </xdr:from>
    <xdr:to>
      <xdr:col>50</xdr:col>
      <xdr:colOff>114300</xdr:colOff>
      <xdr:row>53</xdr:row>
      <xdr:rowOff>133365</xdr:rowOff>
    </xdr:to>
    <xdr:cxnSp macro="">
      <xdr:nvCxnSpPr>
        <xdr:cNvPr id="356" name="直線コネクタ 355"/>
        <xdr:cNvCxnSpPr/>
      </xdr:nvCxnSpPr>
      <xdr:spPr>
        <a:xfrm flipV="1">
          <a:off x="8750300" y="8529973"/>
          <a:ext cx="889000" cy="69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82483</xdr:rowOff>
    </xdr:from>
    <xdr:to>
      <xdr:col>50</xdr:col>
      <xdr:colOff>165100</xdr:colOff>
      <xdr:row>56</xdr:row>
      <xdr:rowOff>12633</xdr:rowOff>
    </xdr:to>
    <xdr:sp macro="" textlink="">
      <xdr:nvSpPr>
        <xdr:cNvPr id="357" name="フローチャート: 判断 356"/>
        <xdr:cNvSpPr/>
      </xdr:nvSpPr>
      <xdr:spPr>
        <a:xfrm>
          <a:off x="9588500" y="951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3760</xdr:rowOff>
    </xdr:from>
    <xdr:ext cx="534377" cy="259045"/>
    <xdr:sp macro="" textlink="">
      <xdr:nvSpPr>
        <xdr:cNvPr id="358" name="テキスト ボックス 357"/>
        <xdr:cNvSpPr txBox="1"/>
      </xdr:nvSpPr>
      <xdr:spPr>
        <a:xfrm>
          <a:off x="9372111" y="960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45027</xdr:rowOff>
    </xdr:from>
    <xdr:to>
      <xdr:col>45</xdr:col>
      <xdr:colOff>177800</xdr:colOff>
      <xdr:row>53</xdr:row>
      <xdr:rowOff>133365</xdr:rowOff>
    </xdr:to>
    <xdr:cxnSp macro="">
      <xdr:nvCxnSpPr>
        <xdr:cNvPr id="359" name="直線コネクタ 358"/>
        <xdr:cNvCxnSpPr/>
      </xdr:nvCxnSpPr>
      <xdr:spPr>
        <a:xfrm>
          <a:off x="7861300" y="8960427"/>
          <a:ext cx="889000" cy="25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81536</xdr:rowOff>
    </xdr:from>
    <xdr:to>
      <xdr:col>46</xdr:col>
      <xdr:colOff>38100</xdr:colOff>
      <xdr:row>56</xdr:row>
      <xdr:rowOff>11686</xdr:rowOff>
    </xdr:to>
    <xdr:sp macro="" textlink="">
      <xdr:nvSpPr>
        <xdr:cNvPr id="360" name="フローチャート: 判断 359"/>
        <xdr:cNvSpPr/>
      </xdr:nvSpPr>
      <xdr:spPr>
        <a:xfrm>
          <a:off x="8699500" y="951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2813</xdr:rowOff>
    </xdr:from>
    <xdr:ext cx="534377" cy="259045"/>
    <xdr:sp macro="" textlink="">
      <xdr:nvSpPr>
        <xdr:cNvPr id="361" name="テキスト ボックス 360"/>
        <xdr:cNvSpPr txBox="1"/>
      </xdr:nvSpPr>
      <xdr:spPr>
        <a:xfrm>
          <a:off x="8483111" y="960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45027</xdr:rowOff>
    </xdr:from>
    <xdr:to>
      <xdr:col>41</xdr:col>
      <xdr:colOff>50800</xdr:colOff>
      <xdr:row>56</xdr:row>
      <xdr:rowOff>115174</xdr:rowOff>
    </xdr:to>
    <xdr:cxnSp macro="">
      <xdr:nvCxnSpPr>
        <xdr:cNvPr id="362" name="直線コネクタ 361"/>
        <xdr:cNvCxnSpPr/>
      </xdr:nvCxnSpPr>
      <xdr:spPr>
        <a:xfrm flipV="1">
          <a:off x="6972300" y="8960427"/>
          <a:ext cx="889000" cy="75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168632</xdr:rowOff>
    </xdr:from>
    <xdr:to>
      <xdr:col>41</xdr:col>
      <xdr:colOff>101600</xdr:colOff>
      <xdr:row>55</xdr:row>
      <xdr:rowOff>98782</xdr:rowOff>
    </xdr:to>
    <xdr:sp macro="" textlink="">
      <xdr:nvSpPr>
        <xdr:cNvPr id="363" name="フローチャート: 判断 362"/>
        <xdr:cNvSpPr/>
      </xdr:nvSpPr>
      <xdr:spPr>
        <a:xfrm>
          <a:off x="7810500" y="942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89909</xdr:rowOff>
    </xdr:from>
    <xdr:ext cx="534377" cy="259045"/>
    <xdr:sp macro="" textlink="">
      <xdr:nvSpPr>
        <xdr:cNvPr id="364" name="テキスト ボックス 363"/>
        <xdr:cNvSpPr txBox="1"/>
      </xdr:nvSpPr>
      <xdr:spPr>
        <a:xfrm>
          <a:off x="7594111" y="951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29448</xdr:rowOff>
    </xdr:from>
    <xdr:to>
      <xdr:col>36</xdr:col>
      <xdr:colOff>165100</xdr:colOff>
      <xdr:row>55</xdr:row>
      <xdr:rowOff>131048</xdr:rowOff>
    </xdr:to>
    <xdr:sp macro="" textlink="">
      <xdr:nvSpPr>
        <xdr:cNvPr id="365" name="フローチャート: 判断 364"/>
        <xdr:cNvSpPr/>
      </xdr:nvSpPr>
      <xdr:spPr>
        <a:xfrm>
          <a:off x="6921500" y="945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147575</xdr:rowOff>
    </xdr:from>
    <xdr:ext cx="534377" cy="259045"/>
    <xdr:sp macro="" textlink="">
      <xdr:nvSpPr>
        <xdr:cNvPr id="366" name="テキスト ボックス 365"/>
        <xdr:cNvSpPr txBox="1"/>
      </xdr:nvSpPr>
      <xdr:spPr>
        <a:xfrm>
          <a:off x="6705111" y="923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155341</xdr:rowOff>
    </xdr:from>
    <xdr:to>
      <xdr:col>55</xdr:col>
      <xdr:colOff>50800</xdr:colOff>
      <xdr:row>55</xdr:row>
      <xdr:rowOff>85491</xdr:rowOff>
    </xdr:to>
    <xdr:sp macro="" textlink="">
      <xdr:nvSpPr>
        <xdr:cNvPr id="372" name="楕円 371"/>
        <xdr:cNvSpPr/>
      </xdr:nvSpPr>
      <xdr:spPr>
        <a:xfrm>
          <a:off x="10426700" y="941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6768</xdr:rowOff>
    </xdr:from>
    <xdr:ext cx="534377" cy="259045"/>
    <xdr:sp macro="" textlink="">
      <xdr:nvSpPr>
        <xdr:cNvPr id="373" name="普通建設事業費該当値テキスト"/>
        <xdr:cNvSpPr txBox="1"/>
      </xdr:nvSpPr>
      <xdr:spPr>
        <a:xfrm>
          <a:off x="10528300" y="926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49</xdr:row>
      <xdr:rowOff>78123</xdr:rowOff>
    </xdr:from>
    <xdr:to>
      <xdr:col>50</xdr:col>
      <xdr:colOff>165100</xdr:colOff>
      <xdr:row>50</xdr:row>
      <xdr:rowOff>8273</xdr:rowOff>
    </xdr:to>
    <xdr:sp macro="" textlink="">
      <xdr:nvSpPr>
        <xdr:cNvPr id="374" name="楕円 373"/>
        <xdr:cNvSpPr/>
      </xdr:nvSpPr>
      <xdr:spPr>
        <a:xfrm>
          <a:off x="9588500" y="847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48</xdr:row>
      <xdr:rowOff>24800</xdr:rowOff>
    </xdr:from>
    <xdr:ext cx="599010" cy="259045"/>
    <xdr:sp macro="" textlink="">
      <xdr:nvSpPr>
        <xdr:cNvPr id="375" name="テキスト ボックス 374"/>
        <xdr:cNvSpPr txBox="1"/>
      </xdr:nvSpPr>
      <xdr:spPr>
        <a:xfrm>
          <a:off x="9339795" y="825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82565</xdr:rowOff>
    </xdr:from>
    <xdr:to>
      <xdr:col>46</xdr:col>
      <xdr:colOff>38100</xdr:colOff>
      <xdr:row>54</xdr:row>
      <xdr:rowOff>12715</xdr:rowOff>
    </xdr:to>
    <xdr:sp macro="" textlink="">
      <xdr:nvSpPr>
        <xdr:cNvPr id="376" name="楕円 375"/>
        <xdr:cNvSpPr/>
      </xdr:nvSpPr>
      <xdr:spPr>
        <a:xfrm>
          <a:off x="8699500" y="916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29242</xdr:rowOff>
    </xdr:from>
    <xdr:ext cx="534377" cy="259045"/>
    <xdr:sp macro="" textlink="">
      <xdr:nvSpPr>
        <xdr:cNvPr id="377" name="テキスト ボックス 376"/>
        <xdr:cNvSpPr txBox="1"/>
      </xdr:nvSpPr>
      <xdr:spPr>
        <a:xfrm>
          <a:off x="8483111" y="89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165677</xdr:rowOff>
    </xdr:from>
    <xdr:to>
      <xdr:col>41</xdr:col>
      <xdr:colOff>101600</xdr:colOff>
      <xdr:row>52</xdr:row>
      <xdr:rowOff>95827</xdr:rowOff>
    </xdr:to>
    <xdr:sp macro="" textlink="">
      <xdr:nvSpPr>
        <xdr:cNvPr id="378" name="楕円 377"/>
        <xdr:cNvSpPr/>
      </xdr:nvSpPr>
      <xdr:spPr>
        <a:xfrm>
          <a:off x="7810500" y="890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112354</xdr:rowOff>
    </xdr:from>
    <xdr:ext cx="534377" cy="259045"/>
    <xdr:sp macro="" textlink="">
      <xdr:nvSpPr>
        <xdr:cNvPr id="379" name="テキスト ボックス 378"/>
        <xdr:cNvSpPr txBox="1"/>
      </xdr:nvSpPr>
      <xdr:spPr>
        <a:xfrm>
          <a:off x="7594111" y="868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64374</xdr:rowOff>
    </xdr:from>
    <xdr:to>
      <xdr:col>36</xdr:col>
      <xdr:colOff>165100</xdr:colOff>
      <xdr:row>56</xdr:row>
      <xdr:rowOff>165974</xdr:rowOff>
    </xdr:to>
    <xdr:sp macro="" textlink="">
      <xdr:nvSpPr>
        <xdr:cNvPr id="380" name="楕円 379"/>
        <xdr:cNvSpPr/>
      </xdr:nvSpPr>
      <xdr:spPr>
        <a:xfrm>
          <a:off x="6921500" y="96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157101</xdr:rowOff>
    </xdr:from>
    <xdr:ext cx="534377" cy="259045"/>
    <xdr:sp macro="" textlink="">
      <xdr:nvSpPr>
        <xdr:cNvPr id="381" name="テキスト ボックス 380"/>
        <xdr:cNvSpPr txBox="1"/>
      </xdr:nvSpPr>
      <xdr:spPr>
        <a:xfrm>
          <a:off x="6705111" y="975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45654</xdr:rowOff>
    </xdr:from>
    <xdr:to>
      <xdr:col>54</xdr:col>
      <xdr:colOff>189865</xdr:colOff>
      <xdr:row>78</xdr:row>
      <xdr:rowOff>132224</xdr:rowOff>
    </xdr:to>
    <xdr:cxnSp macro="">
      <xdr:nvCxnSpPr>
        <xdr:cNvPr id="403" name="直線コネクタ 402"/>
        <xdr:cNvCxnSpPr/>
      </xdr:nvCxnSpPr>
      <xdr:spPr>
        <a:xfrm flipV="1">
          <a:off x="10475595" y="12732954"/>
          <a:ext cx="1270" cy="772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136051</xdr:rowOff>
    </xdr:from>
    <xdr:ext cx="378565" cy="259045"/>
    <xdr:sp macro="" textlink="">
      <xdr:nvSpPr>
        <xdr:cNvPr id="404" name="普通建設事業費 （ うち新規整備　）最小値テキスト"/>
        <xdr:cNvSpPr txBox="1"/>
      </xdr:nvSpPr>
      <xdr:spPr>
        <a:xfrm>
          <a:off x="10528300" y="13509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132224</xdr:rowOff>
    </xdr:from>
    <xdr:to>
      <xdr:col>55</xdr:col>
      <xdr:colOff>88900</xdr:colOff>
      <xdr:row>78</xdr:row>
      <xdr:rowOff>132224</xdr:rowOff>
    </xdr:to>
    <xdr:cxnSp macro="">
      <xdr:nvCxnSpPr>
        <xdr:cNvPr id="405" name="直線コネクタ 404"/>
        <xdr:cNvCxnSpPr/>
      </xdr:nvCxnSpPr>
      <xdr:spPr>
        <a:xfrm>
          <a:off x="10388600" y="13505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163781</xdr:rowOff>
    </xdr:from>
    <xdr:ext cx="534377" cy="259045"/>
    <xdr:sp macro="" textlink="">
      <xdr:nvSpPr>
        <xdr:cNvPr id="406" name="普通建設事業費 （ うち新規整備　）最大値テキスト"/>
        <xdr:cNvSpPr txBox="1"/>
      </xdr:nvSpPr>
      <xdr:spPr>
        <a:xfrm>
          <a:off x="10528300" y="1250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45654</xdr:rowOff>
    </xdr:from>
    <xdr:to>
      <xdr:col>55</xdr:col>
      <xdr:colOff>88900</xdr:colOff>
      <xdr:row>74</xdr:row>
      <xdr:rowOff>45654</xdr:rowOff>
    </xdr:to>
    <xdr:cxnSp macro="">
      <xdr:nvCxnSpPr>
        <xdr:cNvPr id="407" name="直線コネクタ 406"/>
        <xdr:cNvCxnSpPr/>
      </xdr:nvCxnSpPr>
      <xdr:spPr>
        <a:xfrm>
          <a:off x="10388600" y="12732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27366</xdr:rowOff>
    </xdr:from>
    <xdr:to>
      <xdr:col>55</xdr:col>
      <xdr:colOff>0</xdr:colOff>
      <xdr:row>77</xdr:row>
      <xdr:rowOff>91900</xdr:rowOff>
    </xdr:to>
    <xdr:cxnSp macro="">
      <xdr:nvCxnSpPr>
        <xdr:cNvPr id="408" name="直線コネクタ 407"/>
        <xdr:cNvCxnSpPr/>
      </xdr:nvCxnSpPr>
      <xdr:spPr>
        <a:xfrm>
          <a:off x="9639300" y="12714666"/>
          <a:ext cx="838200" cy="57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43997</xdr:rowOff>
    </xdr:from>
    <xdr:ext cx="534377" cy="259045"/>
    <xdr:sp macro="" textlink="">
      <xdr:nvSpPr>
        <xdr:cNvPr id="409" name="普通建設事業費 （ うち新規整備　）平均値テキスト"/>
        <xdr:cNvSpPr txBox="1"/>
      </xdr:nvSpPr>
      <xdr:spPr>
        <a:xfrm>
          <a:off x="10528300" y="13074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21120</xdr:rowOff>
    </xdr:from>
    <xdr:to>
      <xdr:col>55</xdr:col>
      <xdr:colOff>50800</xdr:colOff>
      <xdr:row>77</xdr:row>
      <xdr:rowOff>122720</xdr:rowOff>
    </xdr:to>
    <xdr:sp macro="" textlink="">
      <xdr:nvSpPr>
        <xdr:cNvPr id="410" name="フローチャート: 判断 409"/>
        <xdr:cNvSpPr/>
      </xdr:nvSpPr>
      <xdr:spPr>
        <a:xfrm>
          <a:off x="104267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139471</xdr:rowOff>
    </xdr:from>
    <xdr:to>
      <xdr:col>50</xdr:col>
      <xdr:colOff>114300</xdr:colOff>
      <xdr:row>74</xdr:row>
      <xdr:rowOff>27366</xdr:rowOff>
    </xdr:to>
    <xdr:cxnSp macro="">
      <xdr:nvCxnSpPr>
        <xdr:cNvPr id="411" name="直線コネクタ 410"/>
        <xdr:cNvCxnSpPr/>
      </xdr:nvCxnSpPr>
      <xdr:spPr>
        <a:xfrm>
          <a:off x="8750300" y="12140971"/>
          <a:ext cx="889000" cy="57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41694</xdr:rowOff>
    </xdr:from>
    <xdr:to>
      <xdr:col>50</xdr:col>
      <xdr:colOff>165100</xdr:colOff>
      <xdr:row>77</xdr:row>
      <xdr:rowOff>143294</xdr:rowOff>
    </xdr:to>
    <xdr:sp macro="" textlink="">
      <xdr:nvSpPr>
        <xdr:cNvPr id="412" name="フローチャート: 判断 411"/>
        <xdr:cNvSpPr/>
      </xdr:nvSpPr>
      <xdr:spPr>
        <a:xfrm>
          <a:off x="9588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134421</xdr:rowOff>
    </xdr:from>
    <xdr:ext cx="469744" cy="259045"/>
    <xdr:sp macro="" textlink="">
      <xdr:nvSpPr>
        <xdr:cNvPr id="413" name="テキスト ボックス 412"/>
        <xdr:cNvSpPr txBox="1"/>
      </xdr:nvSpPr>
      <xdr:spPr>
        <a:xfrm>
          <a:off x="9404428" y="1333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135837</xdr:rowOff>
    </xdr:from>
    <xdr:to>
      <xdr:col>45</xdr:col>
      <xdr:colOff>177800</xdr:colOff>
      <xdr:row>70</xdr:row>
      <xdr:rowOff>139471</xdr:rowOff>
    </xdr:to>
    <xdr:cxnSp macro="">
      <xdr:nvCxnSpPr>
        <xdr:cNvPr id="414" name="直線コネクタ 413"/>
        <xdr:cNvCxnSpPr/>
      </xdr:nvCxnSpPr>
      <xdr:spPr>
        <a:xfrm>
          <a:off x="7861300" y="12137337"/>
          <a:ext cx="889000" cy="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96582</xdr:rowOff>
    </xdr:from>
    <xdr:to>
      <xdr:col>46</xdr:col>
      <xdr:colOff>38100</xdr:colOff>
      <xdr:row>77</xdr:row>
      <xdr:rowOff>26732</xdr:rowOff>
    </xdr:to>
    <xdr:sp macro="" textlink="">
      <xdr:nvSpPr>
        <xdr:cNvPr id="415" name="フローチャート: 判断 414"/>
        <xdr:cNvSpPr/>
      </xdr:nvSpPr>
      <xdr:spPr>
        <a:xfrm>
          <a:off x="8699500" y="1312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17859</xdr:rowOff>
    </xdr:from>
    <xdr:ext cx="534377" cy="259045"/>
    <xdr:sp macro="" textlink="">
      <xdr:nvSpPr>
        <xdr:cNvPr id="416" name="テキスト ボックス 415"/>
        <xdr:cNvSpPr txBox="1"/>
      </xdr:nvSpPr>
      <xdr:spPr>
        <a:xfrm>
          <a:off x="8483111" y="132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69607</xdr:rowOff>
    </xdr:from>
    <xdr:to>
      <xdr:col>41</xdr:col>
      <xdr:colOff>101600</xdr:colOff>
      <xdr:row>76</xdr:row>
      <xdr:rowOff>171207</xdr:rowOff>
    </xdr:to>
    <xdr:sp macro="" textlink="">
      <xdr:nvSpPr>
        <xdr:cNvPr id="417" name="フローチャート: 判断 416"/>
        <xdr:cNvSpPr/>
      </xdr:nvSpPr>
      <xdr:spPr>
        <a:xfrm>
          <a:off x="7810500" y="1309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162334</xdr:rowOff>
    </xdr:from>
    <xdr:ext cx="534377" cy="259045"/>
    <xdr:sp macro="" textlink="">
      <xdr:nvSpPr>
        <xdr:cNvPr id="418" name="テキスト ボックス 417"/>
        <xdr:cNvSpPr txBox="1"/>
      </xdr:nvSpPr>
      <xdr:spPr>
        <a:xfrm>
          <a:off x="7594111" y="1319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41100</xdr:rowOff>
    </xdr:from>
    <xdr:to>
      <xdr:col>55</xdr:col>
      <xdr:colOff>50800</xdr:colOff>
      <xdr:row>77</xdr:row>
      <xdr:rowOff>142700</xdr:rowOff>
    </xdr:to>
    <xdr:sp macro="" textlink="">
      <xdr:nvSpPr>
        <xdr:cNvPr id="424" name="楕円 423"/>
        <xdr:cNvSpPr/>
      </xdr:nvSpPr>
      <xdr:spPr>
        <a:xfrm>
          <a:off x="10426700" y="1324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19527</xdr:rowOff>
    </xdr:from>
    <xdr:ext cx="469744" cy="259045"/>
    <xdr:sp macro="" textlink="">
      <xdr:nvSpPr>
        <xdr:cNvPr id="425" name="普通建設事業費 （ うち新規整備　）該当値テキスト"/>
        <xdr:cNvSpPr txBox="1"/>
      </xdr:nvSpPr>
      <xdr:spPr>
        <a:xfrm>
          <a:off x="10528300" y="132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148016</xdr:rowOff>
    </xdr:from>
    <xdr:to>
      <xdr:col>50</xdr:col>
      <xdr:colOff>165100</xdr:colOff>
      <xdr:row>74</xdr:row>
      <xdr:rowOff>78166</xdr:rowOff>
    </xdr:to>
    <xdr:sp macro="" textlink="">
      <xdr:nvSpPr>
        <xdr:cNvPr id="426" name="楕円 425"/>
        <xdr:cNvSpPr/>
      </xdr:nvSpPr>
      <xdr:spPr>
        <a:xfrm>
          <a:off x="9588500" y="1266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94693</xdr:rowOff>
    </xdr:from>
    <xdr:ext cx="534377" cy="259045"/>
    <xdr:sp macro="" textlink="">
      <xdr:nvSpPr>
        <xdr:cNvPr id="427" name="テキスト ボックス 426"/>
        <xdr:cNvSpPr txBox="1"/>
      </xdr:nvSpPr>
      <xdr:spPr>
        <a:xfrm>
          <a:off x="9372111" y="1243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88671</xdr:rowOff>
    </xdr:from>
    <xdr:to>
      <xdr:col>46</xdr:col>
      <xdr:colOff>38100</xdr:colOff>
      <xdr:row>71</xdr:row>
      <xdr:rowOff>18821</xdr:rowOff>
    </xdr:to>
    <xdr:sp macro="" textlink="">
      <xdr:nvSpPr>
        <xdr:cNvPr id="428" name="楕円 427"/>
        <xdr:cNvSpPr/>
      </xdr:nvSpPr>
      <xdr:spPr>
        <a:xfrm>
          <a:off x="8699500" y="1209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35348</xdr:rowOff>
    </xdr:from>
    <xdr:ext cx="534377" cy="259045"/>
    <xdr:sp macro="" textlink="">
      <xdr:nvSpPr>
        <xdr:cNvPr id="429" name="テキスト ボックス 428"/>
        <xdr:cNvSpPr txBox="1"/>
      </xdr:nvSpPr>
      <xdr:spPr>
        <a:xfrm>
          <a:off x="8483111" y="1186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85037</xdr:rowOff>
    </xdr:from>
    <xdr:to>
      <xdr:col>41</xdr:col>
      <xdr:colOff>101600</xdr:colOff>
      <xdr:row>71</xdr:row>
      <xdr:rowOff>15187</xdr:rowOff>
    </xdr:to>
    <xdr:sp macro="" textlink="">
      <xdr:nvSpPr>
        <xdr:cNvPr id="430" name="楕円 429"/>
        <xdr:cNvSpPr/>
      </xdr:nvSpPr>
      <xdr:spPr>
        <a:xfrm>
          <a:off x="7810500" y="1208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31714</xdr:rowOff>
    </xdr:from>
    <xdr:ext cx="534377" cy="259045"/>
    <xdr:sp macro="" textlink="">
      <xdr:nvSpPr>
        <xdr:cNvPr id="431" name="テキスト ボックス 430"/>
        <xdr:cNvSpPr txBox="1"/>
      </xdr:nvSpPr>
      <xdr:spPr>
        <a:xfrm>
          <a:off x="7594111" y="1186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1" name="テキスト ボックス 450"/>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32905</xdr:rowOff>
    </xdr:from>
    <xdr:to>
      <xdr:col>54</xdr:col>
      <xdr:colOff>189865</xdr:colOff>
      <xdr:row>98</xdr:row>
      <xdr:rowOff>151073</xdr:rowOff>
    </xdr:to>
    <xdr:cxnSp macro="">
      <xdr:nvCxnSpPr>
        <xdr:cNvPr id="455" name="直線コネクタ 454"/>
        <xdr:cNvCxnSpPr/>
      </xdr:nvCxnSpPr>
      <xdr:spPr>
        <a:xfrm flipV="1">
          <a:off x="10475595" y="15977755"/>
          <a:ext cx="1270" cy="97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154900</xdr:rowOff>
    </xdr:from>
    <xdr:ext cx="469744" cy="259045"/>
    <xdr:sp macro="" textlink="">
      <xdr:nvSpPr>
        <xdr:cNvPr id="456" name="普通建設事業費 （ うち更新整備　）最小値テキスト"/>
        <xdr:cNvSpPr txBox="1"/>
      </xdr:nvSpPr>
      <xdr:spPr>
        <a:xfrm>
          <a:off x="10528300" y="16957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151073</xdr:rowOff>
    </xdr:from>
    <xdr:to>
      <xdr:col>55</xdr:col>
      <xdr:colOff>88900</xdr:colOff>
      <xdr:row>98</xdr:row>
      <xdr:rowOff>151073</xdr:rowOff>
    </xdr:to>
    <xdr:cxnSp macro="">
      <xdr:nvCxnSpPr>
        <xdr:cNvPr id="457" name="直線コネクタ 456"/>
        <xdr:cNvCxnSpPr/>
      </xdr:nvCxnSpPr>
      <xdr:spPr>
        <a:xfrm>
          <a:off x="10388600" y="1695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151032</xdr:rowOff>
    </xdr:from>
    <xdr:ext cx="534377" cy="259045"/>
    <xdr:sp macro="" textlink="">
      <xdr:nvSpPr>
        <xdr:cNvPr id="458" name="普通建設事業費 （ うち更新整備　）最大値テキスト"/>
        <xdr:cNvSpPr txBox="1"/>
      </xdr:nvSpPr>
      <xdr:spPr>
        <a:xfrm>
          <a:off x="10528300" y="157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32905</xdr:rowOff>
    </xdr:from>
    <xdr:to>
      <xdr:col>55</xdr:col>
      <xdr:colOff>88900</xdr:colOff>
      <xdr:row>93</xdr:row>
      <xdr:rowOff>32905</xdr:rowOff>
    </xdr:to>
    <xdr:cxnSp macro="">
      <xdr:nvCxnSpPr>
        <xdr:cNvPr id="459" name="直線コネクタ 458"/>
        <xdr:cNvCxnSpPr/>
      </xdr:nvCxnSpPr>
      <xdr:spPr>
        <a:xfrm>
          <a:off x="10388600" y="1597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144748</xdr:rowOff>
    </xdr:from>
    <xdr:to>
      <xdr:col>55</xdr:col>
      <xdr:colOff>0</xdr:colOff>
      <xdr:row>96</xdr:row>
      <xdr:rowOff>125698</xdr:rowOff>
    </xdr:to>
    <xdr:cxnSp macro="">
      <xdr:nvCxnSpPr>
        <xdr:cNvPr id="460" name="直線コネクタ 459"/>
        <xdr:cNvCxnSpPr/>
      </xdr:nvCxnSpPr>
      <xdr:spPr>
        <a:xfrm>
          <a:off x="9639300" y="15746698"/>
          <a:ext cx="838200" cy="83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63764</xdr:rowOff>
    </xdr:from>
    <xdr:ext cx="534377" cy="259045"/>
    <xdr:sp macro="" textlink="">
      <xdr:nvSpPr>
        <xdr:cNvPr id="461" name="普通建設事業費 （ うち更新整備　）平均値テキスト"/>
        <xdr:cNvSpPr txBox="1"/>
      </xdr:nvSpPr>
      <xdr:spPr>
        <a:xfrm>
          <a:off x="10528300" y="16522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85337</xdr:rowOff>
    </xdr:from>
    <xdr:to>
      <xdr:col>55</xdr:col>
      <xdr:colOff>50800</xdr:colOff>
      <xdr:row>97</xdr:row>
      <xdr:rowOff>15487</xdr:rowOff>
    </xdr:to>
    <xdr:sp macro="" textlink="">
      <xdr:nvSpPr>
        <xdr:cNvPr id="462" name="フローチャート: 判断 461"/>
        <xdr:cNvSpPr/>
      </xdr:nvSpPr>
      <xdr:spPr>
        <a:xfrm>
          <a:off x="104267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144748</xdr:rowOff>
    </xdr:from>
    <xdr:to>
      <xdr:col>50</xdr:col>
      <xdr:colOff>114300</xdr:colOff>
      <xdr:row>99</xdr:row>
      <xdr:rowOff>35610</xdr:rowOff>
    </xdr:to>
    <xdr:cxnSp macro="">
      <xdr:nvCxnSpPr>
        <xdr:cNvPr id="463" name="直線コネクタ 462"/>
        <xdr:cNvCxnSpPr/>
      </xdr:nvCxnSpPr>
      <xdr:spPr>
        <a:xfrm flipV="1">
          <a:off x="8750300" y="15746698"/>
          <a:ext cx="889000" cy="126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108026</xdr:rowOff>
    </xdr:from>
    <xdr:to>
      <xdr:col>50</xdr:col>
      <xdr:colOff>165100</xdr:colOff>
      <xdr:row>97</xdr:row>
      <xdr:rowOff>38176</xdr:rowOff>
    </xdr:to>
    <xdr:sp macro="" textlink="">
      <xdr:nvSpPr>
        <xdr:cNvPr id="464" name="フローチャート: 判断 463"/>
        <xdr:cNvSpPr/>
      </xdr:nvSpPr>
      <xdr:spPr>
        <a:xfrm>
          <a:off x="95885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29303</xdr:rowOff>
    </xdr:from>
    <xdr:ext cx="534377" cy="259045"/>
    <xdr:sp macro="" textlink="">
      <xdr:nvSpPr>
        <xdr:cNvPr id="465" name="テキスト ボックス 464"/>
        <xdr:cNvSpPr txBox="1"/>
      </xdr:nvSpPr>
      <xdr:spPr>
        <a:xfrm>
          <a:off x="9372111" y="1665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35477</xdr:rowOff>
    </xdr:from>
    <xdr:to>
      <xdr:col>45</xdr:col>
      <xdr:colOff>177800</xdr:colOff>
      <xdr:row>99</xdr:row>
      <xdr:rowOff>35610</xdr:rowOff>
    </xdr:to>
    <xdr:cxnSp macro="">
      <xdr:nvCxnSpPr>
        <xdr:cNvPr id="466" name="直線コネクタ 465"/>
        <xdr:cNvCxnSpPr/>
      </xdr:nvCxnSpPr>
      <xdr:spPr>
        <a:xfrm>
          <a:off x="7861300" y="17009027"/>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161500</xdr:rowOff>
    </xdr:from>
    <xdr:to>
      <xdr:col>46</xdr:col>
      <xdr:colOff>38100</xdr:colOff>
      <xdr:row>97</xdr:row>
      <xdr:rowOff>91650</xdr:rowOff>
    </xdr:to>
    <xdr:sp macro="" textlink="">
      <xdr:nvSpPr>
        <xdr:cNvPr id="467" name="フローチャート: 判断 466"/>
        <xdr:cNvSpPr/>
      </xdr:nvSpPr>
      <xdr:spPr>
        <a:xfrm>
          <a:off x="8699500" y="166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108177</xdr:rowOff>
    </xdr:from>
    <xdr:ext cx="534377" cy="259045"/>
    <xdr:sp macro="" textlink="">
      <xdr:nvSpPr>
        <xdr:cNvPr id="468" name="テキスト ボックス 467"/>
        <xdr:cNvSpPr txBox="1"/>
      </xdr:nvSpPr>
      <xdr:spPr>
        <a:xfrm>
          <a:off x="8483111" y="1639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139706</xdr:rowOff>
    </xdr:from>
    <xdr:to>
      <xdr:col>41</xdr:col>
      <xdr:colOff>101600</xdr:colOff>
      <xdr:row>97</xdr:row>
      <xdr:rowOff>69856</xdr:rowOff>
    </xdr:to>
    <xdr:sp macro="" textlink="">
      <xdr:nvSpPr>
        <xdr:cNvPr id="469" name="フローチャート: 判断 468"/>
        <xdr:cNvSpPr/>
      </xdr:nvSpPr>
      <xdr:spPr>
        <a:xfrm>
          <a:off x="7810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86383</xdr:rowOff>
    </xdr:from>
    <xdr:ext cx="534377" cy="259045"/>
    <xdr:sp macro="" textlink="">
      <xdr:nvSpPr>
        <xdr:cNvPr id="470" name="テキスト ボックス 469"/>
        <xdr:cNvSpPr txBox="1"/>
      </xdr:nvSpPr>
      <xdr:spPr>
        <a:xfrm>
          <a:off x="7594111" y="163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74898</xdr:rowOff>
    </xdr:from>
    <xdr:to>
      <xdr:col>55</xdr:col>
      <xdr:colOff>50800</xdr:colOff>
      <xdr:row>97</xdr:row>
      <xdr:rowOff>5048</xdr:rowOff>
    </xdr:to>
    <xdr:sp macro="" textlink="">
      <xdr:nvSpPr>
        <xdr:cNvPr id="476" name="楕円 475"/>
        <xdr:cNvSpPr/>
      </xdr:nvSpPr>
      <xdr:spPr>
        <a:xfrm>
          <a:off x="10426700" y="165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97775</xdr:rowOff>
    </xdr:from>
    <xdr:ext cx="534377" cy="259045"/>
    <xdr:sp macro="" textlink="">
      <xdr:nvSpPr>
        <xdr:cNvPr id="477" name="普通建設事業費 （ うち更新整備　）該当値テキスト"/>
        <xdr:cNvSpPr txBox="1"/>
      </xdr:nvSpPr>
      <xdr:spPr>
        <a:xfrm>
          <a:off x="10528300" y="1638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93948</xdr:rowOff>
    </xdr:from>
    <xdr:to>
      <xdr:col>50</xdr:col>
      <xdr:colOff>165100</xdr:colOff>
      <xdr:row>92</xdr:row>
      <xdr:rowOff>24098</xdr:rowOff>
    </xdr:to>
    <xdr:sp macro="" textlink="">
      <xdr:nvSpPr>
        <xdr:cNvPr id="478" name="楕円 477"/>
        <xdr:cNvSpPr/>
      </xdr:nvSpPr>
      <xdr:spPr>
        <a:xfrm>
          <a:off x="9588500" y="156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40625</xdr:rowOff>
    </xdr:from>
    <xdr:ext cx="534377" cy="259045"/>
    <xdr:sp macro="" textlink="">
      <xdr:nvSpPr>
        <xdr:cNvPr id="479" name="テキスト ボックス 478"/>
        <xdr:cNvSpPr txBox="1"/>
      </xdr:nvSpPr>
      <xdr:spPr>
        <a:xfrm>
          <a:off x="9372111" y="1547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156260</xdr:rowOff>
    </xdr:from>
    <xdr:to>
      <xdr:col>46</xdr:col>
      <xdr:colOff>38100</xdr:colOff>
      <xdr:row>99</xdr:row>
      <xdr:rowOff>86410</xdr:rowOff>
    </xdr:to>
    <xdr:sp macro="" textlink="">
      <xdr:nvSpPr>
        <xdr:cNvPr id="480" name="楕円 479"/>
        <xdr:cNvSpPr/>
      </xdr:nvSpPr>
      <xdr:spPr>
        <a:xfrm>
          <a:off x="8699500" y="1695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99</xdr:row>
      <xdr:rowOff>77537</xdr:rowOff>
    </xdr:from>
    <xdr:ext cx="378565" cy="259045"/>
    <xdr:sp macro="" textlink="">
      <xdr:nvSpPr>
        <xdr:cNvPr id="481" name="テキスト ボックス 480"/>
        <xdr:cNvSpPr txBox="1"/>
      </xdr:nvSpPr>
      <xdr:spPr>
        <a:xfrm>
          <a:off x="8561017" y="17051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156127</xdr:rowOff>
    </xdr:from>
    <xdr:to>
      <xdr:col>41</xdr:col>
      <xdr:colOff>101600</xdr:colOff>
      <xdr:row>99</xdr:row>
      <xdr:rowOff>86277</xdr:rowOff>
    </xdr:to>
    <xdr:sp macro="" textlink="">
      <xdr:nvSpPr>
        <xdr:cNvPr id="482" name="楕円 481"/>
        <xdr:cNvSpPr/>
      </xdr:nvSpPr>
      <xdr:spPr>
        <a:xfrm>
          <a:off x="7810500" y="1695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99</xdr:row>
      <xdr:rowOff>77404</xdr:rowOff>
    </xdr:from>
    <xdr:ext cx="378565" cy="259045"/>
    <xdr:sp macro="" textlink="">
      <xdr:nvSpPr>
        <xdr:cNvPr id="483" name="テキスト ボックス 482"/>
        <xdr:cNvSpPr txBox="1"/>
      </xdr:nvSpPr>
      <xdr:spPr>
        <a:xfrm>
          <a:off x="7672017" y="17050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5" name="テキスト ボックス 50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14558</xdr:rowOff>
    </xdr:from>
    <xdr:to>
      <xdr:col>85</xdr:col>
      <xdr:colOff>126364</xdr:colOff>
      <xdr:row>39</xdr:row>
      <xdr:rowOff>98878</xdr:rowOff>
    </xdr:to>
    <xdr:cxnSp macro="">
      <xdr:nvCxnSpPr>
        <xdr:cNvPr id="509" name="直線コネクタ 508"/>
        <xdr:cNvCxnSpPr/>
      </xdr:nvCxnSpPr>
      <xdr:spPr>
        <a:xfrm flipV="1">
          <a:off x="16317595" y="5843858"/>
          <a:ext cx="1269" cy="94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132685</xdr:rowOff>
    </xdr:from>
    <xdr:ext cx="534377" cy="259045"/>
    <xdr:sp macro="" textlink="">
      <xdr:nvSpPr>
        <xdr:cNvPr id="512" name="災害復旧事業費最大値テキスト"/>
        <xdr:cNvSpPr txBox="1"/>
      </xdr:nvSpPr>
      <xdr:spPr>
        <a:xfrm>
          <a:off x="16370300" y="561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14558</xdr:rowOff>
    </xdr:from>
    <xdr:to>
      <xdr:col>86</xdr:col>
      <xdr:colOff>25400</xdr:colOff>
      <xdr:row>34</xdr:row>
      <xdr:rowOff>14558</xdr:rowOff>
    </xdr:to>
    <xdr:cxnSp macro="">
      <xdr:nvCxnSpPr>
        <xdr:cNvPr id="513" name="直線コネクタ 512"/>
        <xdr:cNvCxnSpPr/>
      </xdr:nvCxnSpPr>
      <xdr:spPr>
        <a:xfrm>
          <a:off x="16230600" y="5843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2213</xdr:rowOff>
    </xdr:from>
    <xdr:to>
      <xdr:col>85</xdr:col>
      <xdr:colOff>127000</xdr:colOff>
      <xdr:row>36</xdr:row>
      <xdr:rowOff>52995</xdr:rowOff>
    </xdr:to>
    <xdr:cxnSp macro="">
      <xdr:nvCxnSpPr>
        <xdr:cNvPr id="514" name="直線コネクタ 513"/>
        <xdr:cNvCxnSpPr/>
      </xdr:nvCxnSpPr>
      <xdr:spPr>
        <a:xfrm>
          <a:off x="15481300" y="5317163"/>
          <a:ext cx="838200" cy="90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141557</xdr:rowOff>
    </xdr:from>
    <xdr:ext cx="469744" cy="259045"/>
    <xdr:sp macro="" textlink="">
      <xdr:nvSpPr>
        <xdr:cNvPr id="515" name="災害復旧事業費平均値テキスト"/>
        <xdr:cNvSpPr txBox="1"/>
      </xdr:nvSpPr>
      <xdr:spPr>
        <a:xfrm>
          <a:off x="16370300" y="6656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163130</xdr:rowOff>
    </xdr:from>
    <xdr:to>
      <xdr:col>85</xdr:col>
      <xdr:colOff>177800</xdr:colOff>
      <xdr:row>39</xdr:row>
      <xdr:rowOff>93280</xdr:rowOff>
    </xdr:to>
    <xdr:sp macro="" textlink="">
      <xdr:nvSpPr>
        <xdr:cNvPr id="516" name="フローチャート: 判断 515"/>
        <xdr:cNvSpPr/>
      </xdr:nvSpPr>
      <xdr:spPr>
        <a:xfrm>
          <a:off x="16268700" y="667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2213</xdr:rowOff>
    </xdr:from>
    <xdr:to>
      <xdr:col>81</xdr:col>
      <xdr:colOff>50800</xdr:colOff>
      <xdr:row>32</xdr:row>
      <xdr:rowOff>11978</xdr:rowOff>
    </xdr:to>
    <xdr:cxnSp macro="">
      <xdr:nvCxnSpPr>
        <xdr:cNvPr id="517" name="直線コネクタ 516"/>
        <xdr:cNvCxnSpPr/>
      </xdr:nvCxnSpPr>
      <xdr:spPr>
        <a:xfrm flipV="1">
          <a:off x="14592300" y="5317163"/>
          <a:ext cx="889000" cy="18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125084</xdr:rowOff>
    </xdr:from>
    <xdr:to>
      <xdr:col>81</xdr:col>
      <xdr:colOff>101600</xdr:colOff>
      <xdr:row>39</xdr:row>
      <xdr:rowOff>55234</xdr:rowOff>
    </xdr:to>
    <xdr:sp macro="" textlink="">
      <xdr:nvSpPr>
        <xdr:cNvPr id="518" name="フローチャート: 判断 517"/>
        <xdr:cNvSpPr/>
      </xdr:nvSpPr>
      <xdr:spPr>
        <a:xfrm>
          <a:off x="15430500" y="664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46361</xdr:rowOff>
    </xdr:from>
    <xdr:ext cx="469744" cy="259045"/>
    <xdr:sp macro="" textlink="">
      <xdr:nvSpPr>
        <xdr:cNvPr id="519" name="テキスト ボックス 518"/>
        <xdr:cNvSpPr txBox="1"/>
      </xdr:nvSpPr>
      <xdr:spPr>
        <a:xfrm>
          <a:off x="15246428" y="673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11978</xdr:rowOff>
    </xdr:from>
    <xdr:to>
      <xdr:col>76</xdr:col>
      <xdr:colOff>114300</xdr:colOff>
      <xdr:row>34</xdr:row>
      <xdr:rowOff>135520</xdr:rowOff>
    </xdr:to>
    <xdr:cxnSp macro="">
      <xdr:nvCxnSpPr>
        <xdr:cNvPr id="520" name="直線コネクタ 519"/>
        <xdr:cNvCxnSpPr/>
      </xdr:nvCxnSpPr>
      <xdr:spPr>
        <a:xfrm flipV="1">
          <a:off x="13703300" y="5498378"/>
          <a:ext cx="889000" cy="46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107613</xdr:rowOff>
    </xdr:from>
    <xdr:to>
      <xdr:col>76</xdr:col>
      <xdr:colOff>165100</xdr:colOff>
      <xdr:row>39</xdr:row>
      <xdr:rowOff>37763</xdr:rowOff>
    </xdr:to>
    <xdr:sp macro="" textlink="">
      <xdr:nvSpPr>
        <xdr:cNvPr id="521" name="フローチャート: 判断 520"/>
        <xdr:cNvSpPr/>
      </xdr:nvSpPr>
      <xdr:spPr>
        <a:xfrm>
          <a:off x="14541500" y="662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28890</xdr:rowOff>
    </xdr:from>
    <xdr:ext cx="469744" cy="259045"/>
    <xdr:sp macro="" textlink="">
      <xdr:nvSpPr>
        <xdr:cNvPr id="522" name="テキスト ボックス 521"/>
        <xdr:cNvSpPr txBox="1"/>
      </xdr:nvSpPr>
      <xdr:spPr>
        <a:xfrm>
          <a:off x="14357428" y="671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135520</xdr:rowOff>
    </xdr:from>
    <xdr:to>
      <xdr:col>71</xdr:col>
      <xdr:colOff>177800</xdr:colOff>
      <xdr:row>35</xdr:row>
      <xdr:rowOff>46954</xdr:rowOff>
    </xdr:to>
    <xdr:cxnSp macro="">
      <xdr:nvCxnSpPr>
        <xdr:cNvPr id="523" name="直線コネクタ 522"/>
        <xdr:cNvCxnSpPr/>
      </xdr:nvCxnSpPr>
      <xdr:spPr>
        <a:xfrm flipV="1">
          <a:off x="12814300" y="5964820"/>
          <a:ext cx="889000" cy="8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158525</xdr:rowOff>
    </xdr:from>
    <xdr:to>
      <xdr:col>72</xdr:col>
      <xdr:colOff>38100</xdr:colOff>
      <xdr:row>39</xdr:row>
      <xdr:rowOff>88675</xdr:rowOff>
    </xdr:to>
    <xdr:sp macro="" textlink="">
      <xdr:nvSpPr>
        <xdr:cNvPr id="524" name="フローチャート: 判断 523"/>
        <xdr:cNvSpPr/>
      </xdr:nvSpPr>
      <xdr:spPr>
        <a:xfrm>
          <a:off x="13652500" y="667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79802</xdr:rowOff>
    </xdr:from>
    <xdr:ext cx="469744" cy="259045"/>
    <xdr:sp macro="" textlink="">
      <xdr:nvSpPr>
        <xdr:cNvPr id="525" name="テキスト ボックス 524"/>
        <xdr:cNvSpPr txBox="1"/>
      </xdr:nvSpPr>
      <xdr:spPr>
        <a:xfrm>
          <a:off x="13468428" y="676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115483</xdr:rowOff>
    </xdr:from>
    <xdr:to>
      <xdr:col>67</xdr:col>
      <xdr:colOff>101600</xdr:colOff>
      <xdr:row>39</xdr:row>
      <xdr:rowOff>45633</xdr:rowOff>
    </xdr:to>
    <xdr:sp macro="" textlink="">
      <xdr:nvSpPr>
        <xdr:cNvPr id="526" name="フローチャート: 判断 525"/>
        <xdr:cNvSpPr/>
      </xdr:nvSpPr>
      <xdr:spPr>
        <a:xfrm>
          <a:off x="12763500" y="663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36760</xdr:rowOff>
    </xdr:from>
    <xdr:ext cx="469744" cy="259045"/>
    <xdr:sp macro="" textlink="">
      <xdr:nvSpPr>
        <xdr:cNvPr id="527" name="テキスト ボックス 526"/>
        <xdr:cNvSpPr txBox="1"/>
      </xdr:nvSpPr>
      <xdr:spPr>
        <a:xfrm>
          <a:off x="12579428" y="6723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2195</xdr:rowOff>
    </xdr:from>
    <xdr:to>
      <xdr:col>85</xdr:col>
      <xdr:colOff>177800</xdr:colOff>
      <xdr:row>36</xdr:row>
      <xdr:rowOff>103795</xdr:rowOff>
    </xdr:to>
    <xdr:sp macro="" textlink="">
      <xdr:nvSpPr>
        <xdr:cNvPr id="533" name="楕円 532"/>
        <xdr:cNvSpPr/>
      </xdr:nvSpPr>
      <xdr:spPr>
        <a:xfrm>
          <a:off x="16268700" y="617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25072</xdr:rowOff>
    </xdr:from>
    <xdr:ext cx="534377" cy="259045"/>
    <xdr:sp macro="" textlink="">
      <xdr:nvSpPr>
        <xdr:cNvPr id="534" name="災害復旧事業費該当値テキスト"/>
        <xdr:cNvSpPr txBox="1"/>
      </xdr:nvSpPr>
      <xdr:spPr>
        <a:xfrm>
          <a:off x="16370300" y="602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122863</xdr:rowOff>
    </xdr:from>
    <xdr:to>
      <xdr:col>81</xdr:col>
      <xdr:colOff>101600</xdr:colOff>
      <xdr:row>31</xdr:row>
      <xdr:rowOff>53013</xdr:rowOff>
    </xdr:to>
    <xdr:sp macro="" textlink="">
      <xdr:nvSpPr>
        <xdr:cNvPr id="535" name="楕円 534"/>
        <xdr:cNvSpPr/>
      </xdr:nvSpPr>
      <xdr:spPr>
        <a:xfrm>
          <a:off x="15430500" y="526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69540</xdr:rowOff>
    </xdr:from>
    <xdr:ext cx="534377" cy="259045"/>
    <xdr:sp macro="" textlink="">
      <xdr:nvSpPr>
        <xdr:cNvPr id="536" name="テキスト ボックス 535"/>
        <xdr:cNvSpPr txBox="1"/>
      </xdr:nvSpPr>
      <xdr:spPr>
        <a:xfrm>
          <a:off x="15214111" y="504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132628</xdr:rowOff>
    </xdr:from>
    <xdr:to>
      <xdr:col>76</xdr:col>
      <xdr:colOff>165100</xdr:colOff>
      <xdr:row>32</xdr:row>
      <xdr:rowOff>62778</xdr:rowOff>
    </xdr:to>
    <xdr:sp macro="" textlink="">
      <xdr:nvSpPr>
        <xdr:cNvPr id="537" name="楕円 536"/>
        <xdr:cNvSpPr/>
      </xdr:nvSpPr>
      <xdr:spPr>
        <a:xfrm>
          <a:off x="14541500" y="544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79305</xdr:rowOff>
    </xdr:from>
    <xdr:ext cx="534377" cy="259045"/>
    <xdr:sp macro="" textlink="">
      <xdr:nvSpPr>
        <xdr:cNvPr id="538" name="テキスト ボックス 537"/>
        <xdr:cNvSpPr txBox="1"/>
      </xdr:nvSpPr>
      <xdr:spPr>
        <a:xfrm>
          <a:off x="14325111" y="522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84720</xdr:rowOff>
    </xdr:from>
    <xdr:to>
      <xdr:col>72</xdr:col>
      <xdr:colOff>38100</xdr:colOff>
      <xdr:row>35</xdr:row>
      <xdr:rowOff>14870</xdr:rowOff>
    </xdr:to>
    <xdr:sp macro="" textlink="">
      <xdr:nvSpPr>
        <xdr:cNvPr id="539" name="楕円 538"/>
        <xdr:cNvSpPr/>
      </xdr:nvSpPr>
      <xdr:spPr>
        <a:xfrm>
          <a:off x="13652500" y="59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31397</xdr:rowOff>
    </xdr:from>
    <xdr:ext cx="534377" cy="259045"/>
    <xdr:sp macro="" textlink="">
      <xdr:nvSpPr>
        <xdr:cNvPr id="540" name="テキスト ボックス 539"/>
        <xdr:cNvSpPr txBox="1"/>
      </xdr:nvSpPr>
      <xdr:spPr>
        <a:xfrm>
          <a:off x="13436111" y="568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167604</xdr:rowOff>
    </xdr:from>
    <xdr:to>
      <xdr:col>67</xdr:col>
      <xdr:colOff>101600</xdr:colOff>
      <xdr:row>35</xdr:row>
      <xdr:rowOff>97754</xdr:rowOff>
    </xdr:to>
    <xdr:sp macro="" textlink="">
      <xdr:nvSpPr>
        <xdr:cNvPr id="541" name="楕円 540"/>
        <xdr:cNvSpPr/>
      </xdr:nvSpPr>
      <xdr:spPr>
        <a:xfrm>
          <a:off x="12763500" y="599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114281</xdr:rowOff>
    </xdr:from>
    <xdr:ext cx="534377" cy="259045"/>
    <xdr:sp macro="" textlink="">
      <xdr:nvSpPr>
        <xdr:cNvPr id="542" name="テキスト ボックス 541"/>
        <xdr:cNvSpPr txBox="1"/>
      </xdr:nvSpPr>
      <xdr:spPr>
        <a:xfrm>
          <a:off x="12547111" y="577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2" name="テキスト ボックス 60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4" name="テキスト ボックス 603"/>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6" name="テキスト ボックス 60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8" name="テキスト ボックス 60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0" name="テキスト ボックス 60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141574</xdr:rowOff>
    </xdr:from>
    <xdr:to>
      <xdr:col>85</xdr:col>
      <xdr:colOff>126364</xdr:colOff>
      <xdr:row>79</xdr:row>
      <xdr:rowOff>82184</xdr:rowOff>
    </xdr:to>
    <xdr:cxnSp macro="">
      <xdr:nvCxnSpPr>
        <xdr:cNvPr id="614" name="直線コネクタ 613"/>
        <xdr:cNvCxnSpPr/>
      </xdr:nvCxnSpPr>
      <xdr:spPr>
        <a:xfrm flipV="1">
          <a:off x="16317595" y="12314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86011</xdr:rowOff>
    </xdr:from>
    <xdr:ext cx="534377" cy="259045"/>
    <xdr:sp macro="" textlink="">
      <xdr:nvSpPr>
        <xdr:cNvPr id="615" name="公債費最小値テキスト"/>
        <xdr:cNvSpPr txBox="1"/>
      </xdr:nvSpPr>
      <xdr:spPr>
        <a:xfrm>
          <a:off x="16370300" y="1363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82184</xdr:rowOff>
    </xdr:from>
    <xdr:to>
      <xdr:col>86</xdr:col>
      <xdr:colOff>25400</xdr:colOff>
      <xdr:row>79</xdr:row>
      <xdr:rowOff>82184</xdr:rowOff>
    </xdr:to>
    <xdr:cxnSp macro="">
      <xdr:nvCxnSpPr>
        <xdr:cNvPr id="616" name="直線コネクタ 615"/>
        <xdr:cNvCxnSpPr/>
      </xdr:nvCxnSpPr>
      <xdr:spPr>
        <a:xfrm>
          <a:off x="16230600" y="136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88251</xdr:rowOff>
    </xdr:from>
    <xdr:ext cx="534377" cy="259045"/>
    <xdr:sp macro="" textlink="">
      <xdr:nvSpPr>
        <xdr:cNvPr id="617" name="公債費最大値テキスト"/>
        <xdr:cNvSpPr txBox="1"/>
      </xdr:nvSpPr>
      <xdr:spPr>
        <a:xfrm>
          <a:off x="16370300" y="1208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141574</xdr:rowOff>
    </xdr:from>
    <xdr:to>
      <xdr:col>86</xdr:col>
      <xdr:colOff>25400</xdr:colOff>
      <xdr:row>71</xdr:row>
      <xdr:rowOff>141574</xdr:rowOff>
    </xdr:to>
    <xdr:cxnSp macro="">
      <xdr:nvCxnSpPr>
        <xdr:cNvPr id="618" name="直線コネクタ 617"/>
        <xdr:cNvCxnSpPr/>
      </xdr:nvCxnSpPr>
      <xdr:spPr>
        <a:xfrm>
          <a:off x="16230600" y="1231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112748</xdr:rowOff>
    </xdr:from>
    <xdr:to>
      <xdr:col>85</xdr:col>
      <xdr:colOff>127000</xdr:colOff>
      <xdr:row>79</xdr:row>
      <xdr:rowOff>10906</xdr:rowOff>
    </xdr:to>
    <xdr:cxnSp macro="">
      <xdr:nvCxnSpPr>
        <xdr:cNvPr id="619" name="直線コネクタ 618"/>
        <xdr:cNvCxnSpPr/>
      </xdr:nvCxnSpPr>
      <xdr:spPr>
        <a:xfrm flipV="1">
          <a:off x="15481300" y="13485848"/>
          <a:ext cx="838200" cy="6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123503</xdr:rowOff>
    </xdr:from>
    <xdr:ext cx="534377" cy="259045"/>
    <xdr:sp macro="" textlink="">
      <xdr:nvSpPr>
        <xdr:cNvPr id="620" name="公債費平均値テキスト"/>
        <xdr:cNvSpPr txBox="1"/>
      </xdr:nvSpPr>
      <xdr:spPr>
        <a:xfrm>
          <a:off x="16370300" y="13153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100626</xdr:rowOff>
    </xdr:from>
    <xdr:to>
      <xdr:col>85</xdr:col>
      <xdr:colOff>177800</xdr:colOff>
      <xdr:row>78</xdr:row>
      <xdr:rowOff>30776</xdr:rowOff>
    </xdr:to>
    <xdr:sp macro="" textlink="">
      <xdr:nvSpPr>
        <xdr:cNvPr id="621" name="フローチャート: 判断 620"/>
        <xdr:cNvSpPr/>
      </xdr:nvSpPr>
      <xdr:spPr>
        <a:xfrm>
          <a:off x="162687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8987</xdr:rowOff>
    </xdr:from>
    <xdr:to>
      <xdr:col>81</xdr:col>
      <xdr:colOff>50800</xdr:colOff>
      <xdr:row>79</xdr:row>
      <xdr:rowOff>10906</xdr:rowOff>
    </xdr:to>
    <xdr:cxnSp macro="">
      <xdr:nvCxnSpPr>
        <xdr:cNvPr id="622" name="直線コネクタ 621"/>
        <xdr:cNvCxnSpPr/>
      </xdr:nvCxnSpPr>
      <xdr:spPr>
        <a:xfrm>
          <a:off x="14592300" y="13553537"/>
          <a:ext cx="8890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101564</xdr:rowOff>
    </xdr:from>
    <xdr:to>
      <xdr:col>81</xdr:col>
      <xdr:colOff>101600</xdr:colOff>
      <xdr:row>78</xdr:row>
      <xdr:rowOff>31714</xdr:rowOff>
    </xdr:to>
    <xdr:sp macro="" textlink="">
      <xdr:nvSpPr>
        <xdr:cNvPr id="623" name="フローチャート: 判断 622"/>
        <xdr:cNvSpPr/>
      </xdr:nvSpPr>
      <xdr:spPr>
        <a:xfrm>
          <a:off x="15430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48241</xdr:rowOff>
    </xdr:from>
    <xdr:ext cx="534377" cy="259045"/>
    <xdr:sp macro="" textlink="">
      <xdr:nvSpPr>
        <xdr:cNvPr id="624" name="テキスト ボックス 623"/>
        <xdr:cNvSpPr txBox="1"/>
      </xdr:nvSpPr>
      <xdr:spPr>
        <a:xfrm>
          <a:off x="15214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148410</xdr:rowOff>
    </xdr:from>
    <xdr:to>
      <xdr:col>76</xdr:col>
      <xdr:colOff>114300</xdr:colOff>
      <xdr:row>79</xdr:row>
      <xdr:rowOff>8987</xdr:rowOff>
    </xdr:to>
    <xdr:cxnSp macro="">
      <xdr:nvCxnSpPr>
        <xdr:cNvPr id="625" name="直線コネクタ 624"/>
        <xdr:cNvCxnSpPr/>
      </xdr:nvCxnSpPr>
      <xdr:spPr>
        <a:xfrm>
          <a:off x="13703300" y="13521510"/>
          <a:ext cx="889000" cy="3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64852</xdr:rowOff>
    </xdr:from>
    <xdr:to>
      <xdr:col>76</xdr:col>
      <xdr:colOff>165100</xdr:colOff>
      <xdr:row>77</xdr:row>
      <xdr:rowOff>166452</xdr:rowOff>
    </xdr:to>
    <xdr:sp macro="" textlink="">
      <xdr:nvSpPr>
        <xdr:cNvPr id="626" name="フローチャート: 判断 625"/>
        <xdr:cNvSpPr/>
      </xdr:nvSpPr>
      <xdr:spPr>
        <a:xfrm>
          <a:off x="14541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11529</xdr:rowOff>
    </xdr:from>
    <xdr:ext cx="534377" cy="259045"/>
    <xdr:sp macro="" textlink="">
      <xdr:nvSpPr>
        <xdr:cNvPr id="627" name="テキスト ボックス 626"/>
        <xdr:cNvSpPr txBox="1"/>
      </xdr:nvSpPr>
      <xdr:spPr>
        <a:xfrm>
          <a:off x="14325111" y="130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91832</xdr:rowOff>
    </xdr:from>
    <xdr:to>
      <xdr:col>71</xdr:col>
      <xdr:colOff>177800</xdr:colOff>
      <xdr:row>78</xdr:row>
      <xdr:rowOff>148410</xdr:rowOff>
    </xdr:to>
    <xdr:cxnSp macro="">
      <xdr:nvCxnSpPr>
        <xdr:cNvPr id="628" name="直線コネクタ 627"/>
        <xdr:cNvCxnSpPr/>
      </xdr:nvCxnSpPr>
      <xdr:spPr>
        <a:xfrm>
          <a:off x="12814300" y="13464932"/>
          <a:ext cx="889000" cy="5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151194</xdr:rowOff>
    </xdr:from>
    <xdr:to>
      <xdr:col>72</xdr:col>
      <xdr:colOff>38100</xdr:colOff>
      <xdr:row>77</xdr:row>
      <xdr:rowOff>81344</xdr:rowOff>
    </xdr:to>
    <xdr:sp macro="" textlink="">
      <xdr:nvSpPr>
        <xdr:cNvPr id="629" name="フローチャート: 判断 628"/>
        <xdr:cNvSpPr/>
      </xdr:nvSpPr>
      <xdr:spPr>
        <a:xfrm>
          <a:off x="13652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97871</xdr:rowOff>
    </xdr:from>
    <xdr:ext cx="534377" cy="259045"/>
    <xdr:sp macro="" textlink="">
      <xdr:nvSpPr>
        <xdr:cNvPr id="630" name="テキスト ボックス 629"/>
        <xdr:cNvSpPr txBox="1"/>
      </xdr:nvSpPr>
      <xdr:spPr>
        <a:xfrm>
          <a:off x="13436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130986</xdr:rowOff>
    </xdr:from>
    <xdr:to>
      <xdr:col>67</xdr:col>
      <xdr:colOff>101600</xdr:colOff>
      <xdr:row>77</xdr:row>
      <xdr:rowOff>61136</xdr:rowOff>
    </xdr:to>
    <xdr:sp macro="" textlink="">
      <xdr:nvSpPr>
        <xdr:cNvPr id="631" name="フローチャート: 判断 630"/>
        <xdr:cNvSpPr/>
      </xdr:nvSpPr>
      <xdr:spPr>
        <a:xfrm>
          <a:off x="12763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77662</xdr:rowOff>
    </xdr:from>
    <xdr:ext cx="534377" cy="259045"/>
    <xdr:sp macro="" textlink="">
      <xdr:nvSpPr>
        <xdr:cNvPr id="632" name="テキスト ボックス 631"/>
        <xdr:cNvSpPr txBox="1"/>
      </xdr:nvSpPr>
      <xdr:spPr>
        <a:xfrm>
          <a:off x="12547111" y="12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61948</xdr:rowOff>
    </xdr:from>
    <xdr:to>
      <xdr:col>85</xdr:col>
      <xdr:colOff>177800</xdr:colOff>
      <xdr:row>78</xdr:row>
      <xdr:rowOff>163548</xdr:rowOff>
    </xdr:to>
    <xdr:sp macro="" textlink="">
      <xdr:nvSpPr>
        <xdr:cNvPr id="638" name="楕円 637"/>
        <xdr:cNvSpPr/>
      </xdr:nvSpPr>
      <xdr:spPr>
        <a:xfrm>
          <a:off x="16268700" y="1343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40375</xdr:rowOff>
    </xdr:from>
    <xdr:ext cx="534377" cy="259045"/>
    <xdr:sp macro="" textlink="">
      <xdr:nvSpPr>
        <xdr:cNvPr id="639" name="公債費該当値テキスト"/>
        <xdr:cNvSpPr txBox="1"/>
      </xdr:nvSpPr>
      <xdr:spPr>
        <a:xfrm>
          <a:off x="16370300" y="1341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131556</xdr:rowOff>
    </xdr:from>
    <xdr:to>
      <xdr:col>81</xdr:col>
      <xdr:colOff>101600</xdr:colOff>
      <xdr:row>79</xdr:row>
      <xdr:rowOff>61706</xdr:rowOff>
    </xdr:to>
    <xdr:sp macro="" textlink="">
      <xdr:nvSpPr>
        <xdr:cNvPr id="640" name="楕円 639"/>
        <xdr:cNvSpPr/>
      </xdr:nvSpPr>
      <xdr:spPr>
        <a:xfrm>
          <a:off x="15430500" y="1350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52833</xdr:rowOff>
    </xdr:from>
    <xdr:ext cx="534377" cy="259045"/>
    <xdr:sp macro="" textlink="">
      <xdr:nvSpPr>
        <xdr:cNvPr id="641" name="テキスト ボックス 640"/>
        <xdr:cNvSpPr txBox="1"/>
      </xdr:nvSpPr>
      <xdr:spPr>
        <a:xfrm>
          <a:off x="15214111" y="1359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129637</xdr:rowOff>
    </xdr:from>
    <xdr:to>
      <xdr:col>76</xdr:col>
      <xdr:colOff>165100</xdr:colOff>
      <xdr:row>79</xdr:row>
      <xdr:rowOff>59787</xdr:rowOff>
    </xdr:to>
    <xdr:sp macro="" textlink="">
      <xdr:nvSpPr>
        <xdr:cNvPr id="642" name="楕円 641"/>
        <xdr:cNvSpPr/>
      </xdr:nvSpPr>
      <xdr:spPr>
        <a:xfrm>
          <a:off x="14541500" y="1350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50914</xdr:rowOff>
    </xdr:from>
    <xdr:ext cx="534377" cy="259045"/>
    <xdr:sp macro="" textlink="">
      <xdr:nvSpPr>
        <xdr:cNvPr id="643" name="テキスト ボックス 642"/>
        <xdr:cNvSpPr txBox="1"/>
      </xdr:nvSpPr>
      <xdr:spPr>
        <a:xfrm>
          <a:off x="14325111" y="135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97610</xdr:rowOff>
    </xdr:from>
    <xdr:to>
      <xdr:col>72</xdr:col>
      <xdr:colOff>38100</xdr:colOff>
      <xdr:row>79</xdr:row>
      <xdr:rowOff>27760</xdr:rowOff>
    </xdr:to>
    <xdr:sp macro="" textlink="">
      <xdr:nvSpPr>
        <xdr:cNvPr id="644" name="楕円 643"/>
        <xdr:cNvSpPr/>
      </xdr:nvSpPr>
      <xdr:spPr>
        <a:xfrm>
          <a:off x="13652500" y="1347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18887</xdr:rowOff>
    </xdr:from>
    <xdr:ext cx="534377" cy="259045"/>
    <xdr:sp macro="" textlink="">
      <xdr:nvSpPr>
        <xdr:cNvPr id="645" name="テキスト ボックス 644"/>
        <xdr:cNvSpPr txBox="1"/>
      </xdr:nvSpPr>
      <xdr:spPr>
        <a:xfrm>
          <a:off x="13436111" y="1356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41032</xdr:rowOff>
    </xdr:from>
    <xdr:to>
      <xdr:col>67</xdr:col>
      <xdr:colOff>101600</xdr:colOff>
      <xdr:row>78</xdr:row>
      <xdr:rowOff>142632</xdr:rowOff>
    </xdr:to>
    <xdr:sp macro="" textlink="">
      <xdr:nvSpPr>
        <xdr:cNvPr id="646" name="楕円 645"/>
        <xdr:cNvSpPr/>
      </xdr:nvSpPr>
      <xdr:spPr>
        <a:xfrm>
          <a:off x="12763500" y="1341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133759</xdr:rowOff>
    </xdr:from>
    <xdr:ext cx="534377" cy="259045"/>
    <xdr:sp macro="" textlink="">
      <xdr:nvSpPr>
        <xdr:cNvPr id="647" name="テキスト ボックス 646"/>
        <xdr:cNvSpPr txBox="1"/>
      </xdr:nvSpPr>
      <xdr:spPr>
        <a:xfrm>
          <a:off x="12547111" y="1350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105994</xdr:rowOff>
    </xdr:from>
    <xdr:to>
      <xdr:col>85</xdr:col>
      <xdr:colOff>126364</xdr:colOff>
      <xdr:row>99</xdr:row>
      <xdr:rowOff>43765</xdr:rowOff>
    </xdr:to>
    <xdr:cxnSp macro="">
      <xdr:nvCxnSpPr>
        <xdr:cNvPr id="671" name="直線コネクタ 670"/>
        <xdr:cNvCxnSpPr/>
      </xdr:nvCxnSpPr>
      <xdr:spPr>
        <a:xfrm flipV="1">
          <a:off x="16317595" y="16393744"/>
          <a:ext cx="1269" cy="623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47592</xdr:rowOff>
    </xdr:from>
    <xdr:ext cx="313932" cy="259045"/>
    <xdr:sp macro="" textlink="">
      <xdr:nvSpPr>
        <xdr:cNvPr id="672" name="積立金最小値テキスト"/>
        <xdr:cNvSpPr txBox="1"/>
      </xdr:nvSpPr>
      <xdr:spPr>
        <a:xfrm>
          <a:off x="16370300" y="170211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43765</xdr:rowOff>
    </xdr:from>
    <xdr:to>
      <xdr:col>86</xdr:col>
      <xdr:colOff>25400</xdr:colOff>
      <xdr:row>99</xdr:row>
      <xdr:rowOff>43765</xdr:rowOff>
    </xdr:to>
    <xdr:cxnSp macro="">
      <xdr:nvCxnSpPr>
        <xdr:cNvPr id="673" name="直線コネクタ 672"/>
        <xdr:cNvCxnSpPr/>
      </xdr:nvCxnSpPr>
      <xdr:spPr>
        <a:xfrm>
          <a:off x="16230600" y="17017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52671</xdr:rowOff>
    </xdr:from>
    <xdr:ext cx="534377" cy="259045"/>
    <xdr:sp macro="" textlink="">
      <xdr:nvSpPr>
        <xdr:cNvPr id="674" name="積立金最大値テキスト"/>
        <xdr:cNvSpPr txBox="1"/>
      </xdr:nvSpPr>
      <xdr:spPr>
        <a:xfrm>
          <a:off x="16370300" y="1616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105994</xdr:rowOff>
    </xdr:from>
    <xdr:to>
      <xdr:col>86</xdr:col>
      <xdr:colOff>25400</xdr:colOff>
      <xdr:row>95</xdr:row>
      <xdr:rowOff>105994</xdr:rowOff>
    </xdr:to>
    <xdr:cxnSp macro="">
      <xdr:nvCxnSpPr>
        <xdr:cNvPr id="675" name="直線コネクタ 674"/>
        <xdr:cNvCxnSpPr/>
      </xdr:nvCxnSpPr>
      <xdr:spPr>
        <a:xfrm>
          <a:off x="16230600" y="16393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167500</xdr:rowOff>
    </xdr:from>
    <xdr:to>
      <xdr:col>85</xdr:col>
      <xdr:colOff>127000</xdr:colOff>
      <xdr:row>99</xdr:row>
      <xdr:rowOff>4966</xdr:rowOff>
    </xdr:to>
    <xdr:cxnSp macro="">
      <xdr:nvCxnSpPr>
        <xdr:cNvPr id="676" name="直線コネクタ 675"/>
        <xdr:cNvCxnSpPr/>
      </xdr:nvCxnSpPr>
      <xdr:spPr>
        <a:xfrm flipV="1">
          <a:off x="15481300" y="16626700"/>
          <a:ext cx="838200" cy="3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31221</xdr:rowOff>
    </xdr:from>
    <xdr:ext cx="469744" cy="259045"/>
    <xdr:sp macro="" textlink="">
      <xdr:nvSpPr>
        <xdr:cNvPr id="677" name="積立金平均値テキスト"/>
        <xdr:cNvSpPr txBox="1"/>
      </xdr:nvSpPr>
      <xdr:spPr>
        <a:xfrm>
          <a:off x="16370300" y="16833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52794</xdr:rowOff>
    </xdr:from>
    <xdr:to>
      <xdr:col>85</xdr:col>
      <xdr:colOff>177800</xdr:colOff>
      <xdr:row>98</xdr:row>
      <xdr:rowOff>154394</xdr:rowOff>
    </xdr:to>
    <xdr:sp macro="" textlink="">
      <xdr:nvSpPr>
        <xdr:cNvPr id="678" name="フローチャート: 判断 677"/>
        <xdr:cNvSpPr/>
      </xdr:nvSpPr>
      <xdr:spPr>
        <a:xfrm>
          <a:off x="16268700" y="1685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113931</xdr:rowOff>
    </xdr:from>
    <xdr:to>
      <xdr:col>81</xdr:col>
      <xdr:colOff>50800</xdr:colOff>
      <xdr:row>99</xdr:row>
      <xdr:rowOff>4966</xdr:rowOff>
    </xdr:to>
    <xdr:cxnSp macro="">
      <xdr:nvCxnSpPr>
        <xdr:cNvPr id="679" name="直線コネクタ 678"/>
        <xdr:cNvCxnSpPr/>
      </xdr:nvCxnSpPr>
      <xdr:spPr>
        <a:xfrm>
          <a:off x="14592300" y="16573131"/>
          <a:ext cx="889000" cy="40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71768</xdr:rowOff>
    </xdr:from>
    <xdr:to>
      <xdr:col>81</xdr:col>
      <xdr:colOff>101600</xdr:colOff>
      <xdr:row>99</xdr:row>
      <xdr:rowOff>1918</xdr:rowOff>
    </xdr:to>
    <xdr:sp macro="" textlink="">
      <xdr:nvSpPr>
        <xdr:cNvPr id="680" name="フローチャート: 判断 679"/>
        <xdr:cNvSpPr/>
      </xdr:nvSpPr>
      <xdr:spPr>
        <a:xfrm>
          <a:off x="15430500" y="1687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18445</xdr:rowOff>
    </xdr:from>
    <xdr:ext cx="469744" cy="259045"/>
    <xdr:sp macro="" textlink="">
      <xdr:nvSpPr>
        <xdr:cNvPr id="681" name="テキスト ボックス 680"/>
        <xdr:cNvSpPr txBox="1"/>
      </xdr:nvSpPr>
      <xdr:spPr>
        <a:xfrm>
          <a:off x="15246428" y="1664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85573</xdr:rowOff>
    </xdr:from>
    <xdr:to>
      <xdr:col>76</xdr:col>
      <xdr:colOff>114300</xdr:colOff>
      <xdr:row>96</xdr:row>
      <xdr:rowOff>113931</xdr:rowOff>
    </xdr:to>
    <xdr:cxnSp macro="">
      <xdr:nvCxnSpPr>
        <xdr:cNvPr id="682" name="直線コネクタ 681"/>
        <xdr:cNvCxnSpPr/>
      </xdr:nvCxnSpPr>
      <xdr:spPr>
        <a:xfrm>
          <a:off x="13703300" y="15516073"/>
          <a:ext cx="889000" cy="105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67563</xdr:rowOff>
    </xdr:from>
    <xdr:to>
      <xdr:col>76</xdr:col>
      <xdr:colOff>165100</xdr:colOff>
      <xdr:row>98</xdr:row>
      <xdr:rowOff>169163</xdr:rowOff>
    </xdr:to>
    <xdr:sp macro="" textlink="">
      <xdr:nvSpPr>
        <xdr:cNvPr id="683" name="フローチャート: 判断 682"/>
        <xdr:cNvSpPr/>
      </xdr:nvSpPr>
      <xdr:spPr>
        <a:xfrm>
          <a:off x="14541500" y="1686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160290</xdr:rowOff>
    </xdr:from>
    <xdr:ext cx="469744" cy="259045"/>
    <xdr:sp macro="" textlink="">
      <xdr:nvSpPr>
        <xdr:cNvPr id="684" name="テキスト ボックス 683"/>
        <xdr:cNvSpPr txBox="1"/>
      </xdr:nvSpPr>
      <xdr:spPr>
        <a:xfrm>
          <a:off x="14357428" y="1696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85573</xdr:rowOff>
    </xdr:from>
    <xdr:to>
      <xdr:col>71</xdr:col>
      <xdr:colOff>177800</xdr:colOff>
      <xdr:row>97</xdr:row>
      <xdr:rowOff>135852</xdr:rowOff>
    </xdr:to>
    <xdr:cxnSp macro="">
      <xdr:nvCxnSpPr>
        <xdr:cNvPr id="685" name="直線コネクタ 684"/>
        <xdr:cNvCxnSpPr/>
      </xdr:nvCxnSpPr>
      <xdr:spPr>
        <a:xfrm flipV="1">
          <a:off x="12814300" y="15516073"/>
          <a:ext cx="889000" cy="125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53429</xdr:rowOff>
    </xdr:from>
    <xdr:to>
      <xdr:col>72</xdr:col>
      <xdr:colOff>38100</xdr:colOff>
      <xdr:row>98</xdr:row>
      <xdr:rowOff>155029</xdr:rowOff>
    </xdr:to>
    <xdr:sp macro="" textlink="">
      <xdr:nvSpPr>
        <xdr:cNvPr id="686" name="フローチャート: 判断 685"/>
        <xdr:cNvSpPr/>
      </xdr:nvSpPr>
      <xdr:spPr>
        <a:xfrm>
          <a:off x="13652500" y="168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146156</xdr:rowOff>
    </xdr:from>
    <xdr:ext cx="469744" cy="259045"/>
    <xdr:sp macro="" textlink="">
      <xdr:nvSpPr>
        <xdr:cNvPr id="687" name="テキスト ボックス 686"/>
        <xdr:cNvSpPr txBox="1"/>
      </xdr:nvSpPr>
      <xdr:spPr>
        <a:xfrm>
          <a:off x="13468428" y="1694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139142</xdr:rowOff>
    </xdr:from>
    <xdr:to>
      <xdr:col>67</xdr:col>
      <xdr:colOff>101600</xdr:colOff>
      <xdr:row>98</xdr:row>
      <xdr:rowOff>69292</xdr:rowOff>
    </xdr:to>
    <xdr:sp macro="" textlink="">
      <xdr:nvSpPr>
        <xdr:cNvPr id="688" name="フローチャート: 判断 687"/>
        <xdr:cNvSpPr/>
      </xdr:nvSpPr>
      <xdr:spPr>
        <a:xfrm>
          <a:off x="12763500" y="1676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60419</xdr:rowOff>
    </xdr:from>
    <xdr:ext cx="534377" cy="259045"/>
    <xdr:sp macro="" textlink="">
      <xdr:nvSpPr>
        <xdr:cNvPr id="689" name="テキスト ボックス 688"/>
        <xdr:cNvSpPr txBox="1"/>
      </xdr:nvSpPr>
      <xdr:spPr>
        <a:xfrm>
          <a:off x="12547111" y="1686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116700</xdr:rowOff>
    </xdr:from>
    <xdr:to>
      <xdr:col>85</xdr:col>
      <xdr:colOff>177800</xdr:colOff>
      <xdr:row>97</xdr:row>
      <xdr:rowOff>46850</xdr:rowOff>
    </xdr:to>
    <xdr:sp macro="" textlink="">
      <xdr:nvSpPr>
        <xdr:cNvPr id="695" name="楕円 694"/>
        <xdr:cNvSpPr/>
      </xdr:nvSpPr>
      <xdr:spPr>
        <a:xfrm>
          <a:off x="16268700" y="165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139577</xdr:rowOff>
    </xdr:from>
    <xdr:ext cx="534377" cy="259045"/>
    <xdr:sp macro="" textlink="">
      <xdr:nvSpPr>
        <xdr:cNvPr id="696" name="積立金該当値テキスト"/>
        <xdr:cNvSpPr txBox="1"/>
      </xdr:nvSpPr>
      <xdr:spPr>
        <a:xfrm>
          <a:off x="16370300" y="1642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125616</xdr:rowOff>
    </xdr:from>
    <xdr:to>
      <xdr:col>81</xdr:col>
      <xdr:colOff>101600</xdr:colOff>
      <xdr:row>99</xdr:row>
      <xdr:rowOff>55766</xdr:rowOff>
    </xdr:to>
    <xdr:sp macro="" textlink="">
      <xdr:nvSpPr>
        <xdr:cNvPr id="697" name="楕円 696"/>
        <xdr:cNvSpPr/>
      </xdr:nvSpPr>
      <xdr:spPr>
        <a:xfrm>
          <a:off x="15430500" y="1692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46893</xdr:rowOff>
    </xdr:from>
    <xdr:ext cx="469744" cy="259045"/>
    <xdr:sp macro="" textlink="">
      <xdr:nvSpPr>
        <xdr:cNvPr id="698" name="テキスト ボックス 697"/>
        <xdr:cNvSpPr txBox="1"/>
      </xdr:nvSpPr>
      <xdr:spPr>
        <a:xfrm>
          <a:off x="15246428" y="1702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63131</xdr:rowOff>
    </xdr:from>
    <xdr:to>
      <xdr:col>76</xdr:col>
      <xdr:colOff>165100</xdr:colOff>
      <xdr:row>96</xdr:row>
      <xdr:rowOff>164731</xdr:rowOff>
    </xdr:to>
    <xdr:sp macro="" textlink="">
      <xdr:nvSpPr>
        <xdr:cNvPr id="699" name="楕円 698"/>
        <xdr:cNvSpPr/>
      </xdr:nvSpPr>
      <xdr:spPr>
        <a:xfrm>
          <a:off x="14541500" y="1652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9808</xdr:rowOff>
    </xdr:from>
    <xdr:ext cx="534377" cy="259045"/>
    <xdr:sp macro="" textlink="">
      <xdr:nvSpPr>
        <xdr:cNvPr id="700" name="テキスト ボックス 699"/>
        <xdr:cNvSpPr txBox="1"/>
      </xdr:nvSpPr>
      <xdr:spPr>
        <a:xfrm>
          <a:off x="14325111" y="1629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34773</xdr:rowOff>
    </xdr:from>
    <xdr:to>
      <xdr:col>72</xdr:col>
      <xdr:colOff>38100</xdr:colOff>
      <xdr:row>90</xdr:row>
      <xdr:rowOff>136373</xdr:rowOff>
    </xdr:to>
    <xdr:sp macro="" textlink="">
      <xdr:nvSpPr>
        <xdr:cNvPr id="701" name="楕円 700"/>
        <xdr:cNvSpPr/>
      </xdr:nvSpPr>
      <xdr:spPr>
        <a:xfrm>
          <a:off x="13652500" y="1546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152900</xdr:rowOff>
    </xdr:from>
    <xdr:ext cx="599010" cy="259045"/>
    <xdr:sp macro="" textlink="">
      <xdr:nvSpPr>
        <xdr:cNvPr id="702" name="テキスト ボックス 701"/>
        <xdr:cNvSpPr txBox="1"/>
      </xdr:nvSpPr>
      <xdr:spPr>
        <a:xfrm>
          <a:off x="13403795" y="1524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85052</xdr:rowOff>
    </xdr:from>
    <xdr:to>
      <xdr:col>67</xdr:col>
      <xdr:colOff>101600</xdr:colOff>
      <xdr:row>98</xdr:row>
      <xdr:rowOff>15202</xdr:rowOff>
    </xdr:to>
    <xdr:sp macro="" textlink="">
      <xdr:nvSpPr>
        <xdr:cNvPr id="703" name="楕円 702"/>
        <xdr:cNvSpPr/>
      </xdr:nvSpPr>
      <xdr:spPr>
        <a:xfrm>
          <a:off x="12763500" y="1671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31729</xdr:rowOff>
    </xdr:from>
    <xdr:ext cx="534377" cy="259045"/>
    <xdr:sp macro="" textlink="">
      <xdr:nvSpPr>
        <xdr:cNvPr id="704" name="テキスト ボックス 703"/>
        <xdr:cNvSpPr txBox="1"/>
      </xdr:nvSpPr>
      <xdr:spPr>
        <a:xfrm>
          <a:off x="12547111" y="164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4" name="テキスト ボックス 72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6" name="テキスト ボックス 72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125984</xdr:rowOff>
    </xdr:from>
    <xdr:to>
      <xdr:col>116</xdr:col>
      <xdr:colOff>62864</xdr:colOff>
      <xdr:row>39</xdr:row>
      <xdr:rowOff>44450</xdr:rowOff>
    </xdr:to>
    <xdr:cxnSp macro="">
      <xdr:nvCxnSpPr>
        <xdr:cNvPr id="728" name="直線コネクタ 727"/>
        <xdr:cNvCxnSpPr/>
      </xdr:nvCxnSpPr>
      <xdr:spPr>
        <a:xfrm flipV="1">
          <a:off x="22159595" y="5440934"/>
          <a:ext cx="1269"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72661</xdr:rowOff>
    </xdr:from>
    <xdr:ext cx="469744" cy="259045"/>
    <xdr:sp macro="" textlink="">
      <xdr:nvSpPr>
        <xdr:cNvPr id="731" name="投資及び出資金最大値テキスト"/>
        <xdr:cNvSpPr txBox="1"/>
      </xdr:nvSpPr>
      <xdr:spPr>
        <a:xfrm>
          <a:off x="22212300" y="521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125984</xdr:rowOff>
    </xdr:from>
    <xdr:to>
      <xdr:col>116</xdr:col>
      <xdr:colOff>152400</xdr:colOff>
      <xdr:row>31</xdr:row>
      <xdr:rowOff>125984</xdr:rowOff>
    </xdr:to>
    <xdr:cxnSp macro="">
      <xdr:nvCxnSpPr>
        <xdr:cNvPr id="732" name="直線コネクタ 731"/>
        <xdr:cNvCxnSpPr/>
      </xdr:nvCxnSpPr>
      <xdr:spPr>
        <a:xfrm>
          <a:off x="22072600" y="544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155592</xdr:rowOff>
    </xdr:from>
    <xdr:ext cx="378565" cy="259045"/>
    <xdr:sp macro="" textlink="">
      <xdr:nvSpPr>
        <xdr:cNvPr id="734" name="投資及び出資金平均値テキスト"/>
        <xdr:cNvSpPr txBox="1"/>
      </xdr:nvSpPr>
      <xdr:spPr>
        <a:xfrm>
          <a:off x="22212300" y="63277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132715</xdr:rowOff>
    </xdr:from>
    <xdr:to>
      <xdr:col>116</xdr:col>
      <xdr:colOff>114300</xdr:colOff>
      <xdr:row>38</xdr:row>
      <xdr:rowOff>62865</xdr:rowOff>
    </xdr:to>
    <xdr:sp macro="" textlink="">
      <xdr:nvSpPr>
        <xdr:cNvPr id="735" name="フローチャート: 判断 734"/>
        <xdr:cNvSpPr/>
      </xdr:nvSpPr>
      <xdr:spPr>
        <a:xfrm>
          <a:off x="22110700" y="647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136906</xdr:rowOff>
    </xdr:from>
    <xdr:to>
      <xdr:col>112</xdr:col>
      <xdr:colOff>38100</xdr:colOff>
      <xdr:row>38</xdr:row>
      <xdr:rowOff>67056</xdr:rowOff>
    </xdr:to>
    <xdr:sp macro="" textlink="">
      <xdr:nvSpPr>
        <xdr:cNvPr id="737" name="フローチャート: 判断 736"/>
        <xdr:cNvSpPr/>
      </xdr:nvSpPr>
      <xdr:spPr>
        <a:xfrm>
          <a:off x="21272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83583</xdr:rowOff>
    </xdr:from>
    <xdr:ext cx="378565" cy="259045"/>
    <xdr:sp macro="" textlink="">
      <xdr:nvSpPr>
        <xdr:cNvPr id="738" name="テキスト ボックス 737"/>
        <xdr:cNvSpPr txBox="1"/>
      </xdr:nvSpPr>
      <xdr:spPr>
        <a:xfrm>
          <a:off x="21134017" y="625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92329</xdr:rowOff>
    </xdr:from>
    <xdr:to>
      <xdr:col>107</xdr:col>
      <xdr:colOff>101600</xdr:colOff>
      <xdr:row>38</xdr:row>
      <xdr:rowOff>22479</xdr:rowOff>
    </xdr:to>
    <xdr:sp macro="" textlink="">
      <xdr:nvSpPr>
        <xdr:cNvPr id="740" name="フローチャート: 判断 739"/>
        <xdr:cNvSpPr/>
      </xdr:nvSpPr>
      <xdr:spPr>
        <a:xfrm>
          <a:off x="20383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39006</xdr:rowOff>
    </xdr:from>
    <xdr:ext cx="378565" cy="259045"/>
    <xdr:sp macro="" textlink="">
      <xdr:nvSpPr>
        <xdr:cNvPr id="741" name="テキスト ボックス 740"/>
        <xdr:cNvSpPr txBox="1"/>
      </xdr:nvSpPr>
      <xdr:spPr>
        <a:xfrm>
          <a:off x="20245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125095</xdr:rowOff>
    </xdr:from>
    <xdr:to>
      <xdr:col>102</xdr:col>
      <xdr:colOff>165100</xdr:colOff>
      <xdr:row>38</xdr:row>
      <xdr:rowOff>55245</xdr:rowOff>
    </xdr:to>
    <xdr:sp macro="" textlink="">
      <xdr:nvSpPr>
        <xdr:cNvPr id="743" name="フローチャート: 判断 742"/>
        <xdr:cNvSpPr/>
      </xdr:nvSpPr>
      <xdr:spPr>
        <a:xfrm>
          <a:off x="194945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71772</xdr:rowOff>
    </xdr:from>
    <xdr:ext cx="378565" cy="259045"/>
    <xdr:sp macro="" textlink="">
      <xdr:nvSpPr>
        <xdr:cNvPr id="744" name="テキスト ボックス 743"/>
        <xdr:cNvSpPr txBox="1"/>
      </xdr:nvSpPr>
      <xdr:spPr>
        <a:xfrm>
          <a:off x="19356017" y="6243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127762</xdr:rowOff>
    </xdr:from>
    <xdr:to>
      <xdr:col>98</xdr:col>
      <xdr:colOff>38100</xdr:colOff>
      <xdr:row>38</xdr:row>
      <xdr:rowOff>57912</xdr:rowOff>
    </xdr:to>
    <xdr:sp macro="" textlink="">
      <xdr:nvSpPr>
        <xdr:cNvPr id="745" name="フローチャート: 判断 744"/>
        <xdr:cNvSpPr/>
      </xdr:nvSpPr>
      <xdr:spPr>
        <a:xfrm>
          <a:off x="18605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74439</xdr:rowOff>
    </xdr:from>
    <xdr:ext cx="378565" cy="259045"/>
    <xdr:sp macro="" textlink="">
      <xdr:nvSpPr>
        <xdr:cNvPr id="746" name="テキスト ボックス 745"/>
        <xdr:cNvSpPr txBox="1"/>
      </xdr:nvSpPr>
      <xdr:spPr>
        <a:xfrm>
          <a:off x="18467017" y="6246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64399</xdr:rowOff>
    </xdr:from>
    <xdr:to>
      <xdr:col>116</xdr:col>
      <xdr:colOff>62864</xdr:colOff>
      <xdr:row>58</xdr:row>
      <xdr:rowOff>139700</xdr:rowOff>
    </xdr:to>
    <xdr:cxnSp macro="">
      <xdr:nvCxnSpPr>
        <xdr:cNvPr id="783" name="直線コネクタ 782"/>
        <xdr:cNvCxnSpPr/>
      </xdr:nvCxnSpPr>
      <xdr:spPr>
        <a:xfrm flipV="1">
          <a:off x="22159595" y="8808349"/>
          <a:ext cx="1269" cy="127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11076</xdr:rowOff>
    </xdr:from>
    <xdr:ext cx="534377" cy="259045"/>
    <xdr:sp macro="" textlink="">
      <xdr:nvSpPr>
        <xdr:cNvPr id="786" name="貸付金最大値テキスト"/>
        <xdr:cNvSpPr txBox="1"/>
      </xdr:nvSpPr>
      <xdr:spPr>
        <a:xfrm>
          <a:off x="22212300" y="858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64399</xdr:rowOff>
    </xdr:from>
    <xdr:to>
      <xdr:col>116</xdr:col>
      <xdr:colOff>152400</xdr:colOff>
      <xdr:row>51</xdr:row>
      <xdr:rowOff>64399</xdr:rowOff>
    </xdr:to>
    <xdr:cxnSp macro="">
      <xdr:nvCxnSpPr>
        <xdr:cNvPr id="787" name="直線コネクタ 786"/>
        <xdr:cNvCxnSpPr/>
      </xdr:nvCxnSpPr>
      <xdr:spPr>
        <a:xfrm>
          <a:off x="22072600" y="880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10633</xdr:rowOff>
    </xdr:from>
    <xdr:to>
      <xdr:col>116</xdr:col>
      <xdr:colOff>63500</xdr:colOff>
      <xdr:row>58</xdr:row>
      <xdr:rowOff>12187</xdr:rowOff>
    </xdr:to>
    <xdr:cxnSp macro="">
      <xdr:nvCxnSpPr>
        <xdr:cNvPr id="788" name="直線コネクタ 787"/>
        <xdr:cNvCxnSpPr/>
      </xdr:nvCxnSpPr>
      <xdr:spPr>
        <a:xfrm>
          <a:off x="21323300" y="9954733"/>
          <a:ext cx="8382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142318</xdr:rowOff>
    </xdr:from>
    <xdr:ext cx="469744" cy="259045"/>
    <xdr:sp macro="" textlink="">
      <xdr:nvSpPr>
        <xdr:cNvPr id="789" name="貸付金平均値テキスト"/>
        <xdr:cNvSpPr txBox="1"/>
      </xdr:nvSpPr>
      <xdr:spPr>
        <a:xfrm>
          <a:off x="22212300" y="9743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119441</xdr:rowOff>
    </xdr:from>
    <xdr:to>
      <xdr:col>116</xdr:col>
      <xdr:colOff>114300</xdr:colOff>
      <xdr:row>58</xdr:row>
      <xdr:rowOff>49591</xdr:rowOff>
    </xdr:to>
    <xdr:sp macro="" textlink="">
      <xdr:nvSpPr>
        <xdr:cNvPr id="790" name="フローチャート: 判断 789"/>
        <xdr:cNvSpPr/>
      </xdr:nvSpPr>
      <xdr:spPr>
        <a:xfrm>
          <a:off x="221107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10633</xdr:rowOff>
    </xdr:from>
    <xdr:to>
      <xdr:col>111</xdr:col>
      <xdr:colOff>177800</xdr:colOff>
      <xdr:row>58</xdr:row>
      <xdr:rowOff>10633</xdr:rowOff>
    </xdr:to>
    <xdr:cxnSp macro="">
      <xdr:nvCxnSpPr>
        <xdr:cNvPr id="791" name="直線コネクタ 790"/>
        <xdr:cNvCxnSpPr/>
      </xdr:nvCxnSpPr>
      <xdr:spPr>
        <a:xfrm>
          <a:off x="20434300" y="9954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109062</xdr:rowOff>
    </xdr:from>
    <xdr:to>
      <xdr:col>112</xdr:col>
      <xdr:colOff>38100</xdr:colOff>
      <xdr:row>58</xdr:row>
      <xdr:rowOff>39212</xdr:rowOff>
    </xdr:to>
    <xdr:sp macro="" textlink="">
      <xdr:nvSpPr>
        <xdr:cNvPr id="792" name="フローチャート: 判断 791"/>
        <xdr:cNvSpPr/>
      </xdr:nvSpPr>
      <xdr:spPr>
        <a:xfrm>
          <a:off x="21272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55739</xdr:rowOff>
    </xdr:from>
    <xdr:ext cx="469744" cy="259045"/>
    <xdr:sp macro="" textlink="">
      <xdr:nvSpPr>
        <xdr:cNvPr id="793" name="テキスト ボックス 792"/>
        <xdr:cNvSpPr txBox="1"/>
      </xdr:nvSpPr>
      <xdr:spPr>
        <a:xfrm>
          <a:off x="21088428" y="96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9123</xdr:rowOff>
    </xdr:from>
    <xdr:to>
      <xdr:col>107</xdr:col>
      <xdr:colOff>50800</xdr:colOff>
      <xdr:row>58</xdr:row>
      <xdr:rowOff>10633</xdr:rowOff>
    </xdr:to>
    <xdr:cxnSp macro="">
      <xdr:nvCxnSpPr>
        <xdr:cNvPr id="794" name="直線コネクタ 793"/>
        <xdr:cNvCxnSpPr/>
      </xdr:nvCxnSpPr>
      <xdr:spPr>
        <a:xfrm>
          <a:off x="19545300" y="9953223"/>
          <a:ext cx="889000" cy="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64485</xdr:rowOff>
    </xdr:from>
    <xdr:to>
      <xdr:col>107</xdr:col>
      <xdr:colOff>101600</xdr:colOff>
      <xdr:row>57</xdr:row>
      <xdr:rowOff>166085</xdr:rowOff>
    </xdr:to>
    <xdr:sp macro="" textlink="">
      <xdr:nvSpPr>
        <xdr:cNvPr id="795" name="フローチャート: 判断 794"/>
        <xdr:cNvSpPr/>
      </xdr:nvSpPr>
      <xdr:spPr>
        <a:xfrm>
          <a:off x="20383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11162</xdr:rowOff>
    </xdr:from>
    <xdr:ext cx="469744" cy="259045"/>
    <xdr:sp macro="" textlink="">
      <xdr:nvSpPr>
        <xdr:cNvPr id="796" name="テキスト ボックス 795"/>
        <xdr:cNvSpPr txBox="1"/>
      </xdr:nvSpPr>
      <xdr:spPr>
        <a:xfrm>
          <a:off x="20199428"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7661</xdr:rowOff>
    </xdr:from>
    <xdr:to>
      <xdr:col>102</xdr:col>
      <xdr:colOff>114300</xdr:colOff>
      <xdr:row>58</xdr:row>
      <xdr:rowOff>9123</xdr:rowOff>
    </xdr:to>
    <xdr:cxnSp macro="">
      <xdr:nvCxnSpPr>
        <xdr:cNvPr id="797" name="直線コネクタ 796"/>
        <xdr:cNvCxnSpPr/>
      </xdr:nvCxnSpPr>
      <xdr:spPr>
        <a:xfrm>
          <a:off x="18656300" y="9951761"/>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136449</xdr:rowOff>
    </xdr:from>
    <xdr:to>
      <xdr:col>102</xdr:col>
      <xdr:colOff>165100</xdr:colOff>
      <xdr:row>57</xdr:row>
      <xdr:rowOff>66599</xdr:rowOff>
    </xdr:to>
    <xdr:sp macro="" textlink="">
      <xdr:nvSpPr>
        <xdr:cNvPr id="798" name="フローチャート: 判断 797"/>
        <xdr:cNvSpPr/>
      </xdr:nvSpPr>
      <xdr:spPr>
        <a:xfrm>
          <a:off x="19494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83126</xdr:rowOff>
    </xdr:from>
    <xdr:ext cx="469744" cy="259045"/>
    <xdr:sp macro="" textlink="">
      <xdr:nvSpPr>
        <xdr:cNvPr id="799" name="テキスト ボックス 798"/>
        <xdr:cNvSpPr txBox="1"/>
      </xdr:nvSpPr>
      <xdr:spPr>
        <a:xfrm>
          <a:off x="19310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160224</xdr:rowOff>
    </xdr:from>
    <xdr:to>
      <xdr:col>98</xdr:col>
      <xdr:colOff>38100</xdr:colOff>
      <xdr:row>57</xdr:row>
      <xdr:rowOff>90374</xdr:rowOff>
    </xdr:to>
    <xdr:sp macro="" textlink="">
      <xdr:nvSpPr>
        <xdr:cNvPr id="800" name="フローチャート: 判断 799"/>
        <xdr:cNvSpPr/>
      </xdr:nvSpPr>
      <xdr:spPr>
        <a:xfrm>
          <a:off x="18605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106901</xdr:rowOff>
    </xdr:from>
    <xdr:ext cx="469744" cy="259045"/>
    <xdr:sp macro="" textlink="">
      <xdr:nvSpPr>
        <xdr:cNvPr id="801" name="テキスト ボックス 800"/>
        <xdr:cNvSpPr txBox="1"/>
      </xdr:nvSpPr>
      <xdr:spPr>
        <a:xfrm>
          <a:off x="18421428"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132837</xdr:rowOff>
    </xdr:from>
    <xdr:to>
      <xdr:col>116</xdr:col>
      <xdr:colOff>114300</xdr:colOff>
      <xdr:row>58</xdr:row>
      <xdr:rowOff>62987</xdr:rowOff>
    </xdr:to>
    <xdr:sp macro="" textlink="">
      <xdr:nvSpPr>
        <xdr:cNvPr id="807" name="楕円 806"/>
        <xdr:cNvSpPr/>
      </xdr:nvSpPr>
      <xdr:spPr>
        <a:xfrm>
          <a:off x="22110700" y="990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111264</xdr:rowOff>
    </xdr:from>
    <xdr:ext cx="469744" cy="259045"/>
    <xdr:sp macro="" textlink="">
      <xdr:nvSpPr>
        <xdr:cNvPr id="808" name="貸付金該当値テキスト"/>
        <xdr:cNvSpPr txBox="1"/>
      </xdr:nvSpPr>
      <xdr:spPr>
        <a:xfrm>
          <a:off x="22212300" y="988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131283</xdr:rowOff>
    </xdr:from>
    <xdr:to>
      <xdr:col>112</xdr:col>
      <xdr:colOff>38100</xdr:colOff>
      <xdr:row>58</xdr:row>
      <xdr:rowOff>61433</xdr:rowOff>
    </xdr:to>
    <xdr:sp macro="" textlink="">
      <xdr:nvSpPr>
        <xdr:cNvPr id="809" name="楕円 808"/>
        <xdr:cNvSpPr/>
      </xdr:nvSpPr>
      <xdr:spPr>
        <a:xfrm>
          <a:off x="21272500" y="990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52560</xdr:rowOff>
    </xdr:from>
    <xdr:ext cx="469744" cy="259045"/>
    <xdr:sp macro="" textlink="">
      <xdr:nvSpPr>
        <xdr:cNvPr id="810" name="テキスト ボックス 809"/>
        <xdr:cNvSpPr txBox="1"/>
      </xdr:nvSpPr>
      <xdr:spPr>
        <a:xfrm>
          <a:off x="21088428" y="999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131283</xdr:rowOff>
    </xdr:from>
    <xdr:to>
      <xdr:col>107</xdr:col>
      <xdr:colOff>101600</xdr:colOff>
      <xdr:row>58</xdr:row>
      <xdr:rowOff>61433</xdr:rowOff>
    </xdr:to>
    <xdr:sp macro="" textlink="">
      <xdr:nvSpPr>
        <xdr:cNvPr id="811" name="楕円 810"/>
        <xdr:cNvSpPr/>
      </xdr:nvSpPr>
      <xdr:spPr>
        <a:xfrm>
          <a:off x="20383500" y="990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52560</xdr:rowOff>
    </xdr:from>
    <xdr:ext cx="469744" cy="259045"/>
    <xdr:sp macro="" textlink="">
      <xdr:nvSpPr>
        <xdr:cNvPr id="812" name="テキスト ボックス 811"/>
        <xdr:cNvSpPr txBox="1"/>
      </xdr:nvSpPr>
      <xdr:spPr>
        <a:xfrm>
          <a:off x="20199428" y="999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129773</xdr:rowOff>
    </xdr:from>
    <xdr:to>
      <xdr:col>102</xdr:col>
      <xdr:colOff>165100</xdr:colOff>
      <xdr:row>58</xdr:row>
      <xdr:rowOff>59923</xdr:rowOff>
    </xdr:to>
    <xdr:sp macro="" textlink="">
      <xdr:nvSpPr>
        <xdr:cNvPr id="813" name="楕円 812"/>
        <xdr:cNvSpPr/>
      </xdr:nvSpPr>
      <xdr:spPr>
        <a:xfrm>
          <a:off x="19494500" y="990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51050</xdr:rowOff>
    </xdr:from>
    <xdr:ext cx="469744" cy="259045"/>
    <xdr:sp macro="" textlink="">
      <xdr:nvSpPr>
        <xdr:cNvPr id="814" name="テキスト ボックス 813"/>
        <xdr:cNvSpPr txBox="1"/>
      </xdr:nvSpPr>
      <xdr:spPr>
        <a:xfrm>
          <a:off x="19310428" y="999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128311</xdr:rowOff>
    </xdr:from>
    <xdr:to>
      <xdr:col>98</xdr:col>
      <xdr:colOff>38100</xdr:colOff>
      <xdr:row>58</xdr:row>
      <xdr:rowOff>58461</xdr:rowOff>
    </xdr:to>
    <xdr:sp macro="" textlink="">
      <xdr:nvSpPr>
        <xdr:cNvPr id="815" name="楕円 814"/>
        <xdr:cNvSpPr/>
      </xdr:nvSpPr>
      <xdr:spPr>
        <a:xfrm>
          <a:off x="18605500" y="990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49588</xdr:rowOff>
    </xdr:from>
    <xdr:ext cx="469744" cy="259045"/>
    <xdr:sp macro="" textlink="">
      <xdr:nvSpPr>
        <xdr:cNvPr id="816" name="テキスト ボックス 815"/>
        <xdr:cNvSpPr txBox="1"/>
      </xdr:nvSpPr>
      <xdr:spPr>
        <a:xfrm>
          <a:off x="18421428" y="999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7" name="テキスト ボックス 83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11684</xdr:rowOff>
    </xdr:from>
    <xdr:to>
      <xdr:col>116</xdr:col>
      <xdr:colOff>62864</xdr:colOff>
      <xdr:row>78</xdr:row>
      <xdr:rowOff>4415</xdr:rowOff>
    </xdr:to>
    <xdr:cxnSp macro="">
      <xdr:nvCxnSpPr>
        <xdr:cNvPr id="839" name="直線コネクタ 838"/>
        <xdr:cNvCxnSpPr/>
      </xdr:nvCxnSpPr>
      <xdr:spPr>
        <a:xfrm flipV="1">
          <a:off x="22159595" y="12184634"/>
          <a:ext cx="1269" cy="1192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8242</xdr:rowOff>
    </xdr:from>
    <xdr:ext cx="534377" cy="259045"/>
    <xdr:sp macro="" textlink="">
      <xdr:nvSpPr>
        <xdr:cNvPr id="840" name="繰出金最小値テキスト"/>
        <xdr:cNvSpPr txBox="1"/>
      </xdr:nvSpPr>
      <xdr:spPr>
        <a:xfrm>
          <a:off x="22212300" y="13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4415</xdr:rowOff>
    </xdr:from>
    <xdr:to>
      <xdr:col>116</xdr:col>
      <xdr:colOff>152400</xdr:colOff>
      <xdr:row>78</xdr:row>
      <xdr:rowOff>4415</xdr:rowOff>
    </xdr:to>
    <xdr:cxnSp macro="">
      <xdr:nvCxnSpPr>
        <xdr:cNvPr id="841" name="直線コネクタ 840"/>
        <xdr:cNvCxnSpPr/>
      </xdr:nvCxnSpPr>
      <xdr:spPr>
        <a:xfrm>
          <a:off x="22072600" y="133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129811</xdr:rowOff>
    </xdr:from>
    <xdr:ext cx="534377" cy="259045"/>
    <xdr:sp macro="" textlink="">
      <xdr:nvSpPr>
        <xdr:cNvPr id="842" name="繰出金最大値テキスト"/>
        <xdr:cNvSpPr txBox="1"/>
      </xdr:nvSpPr>
      <xdr:spPr>
        <a:xfrm>
          <a:off x="22212300" y="1195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11684</xdr:rowOff>
    </xdr:from>
    <xdr:to>
      <xdr:col>116</xdr:col>
      <xdr:colOff>152400</xdr:colOff>
      <xdr:row>71</xdr:row>
      <xdr:rowOff>11684</xdr:rowOff>
    </xdr:to>
    <xdr:cxnSp macro="">
      <xdr:nvCxnSpPr>
        <xdr:cNvPr id="843" name="直線コネクタ 842"/>
        <xdr:cNvCxnSpPr/>
      </xdr:nvCxnSpPr>
      <xdr:spPr>
        <a:xfrm>
          <a:off x="22072600" y="1218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66822</xdr:rowOff>
    </xdr:from>
    <xdr:to>
      <xdr:col>116</xdr:col>
      <xdr:colOff>63500</xdr:colOff>
      <xdr:row>76</xdr:row>
      <xdr:rowOff>103856</xdr:rowOff>
    </xdr:to>
    <xdr:cxnSp macro="">
      <xdr:nvCxnSpPr>
        <xdr:cNvPr id="844" name="直線コネクタ 843"/>
        <xdr:cNvCxnSpPr/>
      </xdr:nvCxnSpPr>
      <xdr:spPr>
        <a:xfrm flipV="1">
          <a:off x="21323300" y="13097022"/>
          <a:ext cx="8382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169567</xdr:rowOff>
    </xdr:from>
    <xdr:ext cx="534377" cy="259045"/>
    <xdr:sp macro="" textlink="">
      <xdr:nvSpPr>
        <xdr:cNvPr id="845" name="繰出金平均値テキスト"/>
        <xdr:cNvSpPr txBox="1"/>
      </xdr:nvSpPr>
      <xdr:spPr>
        <a:xfrm>
          <a:off x="22212300" y="12685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146690</xdr:rowOff>
    </xdr:from>
    <xdr:to>
      <xdr:col>116</xdr:col>
      <xdr:colOff>114300</xdr:colOff>
      <xdr:row>75</xdr:row>
      <xdr:rowOff>76840</xdr:rowOff>
    </xdr:to>
    <xdr:sp macro="" textlink="">
      <xdr:nvSpPr>
        <xdr:cNvPr id="846" name="フローチャート: 判断 845"/>
        <xdr:cNvSpPr/>
      </xdr:nvSpPr>
      <xdr:spPr>
        <a:xfrm>
          <a:off x="221107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103856</xdr:rowOff>
    </xdr:from>
    <xdr:to>
      <xdr:col>111</xdr:col>
      <xdr:colOff>177800</xdr:colOff>
      <xdr:row>77</xdr:row>
      <xdr:rowOff>143083</xdr:rowOff>
    </xdr:to>
    <xdr:cxnSp macro="">
      <xdr:nvCxnSpPr>
        <xdr:cNvPr id="847" name="直線コネクタ 846"/>
        <xdr:cNvCxnSpPr/>
      </xdr:nvCxnSpPr>
      <xdr:spPr>
        <a:xfrm flipV="1">
          <a:off x="20434300" y="13134056"/>
          <a:ext cx="889000" cy="21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138735</xdr:rowOff>
    </xdr:from>
    <xdr:to>
      <xdr:col>112</xdr:col>
      <xdr:colOff>38100</xdr:colOff>
      <xdr:row>75</xdr:row>
      <xdr:rowOff>68885</xdr:rowOff>
    </xdr:to>
    <xdr:sp macro="" textlink="">
      <xdr:nvSpPr>
        <xdr:cNvPr id="848" name="フローチャート: 判断 847"/>
        <xdr:cNvSpPr/>
      </xdr:nvSpPr>
      <xdr:spPr>
        <a:xfrm>
          <a:off x="21272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85412</xdr:rowOff>
    </xdr:from>
    <xdr:ext cx="534377" cy="259045"/>
    <xdr:sp macro="" textlink="">
      <xdr:nvSpPr>
        <xdr:cNvPr id="849" name="テキスト ボックス 848"/>
        <xdr:cNvSpPr txBox="1"/>
      </xdr:nvSpPr>
      <xdr:spPr>
        <a:xfrm>
          <a:off x="21056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47437</xdr:rowOff>
    </xdr:from>
    <xdr:to>
      <xdr:col>107</xdr:col>
      <xdr:colOff>50800</xdr:colOff>
      <xdr:row>77</xdr:row>
      <xdr:rowOff>143083</xdr:rowOff>
    </xdr:to>
    <xdr:cxnSp macro="">
      <xdr:nvCxnSpPr>
        <xdr:cNvPr id="850" name="直線コネクタ 849"/>
        <xdr:cNvCxnSpPr/>
      </xdr:nvCxnSpPr>
      <xdr:spPr>
        <a:xfrm>
          <a:off x="19545300" y="13077637"/>
          <a:ext cx="889000" cy="26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136495</xdr:rowOff>
    </xdr:from>
    <xdr:to>
      <xdr:col>107</xdr:col>
      <xdr:colOff>101600</xdr:colOff>
      <xdr:row>75</xdr:row>
      <xdr:rowOff>66645</xdr:rowOff>
    </xdr:to>
    <xdr:sp macro="" textlink="">
      <xdr:nvSpPr>
        <xdr:cNvPr id="851" name="フローチャート: 判断 850"/>
        <xdr:cNvSpPr/>
      </xdr:nvSpPr>
      <xdr:spPr>
        <a:xfrm>
          <a:off x="20383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83172</xdr:rowOff>
    </xdr:from>
    <xdr:ext cx="534377" cy="259045"/>
    <xdr:sp macro="" textlink="">
      <xdr:nvSpPr>
        <xdr:cNvPr id="852" name="テキスト ボックス 851"/>
        <xdr:cNvSpPr txBox="1"/>
      </xdr:nvSpPr>
      <xdr:spPr>
        <a:xfrm>
          <a:off x="20167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47437</xdr:rowOff>
    </xdr:from>
    <xdr:to>
      <xdr:col>102</xdr:col>
      <xdr:colOff>114300</xdr:colOff>
      <xdr:row>77</xdr:row>
      <xdr:rowOff>15753</xdr:rowOff>
    </xdr:to>
    <xdr:cxnSp macro="">
      <xdr:nvCxnSpPr>
        <xdr:cNvPr id="853" name="直線コネクタ 852"/>
        <xdr:cNvCxnSpPr/>
      </xdr:nvCxnSpPr>
      <xdr:spPr>
        <a:xfrm flipV="1">
          <a:off x="18656300" y="13077637"/>
          <a:ext cx="889000" cy="13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56256</xdr:rowOff>
    </xdr:from>
    <xdr:to>
      <xdr:col>102</xdr:col>
      <xdr:colOff>165100</xdr:colOff>
      <xdr:row>74</xdr:row>
      <xdr:rowOff>157856</xdr:rowOff>
    </xdr:to>
    <xdr:sp macro="" textlink="">
      <xdr:nvSpPr>
        <xdr:cNvPr id="854" name="フローチャート: 判断 853"/>
        <xdr:cNvSpPr/>
      </xdr:nvSpPr>
      <xdr:spPr>
        <a:xfrm>
          <a:off x="19494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2933</xdr:rowOff>
    </xdr:from>
    <xdr:ext cx="534377" cy="259045"/>
    <xdr:sp macro="" textlink="">
      <xdr:nvSpPr>
        <xdr:cNvPr id="855" name="テキスト ボックス 854"/>
        <xdr:cNvSpPr txBox="1"/>
      </xdr:nvSpPr>
      <xdr:spPr>
        <a:xfrm>
          <a:off x="19278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99187</xdr:rowOff>
    </xdr:from>
    <xdr:to>
      <xdr:col>98</xdr:col>
      <xdr:colOff>38100</xdr:colOff>
      <xdr:row>75</xdr:row>
      <xdr:rowOff>29337</xdr:rowOff>
    </xdr:to>
    <xdr:sp macro="" textlink="">
      <xdr:nvSpPr>
        <xdr:cNvPr id="856" name="フローチャート: 判断 855"/>
        <xdr:cNvSpPr/>
      </xdr:nvSpPr>
      <xdr:spPr>
        <a:xfrm>
          <a:off x="18605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45864</xdr:rowOff>
    </xdr:from>
    <xdr:ext cx="534377" cy="259045"/>
    <xdr:sp macro="" textlink="">
      <xdr:nvSpPr>
        <xdr:cNvPr id="857" name="テキスト ボックス 856"/>
        <xdr:cNvSpPr txBox="1"/>
      </xdr:nvSpPr>
      <xdr:spPr>
        <a:xfrm>
          <a:off x="18389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16022</xdr:rowOff>
    </xdr:from>
    <xdr:to>
      <xdr:col>116</xdr:col>
      <xdr:colOff>114300</xdr:colOff>
      <xdr:row>76</xdr:row>
      <xdr:rowOff>117622</xdr:rowOff>
    </xdr:to>
    <xdr:sp macro="" textlink="">
      <xdr:nvSpPr>
        <xdr:cNvPr id="863" name="楕円 862"/>
        <xdr:cNvSpPr/>
      </xdr:nvSpPr>
      <xdr:spPr>
        <a:xfrm>
          <a:off x="22110700" y="1304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165899</xdr:rowOff>
    </xdr:from>
    <xdr:ext cx="534377" cy="259045"/>
    <xdr:sp macro="" textlink="">
      <xdr:nvSpPr>
        <xdr:cNvPr id="864" name="繰出金該当値テキスト"/>
        <xdr:cNvSpPr txBox="1"/>
      </xdr:nvSpPr>
      <xdr:spPr>
        <a:xfrm>
          <a:off x="22212300" y="130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53056</xdr:rowOff>
    </xdr:from>
    <xdr:to>
      <xdr:col>112</xdr:col>
      <xdr:colOff>38100</xdr:colOff>
      <xdr:row>76</xdr:row>
      <xdr:rowOff>154656</xdr:rowOff>
    </xdr:to>
    <xdr:sp macro="" textlink="">
      <xdr:nvSpPr>
        <xdr:cNvPr id="865" name="楕円 864"/>
        <xdr:cNvSpPr/>
      </xdr:nvSpPr>
      <xdr:spPr>
        <a:xfrm>
          <a:off x="21272500" y="1308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145783</xdr:rowOff>
    </xdr:from>
    <xdr:ext cx="534377" cy="259045"/>
    <xdr:sp macro="" textlink="">
      <xdr:nvSpPr>
        <xdr:cNvPr id="866" name="テキスト ボックス 865"/>
        <xdr:cNvSpPr txBox="1"/>
      </xdr:nvSpPr>
      <xdr:spPr>
        <a:xfrm>
          <a:off x="21056111" y="1317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92283</xdr:rowOff>
    </xdr:from>
    <xdr:to>
      <xdr:col>107</xdr:col>
      <xdr:colOff>101600</xdr:colOff>
      <xdr:row>78</xdr:row>
      <xdr:rowOff>22433</xdr:rowOff>
    </xdr:to>
    <xdr:sp macro="" textlink="">
      <xdr:nvSpPr>
        <xdr:cNvPr id="867" name="楕円 866"/>
        <xdr:cNvSpPr/>
      </xdr:nvSpPr>
      <xdr:spPr>
        <a:xfrm>
          <a:off x="20383500" y="1329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13560</xdr:rowOff>
    </xdr:from>
    <xdr:ext cx="534377" cy="259045"/>
    <xdr:sp macro="" textlink="">
      <xdr:nvSpPr>
        <xdr:cNvPr id="868" name="テキスト ボックス 867"/>
        <xdr:cNvSpPr txBox="1"/>
      </xdr:nvSpPr>
      <xdr:spPr>
        <a:xfrm>
          <a:off x="20167111" y="1338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168087</xdr:rowOff>
    </xdr:from>
    <xdr:to>
      <xdr:col>102</xdr:col>
      <xdr:colOff>165100</xdr:colOff>
      <xdr:row>76</xdr:row>
      <xdr:rowOff>98237</xdr:rowOff>
    </xdr:to>
    <xdr:sp macro="" textlink="">
      <xdr:nvSpPr>
        <xdr:cNvPr id="869" name="楕円 868"/>
        <xdr:cNvSpPr/>
      </xdr:nvSpPr>
      <xdr:spPr>
        <a:xfrm>
          <a:off x="19494500" y="1302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89364</xdr:rowOff>
    </xdr:from>
    <xdr:ext cx="534377" cy="259045"/>
    <xdr:sp macro="" textlink="">
      <xdr:nvSpPr>
        <xdr:cNvPr id="870" name="テキスト ボックス 869"/>
        <xdr:cNvSpPr txBox="1"/>
      </xdr:nvSpPr>
      <xdr:spPr>
        <a:xfrm>
          <a:off x="19278111" y="1311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136403</xdr:rowOff>
    </xdr:from>
    <xdr:to>
      <xdr:col>98</xdr:col>
      <xdr:colOff>38100</xdr:colOff>
      <xdr:row>77</xdr:row>
      <xdr:rowOff>66553</xdr:rowOff>
    </xdr:to>
    <xdr:sp macro="" textlink="">
      <xdr:nvSpPr>
        <xdr:cNvPr id="871" name="楕円 870"/>
        <xdr:cNvSpPr/>
      </xdr:nvSpPr>
      <xdr:spPr>
        <a:xfrm>
          <a:off x="18605500" y="131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57680</xdr:rowOff>
    </xdr:from>
    <xdr:ext cx="534377" cy="259045"/>
    <xdr:sp macro="" textlink="">
      <xdr:nvSpPr>
        <xdr:cNvPr id="872" name="テキスト ボックス 871"/>
        <xdr:cNvSpPr txBox="1"/>
      </xdr:nvSpPr>
      <xdr:spPr>
        <a:xfrm>
          <a:off x="18389111" y="1325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本市の決算の主な特徴としては、普通建設事業費、災害復旧費について、平成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年度で大きな変動がみられます。</a:t>
          </a:r>
        </a:p>
        <a:p>
          <a:r>
            <a:rPr kumimoji="1" lang="ja-JP" altLang="en-US" sz="1300">
              <a:latin typeface="ＭＳ Ｐゴシック" panose="020B0600070205080204" pitchFamily="50" charset="-128"/>
              <a:ea typeface="ＭＳ Ｐゴシック" panose="020B0600070205080204" pitchFamily="50" charset="-128"/>
            </a:rPr>
            <a:t>　普通建設事業費が前年度に比べて大きく減額となっている要因は、平成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年度において、新浦安駅前文化施設整備事業や庁舎等建設事業が完了したことなどによるものです。また災害復旧事業費については、平成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年度も市街地液状化対策事業を引き続き実施しているものの、前年度に比べ減少しましたが、全国平均、千葉県平均、類似団体平均を大きく上回っています。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また、積立金が前年度に比べて増加しており、その主な要因は、平成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年度当初予算が骨格予算であったことから財政調整基金に</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億円を積み立てたことや、市街地液状化対策事業の事業計画変更に伴う前払金の返還金等</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億円を東日本大震災復興交付金基金に積み立てたこと等によるものです。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167,938
164,107
17.30
75,475,332
71,389,002
3,045,414
43,749,688
23,309,550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133169</xdr:rowOff>
    </xdr:from>
    <xdr:to>
      <xdr:col>24</xdr:col>
      <xdr:colOff>62865</xdr:colOff>
      <xdr:row>39</xdr:row>
      <xdr:rowOff>106499</xdr:rowOff>
    </xdr:to>
    <xdr:cxnSp macro="">
      <xdr:nvCxnSpPr>
        <xdr:cNvPr id="58" name="直線コネクタ 57"/>
        <xdr:cNvCxnSpPr/>
      </xdr:nvCxnSpPr>
      <xdr:spPr>
        <a:xfrm flipV="1">
          <a:off x="4633595" y="5276669"/>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110326</xdr:rowOff>
    </xdr:from>
    <xdr:ext cx="469744" cy="259045"/>
    <xdr:sp macro="" textlink="">
      <xdr:nvSpPr>
        <xdr:cNvPr id="59" name="議会費最小値テキスト"/>
        <xdr:cNvSpPr txBox="1"/>
      </xdr:nvSpPr>
      <xdr:spPr>
        <a:xfrm>
          <a:off x="4686300" y="679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106499</xdr:rowOff>
    </xdr:from>
    <xdr:to>
      <xdr:col>24</xdr:col>
      <xdr:colOff>152400</xdr:colOff>
      <xdr:row>39</xdr:row>
      <xdr:rowOff>106499</xdr:rowOff>
    </xdr:to>
    <xdr:cxnSp macro="">
      <xdr:nvCxnSpPr>
        <xdr:cNvPr id="60" name="直線コネクタ 59"/>
        <xdr:cNvCxnSpPr/>
      </xdr:nvCxnSpPr>
      <xdr:spPr>
        <a:xfrm>
          <a:off x="4546600" y="67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79846</xdr:rowOff>
    </xdr:from>
    <xdr:ext cx="469744" cy="259045"/>
    <xdr:sp macro="" textlink="">
      <xdr:nvSpPr>
        <xdr:cNvPr id="61" name="議会費最大値テキスト"/>
        <xdr:cNvSpPr txBox="1"/>
      </xdr:nvSpPr>
      <xdr:spPr>
        <a:xfrm>
          <a:off x="4686300" y="50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133169</xdr:rowOff>
    </xdr:from>
    <xdr:to>
      <xdr:col>24</xdr:col>
      <xdr:colOff>152400</xdr:colOff>
      <xdr:row>30</xdr:row>
      <xdr:rowOff>133169</xdr:rowOff>
    </xdr:to>
    <xdr:cxnSp macro="">
      <xdr:nvCxnSpPr>
        <xdr:cNvPr id="62" name="直線コネクタ 61"/>
        <xdr:cNvCxnSpPr/>
      </xdr:nvCxnSpPr>
      <xdr:spPr>
        <a:xfrm>
          <a:off x="4546600" y="527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54247</xdr:rowOff>
    </xdr:from>
    <xdr:to>
      <xdr:col>24</xdr:col>
      <xdr:colOff>63500</xdr:colOff>
      <xdr:row>35</xdr:row>
      <xdr:rowOff>105410</xdr:rowOff>
    </xdr:to>
    <xdr:cxnSp macro="">
      <xdr:nvCxnSpPr>
        <xdr:cNvPr id="63" name="直線コネクタ 62"/>
        <xdr:cNvCxnSpPr/>
      </xdr:nvCxnSpPr>
      <xdr:spPr>
        <a:xfrm>
          <a:off x="3797300" y="6054997"/>
          <a:ext cx="838200" cy="5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85288</xdr:rowOff>
    </xdr:from>
    <xdr:ext cx="469744" cy="259045"/>
    <xdr:sp macro="" textlink="">
      <xdr:nvSpPr>
        <xdr:cNvPr id="64" name="議会費平均値テキスト"/>
        <xdr:cNvSpPr txBox="1"/>
      </xdr:nvSpPr>
      <xdr:spPr>
        <a:xfrm>
          <a:off x="4686300" y="6086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106861</xdr:rowOff>
    </xdr:from>
    <xdr:to>
      <xdr:col>24</xdr:col>
      <xdr:colOff>114300</xdr:colOff>
      <xdr:row>36</xdr:row>
      <xdr:rowOff>37011</xdr:rowOff>
    </xdr:to>
    <xdr:sp macro="" textlink="">
      <xdr:nvSpPr>
        <xdr:cNvPr id="65" name="フローチャート: 判断 64"/>
        <xdr:cNvSpPr/>
      </xdr:nvSpPr>
      <xdr:spPr>
        <a:xfrm>
          <a:off x="4584700" y="61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76563</xdr:rowOff>
    </xdr:from>
    <xdr:to>
      <xdr:col>19</xdr:col>
      <xdr:colOff>177800</xdr:colOff>
      <xdr:row>35</xdr:row>
      <xdr:rowOff>54247</xdr:rowOff>
    </xdr:to>
    <xdr:cxnSp macro="">
      <xdr:nvCxnSpPr>
        <xdr:cNvPr id="66" name="直線コネクタ 65"/>
        <xdr:cNvCxnSpPr/>
      </xdr:nvCxnSpPr>
      <xdr:spPr>
        <a:xfrm>
          <a:off x="2908300" y="5905863"/>
          <a:ext cx="889000" cy="14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98153</xdr:rowOff>
    </xdr:from>
    <xdr:to>
      <xdr:col>20</xdr:col>
      <xdr:colOff>38100</xdr:colOff>
      <xdr:row>36</xdr:row>
      <xdr:rowOff>28303</xdr:rowOff>
    </xdr:to>
    <xdr:sp macro="" textlink="">
      <xdr:nvSpPr>
        <xdr:cNvPr id="67" name="フローチャート: 判断 66"/>
        <xdr:cNvSpPr/>
      </xdr:nvSpPr>
      <xdr:spPr>
        <a:xfrm>
          <a:off x="3746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19430</xdr:rowOff>
    </xdr:from>
    <xdr:ext cx="469744" cy="259045"/>
    <xdr:sp macro="" textlink="">
      <xdr:nvSpPr>
        <xdr:cNvPr id="68" name="テキスト ボックス 67"/>
        <xdr:cNvSpPr txBox="1"/>
      </xdr:nvSpPr>
      <xdr:spPr>
        <a:xfrm>
          <a:off x="3562428" y="619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76563</xdr:rowOff>
    </xdr:from>
    <xdr:to>
      <xdr:col>15</xdr:col>
      <xdr:colOff>50800</xdr:colOff>
      <xdr:row>35</xdr:row>
      <xdr:rowOff>13970</xdr:rowOff>
    </xdr:to>
    <xdr:cxnSp macro="">
      <xdr:nvCxnSpPr>
        <xdr:cNvPr id="69" name="直線コネクタ 68"/>
        <xdr:cNvCxnSpPr/>
      </xdr:nvCxnSpPr>
      <xdr:spPr>
        <a:xfrm flipV="1">
          <a:off x="2019300" y="590586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92166</xdr:rowOff>
    </xdr:from>
    <xdr:to>
      <xdr:col>15</xdr:col>
      <xdr:colOff>101600</xdr:colOff>
      <xdr:row>35</xdr:row>
      <xdr:rowOff>22316</xdr:rowOff>
    </xdr:to>
    <xdr:sp macro="" textlink="">
      <xdr:nvSpPr>
        <xdr:cNvPr id="70" name="フローチャート: 判断 69"/>
        <xdr:cNvSpPr/>
      </xdr:nvSpPr>
      <xdr:spPr>
        <a:xfrm>
          <a:off x="2857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13443</xdr:rowOff>
    </xdr:from>
    <xdr:ext cx="469744" cy="259045"/>
    <xdr:sp macro="" textlink="">
      <xdr:nvSpPr>
        <xdr:cNvPr id="71" name="テキスト ボックス 70"/>
        <xdr:cNvSpPr txBox="1"/>
      </xdr:nvSpPr>
      <xdr:spPr>
        <a:xfrm>
          <a:off x="2673428" y="60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122283</xdr:rowOff>
    </xdr:from>
    <xdr:to>
      <xdr:col>10</xdr:col>
      <xdr:colOff>114300</xdr:colOff>
      <xdr:row>35</xdr:row>
      <xdr:rowOff>13970</xdr:rowOff>
    </xdr:to>
    <xdr:cxnSp macro="">
      <xdr:nvCxnSpPr>
        <xdr:cNvPr id="72" name="直線コネクタ 71"/>
        <xdr:cNvCxnSpPr/>
      </xdr:nvCxnSpPr>
      <xdr:spPr>
        <a:xfrm>
          <a:off x="1130300" y="5951583"/>
          <a:ext cx="889000" cy="6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113937</xdr:rowOff>
    </xdr:from>
    <xdr:to>
      <xdr:col>10</xdr:col>
      <xdr:colOff>165100</xdr:colOff>
      <xdr:row>35</xdr:row>
      <xdr:rowOff>44087</xdr:rowOff>
    </xdr:to>
    <xdr:sp macro="" textlink="">
      <xdr:nvSpPr>
        <xdr:cNvPr id="73" name="フローチャート: 判断 72"/>
        <xdr:cNvSpPr/>
      </xdr:nvSpPr>
      <xdr:spPr>
        <a:xfrm>
          <a:off x="1968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60614</xdr:rowOff>
    </xdr:from>
    <xdr:ext cx="469744" cy="259045"/>
    <xdr:sp macro="" textlink="">
      <xdr:nvSpPr>
        <xdr:cNvPr id="74" name="テキスト ボックス 73"/>
        <xdr:cNvSpPr txBox="1"/>
      </xdr:nvSpPr>
      <xdr:spPr>
        <a:xfrm>
          <a:off x="1784428" y="571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132443</xdr:rowOff>
    </xdr:from>
    <xdr:to>
      <xdr:col>6</xdr:col>
      <xdr:colOff>38100</xdr:colOff>
      <xdr:row>35</xdr:row>
      <xdr:rowOff>62593</xdr:rowOff>
    </xdr:to>
    <xdr:sp macro="" textlink="">
      <xdr:nvSpPr>
        <xdr:cNvPr id="75" name="フローチャート: 判断 74"/>
        <xdr:cNvSpPr/>
      </xdr:nvSpPr>
      <xdr:spPr>
        <a:xfrm>
          <a:off x="1079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53720</xdr:rowOff>
    </xdr:from>
    <xdr:ext cx="469744" cy="259045"/>
    <xdr:sp macro="" textlink="">
      <xdr:nvSpPr>
        <xdr:cNvPr id="76" name="テキスト ボックス 75"/>
        <xdr:cNvSpPr txBox="1"/>
      </xdr:nvSpPr>
      <xdr:spPr>
        <a:xfrm>
          <a:off x="895428"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82" name="楕円 81"/>
        <xdr:cNvSpPr/>
      </xdr:nvSpPr>
      <xdr:spPr>
        <a:xfrm>
          <a:off x="458470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77487</xdr:rowOff>
    </xdr:from>
    <xdr:ext cx="469744" cy="259045"/>
    <xdr:sp macro="" textlink="">
      <xdr:nvSpPr>
        <xdr:cNvPr id="83" name="議会費該当値テキスト"/>
        <xdr:cNvSpPr txBox="1"/>
      </xdr:nvSpPr>
      <xdr:spPr>
        <a:xfrm>
          <a:off x="4686300" y="590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3447</xdr:rowOff>
    </xdr:from>
    <xdr:to>
      <xdr:col>20</xdr:col>
      <xdr:colOff>38100</xdr:colOff>
      <xdr:row>35</xdr:row>
      <xdr:rowOff>105047</xdr:rowOff>
    </xdr:to>
    <xdr:sp macro="" textlink="">
      <xdr:nvSpPr>
        <xdr:cNvPr id="84" name="楕円 83"/>
        <xdr:cNvSpPr/>
      </xdr:nvSpPr>
      <xdr:spPr>
        <a:xfrm>
          <a:off x="3746500" y="600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121574</xdr:rowOff>
    </xdr:from>
    <xdr:ext cx="469744" cy="259045"/>
    <xdr:sp macro="" textlink="">
      <xdr:nvSpPr>
        <xdr:cNvPr id="85" name="テキスト ボックス 84"/>
        <xdr:cNvSpPr txBox="1"/>
      </xdr:nvSpPr>
      <xdr:spPr>
        <a:xfrm>
          <a:off x="3562428" y="577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25763</xdr:rowOff>
    </xdr:from>
    <xdr:to>
      <xdr:col>15</xdr:col>
      <xdr:colOff>101600</xdr:colOff>
      <xdr:row>34</xdr:row>
      <xdr:rowOff>127363</xdr:rowOff>
    </xdr:to>
    <xdr:sp macro="" textlink="">
      <xdr:nvSpPr>
        <xdr:cNvPr id="86" name="楕円 85"/>
        <xdr:cNvSpPr/>
      </xdr:nvSpPr>
      <xdr:spPr>
        <a:xfrm>
          <a:off x="2857500" y="58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143890</xdr:rowOff>
    </xdr:from>
    <xdr:ext cx="469744" cy="259045"/>
    <xdr:sp macro="" textlink="">
      <xdr:nvSpPr>
        <xdr:cNvPr id="87" name="テキスト ボックス 86"/>
        <xdr:cNvSpPr txBox="1"/>
      </xdr:nvSpPr>
      <xdr:spPr>
        <a:xfrm>
          <a:off x="2673428" y="563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134620</xdr:rowOff>
    </xdr:from>
    <xdr:to>
      <xdr:col>10</xdr:col>
      <xdr:colOff>165100</xdr:colOff>
      <xdr:row>35</xdr:row>
      <xdr:rowOff>64770</xdr:rowOff>
    </xdr:to>
    <xdr:sp macro="" textlink="">
      <xdr:nvSpPr>
        <xdr:cNvPr id="88" name="楕円 87"/>
        <xdr:cNvSpPr/>
      </xdr:nvSpPr>
      <xdr:spPr>
        <a:xfrm>
          <a:off x="19685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55897</xdr:rowOff>
    </xdr:from>
    <xdr:ext cx="469744" cy="259045"/>
    <xdr:sp macro="" textlink="">
      <xdr:nvSpPr>
        <xdr:cNvPr id="89" name="テキスト ボックス 88"/>
        <xdr:cNvSpPr txBox="1"/>
      </xdr:nvSpPr>
      <xdr:spPr>
        <a:xfrm>
          <a:off x="1784428" y="60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71483</xdr:rowOff>
    </xdr:from>
    <xdr:to>
      <xdr:col>6</xdr:col>
      <xdr:colOff>38100</xdr:colOff>
      <xdr:row>35</xdr:row>
      <xdr:rowOff>1633</xdr:rowOff>
    </xdr:to>
    <xdr:sp macro="" textlink="">
      <xdr:nvSpPr>
        <xdr:cNvPr id="90" name="楕円 89"/>
        <xdr:cNvSpPr/>
      </xdr:nvSpPr>
      <xdr:spPr>
        <a:xfrm>
          <a:off x="1079500" y="590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18160</xdr:rowOff>
    </xdr:from>
    <xdr:ext cx="469744" cy="259045"/>
    <xdr:sp macro="" textlink="">
      <xdr:nvSpPr>
        <xdr:cNvPr id="91" name="テキスト ボックス 90"/>
        <xdr:cNvSpPr txBox="1"/>
      </xdr:nvSpPr>
      <xdr:spPr>
        <a:xfrm>
          <a:off x="895428" y="567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25971</xdr:rowOff>
    </xdr:from>
    <xdr:to>
      <xdr:col>24</xdr:col>
      <xdr:colOff>62865</xdr:colOff>
      <xdr:row>59</xdr:row>
      <xdr:rowOff>9913</xdr:rowOff>
    </xdr:to>
    <xdr:cxnSp macro="">
      <xdr:nvCxnSpPr>
        <xdr:cNvPr id="116" name="直線コネクタ 115"/>
        <xdr:cNvCxnSpPr/>
      </xdr:nvCxnSpPr>
      <xdr:spPr>
        <a:xfrm flipV="1">
          <a:off x="4633595" y="8598471"/>
          <a:ext cx="1270" cy="152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13740</xdr:rowOff>
    </xdr:from>
    <xdr:ext cx="534377" cy="259045"/>
    <xdr:sp macro="" textlink="">
      <xdr:nvSpPr>
        <xdr:cNvPr id="117" name="総務費最小値テキスト"/>
        <xdr:cNvSpPr txBox="1"/>
      </xdr:nvSpPr>
      <xdr:spPr>
        <a:xfrm>
          <a:off x="4686300" y="101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9913</xdr:rowOff>
    </xdr:from>
    <xdr:to>
      <xdr:col>24</xdr:col>
      <xdr:colOff>152400</xdr:colOff>
      <xdr:row>59</xdr:row>
      <xdr:rowOff>9913</xdr:rowOff>
    </xdr:to>
    <xdr:cxnSp macro="">
      <xdr:nvCxnSpPr>
        <xdr:cNvPr id="118" name="直線コネクタ 117"/>
        <xdr:cNvCxnSpPr/>
      </xdr:nvCxnSpPr>
      <xdr:spPr>
        <a:xfrm>
          <a:off x="4546600" y="1012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144098</xdr:rowOff>
    </xdr:from>
    <xdr:ext cx="599010" cy="259045"/>
    <xdr:sp macro="" textlink="">
      <xdr:nvSpPr>
        <xdr:cNvPr id="119" name="総務費最大値テキスト"/>
        <xdr:cNvSpPr txBox="1"/>
      </xdr:nvSpPr>
      <xdr:spPr>
        <a:xfrm>
          <a:off x="4686300" y="837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25971</xdr:rowOff>
    </xdr:from>
    <xdr:to>
      <xdr:col>24</xdr:col>
      <xdr:colOff>152400</xdr:colOff>
      <xdr:row>50</xdr:row>
      <xdr:rowOff>25971</xdr:rowOff>
    </xdr:to>
    <xdr:cxnSp macro="">
      <xdr:nvCxnSpPr>
        <xdr:cNvPr id="120" name="直線コネクタ 119"/>
        <xdr:cNvCxnSpPr/>
      </xdr:nvCxnSpPr>
      <xdr:spPr>
        <a:xfrm>
          <a:off x="4546600" y="859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33896</xdr:rowOff>
    </xdr:from>
    <xdr:to>
      <xdr:col>24</xdr:col>
      <xdr:colOff>63500</xdr:colOff>
      <xdr:row>55</xdr:row>
      <xdr:rowOff>121831</xdr:rowOff>
    </xdr:to>
    <xdr:cxnSp macro="">
      <xdr:nvCxnSpPr>
        <xdr:cNvPr id="121" name="直線コネクタ 120"/>
        <xdr:cNvCxnSpPr/>
      </xdr:nvCxnSpPr>
      <xdr:spPr>
        <a:xfrm>
          <a:off x="3797300" y="8606396"/>
          <a:ext cx="838200" cy="94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78281</xdr:rowOff>
    </xdr:from>
    <xdr:ext cx="534377" cy="259045"/>
    <xdr:sp macro="" textlink="">
      <xdr:nvSpPr>
        <xdr:cNvPr id="122" name="総務費平均値テキスト"/>
        <xdr:cNvSpPr txBox="1"/>
      </xdr:nvSpPr>
      <xdr:spPr>
        <a:xfrm>
          <a:off x="4686300" y="9679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99854</xdr:rowOff>
    </xdr:from>
    <xdr:to>
      <xdr:col>24</xdr:col>
      <xdr:colOff>114300</xdr:colOff>
      <xdr:row>57</xdr:row>
      <xdr:rowOff>30004</xdr:rowOff>
    </xdr:to>
    <xdr:sp macro="" textlink="">
      <xdr:nvSpPr>
        <xdr:cNvPr id="123" name="フローチャート: 判断 122"/>
        <xdr:cNvSpPr/>
      </xdr:nvSpPr>
      <xdr:spPr>
        <a:xfrm>
          <a:off x="4584700" y="97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33896</xdr:rowOff>
    </xdr:from>
    <xdr:to>
      <xdr:col>19</xdr:col>
      <xdr:colOff>177800</xdr:colOff>
      <xdr:row>54</xdr:row>
      <xdr:rowOff>131890</xdr:rowOff>
    </xdr:to>
    <xdr:cxnSp macro="">
      <xdr:nvCxnSpPr>
        <xdr:cNvPr id="124" name="直線コネクタ 123"/>
        <xdr:cNvCxnSpPr/>
      </xdr:nvCxnSpPr>
      <xdr:spPr>
        <a:xfrm flipV="1">
          <a:off x="2908300" y="8606396"/>
          <a:ext cx="889000" cy="78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151117</xdr:rowOff>
    </xdr:from>
    <xdr:to>
      <xdr:col>20</xdr:col>
      <xdr:colOff>38100</xdr:colOff>
      <xdr:row>57</xdr:row>
      <xdr:rowOff>81267</xdr:rowOff>
    </xdr:to>
    <xdr:sp macro="" textlink="">
      <xdr:nvSpPr>
        <xdr:cNvPr id="125" name="フローチャート: 判断 124"/>
        <xdr:cNvSpPr/>
      </xdr:nvSpPr>
      <xdr:spPr>
        <a:xfrm>
          <a:off x="37465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72394</xdr:rowOff>
    </xdr:from>
    <xdr:ext cx="534377" cy="259045"/>
    <xdr:sp macro="" textlink="">
      <xdr:nvSpPr>
        <xdr:cNvPr id="126" name="テキスト ボックス 125"/>
        <xdr:cNvSpPr txBox="1"/>
      </xdr:nvSpPr>
      <xdr:spPr>
        <a:xfrm>
          <a:off x="3530111" y="98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131890</xdr:rowOff>
    </xdr:from>
    <xdr:to>
      <xdr:col>15</xdr:col>
      <xdr:colOff>50800</xdr:colOff>
      <xdr:row>57</xdr:row>
      <xdr:rowOff>35935</xdr:rowOff>
    </xdr:to>
    <xdr:cxnSp macro="">
      <xdr:nvCxnSpPr>
        <xdr:cNvPr id="127" name="直線コネクタ 126"/>
        <xdr:cNvCxnSpPr/>
      </xdr:nvCxnSpPr>
      <xdr:spPr>
        <a:xfrm flipV="1">
          <a:off x="2019300" y="9390190"/>
          <a:ext cx="889000" cy="41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169291</xdr:rowOff>
    </xdr:from>
    <xdr:to>
      <xdr:col>15</xdr:col>
      <xdr:colOff>101600</xdr:colOff>
      <xdr:row>57</xdr:row>
      <xdr:rowOff>99441</xdr:rowOff>
    </xdr:to>
    <xdr:sp macro="" textlink="">
      <xdr:nvSpPr>
        <xdr:cNvPr id="128" name="フローチャート: 判断 127"/>
        <xdr:cNvSpPr/>
      </xdr:nvSpPr>
      <xdr:spPr>
        <a:xfrm>
          <a:off x="2857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90568</xdr:rowOff>
    </xdr:from>
    <xdr:ext cx="534377" cy="259045"/>
    <xdr:sp macro="" textlink="">
      <xdr:nvSpPr>
        <xdr:cNvPr id="129" name="テキスト ボックス 128"/>
        <xdr:cNvSpPr txBox="1"/>
      </xdr:nvSpPr>
      <xdr:spPr>
        <a:xfrm>
          <a:off x="2641111" y="986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69482</xdr:rowOff>
    </xdr:from>
    <xdr:to>
      <xdr:col>10</xdr:col>
      <xdr:colOff>114300</xdr:colOff>
      <xdr:row>57</xdr:row>
      <xdr:rowOff>35935</xdr:rowOff>
    </xdr:to>
    <xdr:cxnSp macro="">
      <xdr:nvCxnSpPr>
        <xdr:cNvPr id="130" name="直線コネクタ 129"/>
        <xdr:cNvCxnSpPr/>
      </xdr:nvCxnSpPr>
      <xdr:spPr>
        <a:xfrm>
          <a:off x="1130300" y="9499232"/>
          <a:ext cx="889000" cy="30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146565</xdr:rowOff>
    </xdr:from>
    <xdr:to>
      <xdr:col>10</xdr:col>
      <xdr:colOff>165100</xdr:colOff>
      <xdr:row>57</xdr:row>
      <xdr:rowOff>76715</xdr:rowOff>
    </xdr:to>
    <xdr:sp macro="" textlink="">
      <xdr:nvSpPr>
        <xdr:cNvPr id="131" name="フローチャート: 判断 130"/>
        <xdr:cNvSpPr/>
      </xdr:nvSpPr>
      <xdr:spPr>
        <a:xfrm>
          <a:off x="1968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93242</xdr:rowOff>
    </xdr:from>
    <xdr:ext cx="534377" cy="259045"/>
    <xdr:sp macro="" textlink="">
      <xdr:nvSpPr>
        <xdr:cNvPr id="132" name="テキスト ボックス 131"/>
        <xdr:cNvSpPr txBox="1"/>
      </xdr:nvSpPr>
      <xdr:spPr>
        <a:xfrm>
          <a:off x="1752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140812</xdr:rowOff>
    </xdr:from>
    <xdr:to>
      <xdr:col>6</xdr:col>
      <xdr:colOff>38100</xdr:colOff>
      <xdr:row>56</xdr:row>
      <xdr:rowOff>70962</xdr:rowOff>
    </xdr:to>
    <xdr:sp macro="" textlink="">
      <xdr:nvSpPr>
        <xdr:cNvPr id="133" name="フローチャート: 判断 132"/>
        <xdr:cNvSpPr/>
      </xdr:nvSpPr>
      <xdr:spPr>
        <a:xfrm>
          <a:off x="1079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62089</xdr:rowOff>
    </xdr:from>
    <xdr:ext cx="534377" cy="259045"/>
    <xdr:sp macro="" textlink="">
      <xdr:nvSpPr>
        <xdr:cNvPr id="134" name="テキスト ボックス 133"/>
        <xdr:cNvSpPr txBox="1"/>
      </xdr:nvSpPr>
      <xdr:spPr>
        <a:xfrm>
          <a:off x="863111" y="966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71031</xdr:rowOff>
    </xdr:from>
    <xdr:to>
      <xdr:col>24</xdr:col>
      <xdr:colOff>114300</xdr:colOff>
      <xdr:row>56</xdr:row>
      <xdr:rowOff>1181</xdr:rowOff>
    </xdr:to>
    <xdr:sp macro="" textlink="">
      <xdr:nvSpPr>
        <xdr:cNvPr id="140" name="楕円 139"/>
        <xdr:cNvSpPr/>
      </xdr:nvSpPr>
      <xdr:spPr>
        <a:xfrm>
          <a:off x="4584700" y="950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93908</xdr:rowOff>
    </xdr:from>
    <xdr:ext cx="534377" cy="259045"/>
    <xdr:sp macro="" textlink="">
      <xdr:nvSpPr>
        <xdr:cNvPr id="141" name="総務費該当値テキスト"/>
        <xdr:cNvSpPr txBox="1"/>
      </xdr:nvSpPr>
      <xdr:spPr>
        <a:xfrm>
          <a:off x="4686300" y="935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154546</xdr:rowOff>
    </xdr:from>
    <xdr:to>
      <xdr:col>20</xdr:col>
      <xdr:colOff>38100</xdr:colOff>
      <xdr:row>50</xdr:row>
      <xdr:rowOff>84696</xdr:rowOff>
    </xdr:to>
    <xdr:sp macro="" textlink="">
      <xdr:nvSpPr>
        <xdr:cNvPr id="142" name="楕円 141"/>
        <xdr:cNvSpPr/>
      </xdr:nvSpPr>
      <xdr:spPr>
        <a:xfrm>
          <a:off x="3746500" y="855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101223</xdr:rowOff>
    </xdr:from>
    <xdr:ext cx="599010" cy="259045"/>
    <xdr:sp macro="" textlink="">
      <xdr:nvSpPr>
        <xdr:cNvPr id="143" name="テキスト ボックス 142"/>
        <xdr:cNvSpPr txBox="1"/>
      </xdr:nvSpPr>
      <xdr:spPr>
        <a:xfrm>
          <a:off x="3497795" y="8330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81090</xdr:rowOff>
    </xdr:from>
    <xdr:to>
      <xdr:col>15</xdr:col>
      <xdr:colOff>101600</xdr:colOff>
      <xdr:row>55</xdr:row>
      <xdr:rowOff>11240</xdr:rowOff>
    </xdr:to>
    <xdr:sp macro="" textlink="">
      <xdr:nvSpPr>
        <xdr:cNvPr id="144" name="楕円 143"/>
        <xdr:cNvSpPr/>
      </xdr:nvSpPr>
      <xdr:spPr>
        <a:xfrm>
          <a:off x="2857500" y="933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27767</xdr:rowOff>
    </xdr:from>
    <xdr:ext cx="534377" cy="259045"/>
    <xdr:sp macro="" textlink="">
      <xdr:nvSpPr>
        <xdr:cNvPr id="145" name="テキスト ボックス 144"/>
        <xdr:cNvSpPr txBox="1"/>
      </xdr:nvSpPr>
      <xdr:spPr>
        <a:xfrm>
          <a:off x="2641111" y="911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156585</xdr:rowOff>
    </xdr:from>
    <xdr:to>
      <xdr:col>10</xdr:col>
      <xdr:colOff>165100</xdr:colOff>
      <xdr:row>57</xdr:row>
      <xdr:rowOff>86735</xdr:rowOff>
    </xdr:to>
    <xdr:sp macro="" textlink="">
      <xdr:nvSpPr>
        <xdr:cNvPr id="146" name="楕円 145"/>
        <xdr:cNvSpPr/>
      </xdr:nvSpPr>
      <xdr:spPr>
        <a:xfrm>
          <a:off x="1968500" y="9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77862</xdr:rowOff>
    </xdr:from>
    <xdr:ext cx="534377" cy="259045"/>
    <xdr:sp macro="" textlink="">
      <xdr:nvSpPr>
        <xdr:cNvPr id="147" name="テキスト ボックス 146"/>
        <xdr:cNvSpPr txBox="1"/>
      </xdr:nvSpPr>
      <xdr:spPr>
        <a:xfrm>
          <a:off x="1752111" y="985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18682</xdr:rowOff>
    </xdr:from>
    <xdr:to>
      <xdr:col>6</xdr:col>
      <xdr:colOff>38100</xdr:colOff>
      <xdr:row>55</xdr:row>
      <xdr:rowOff>120282</xdr:rowOff>
    </xdr:to>
    <xdr:sp macro="" textlink="">
      <xdr:nvSpPr>
        <xdr:cNvPr id="148" name="楕円 147"/>
        <xdr:cNvSpPr/>
      </xdr:nvSpPr>
      <xdr:spPr>
        <a:xfrm>
          <a:off x="1079500" y="944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136809</xdr:rowOff>
    </xdr:from>
    <xdr:ext cx="534377" cy="259045"/>
    <xdr:sp macro="" textlink="">
      <xdr:nvSpPr>
        <xdr:cNvPr id="149" name="テキスト ボックス 148"/>
        <xdr:cNvSpPr txBox="1"/>
      </xdr:nvSpPr>
      <xdr:spPr>
        <a:xfrm>
          <a:off x="863111" y="922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87503</xdr:rowOff>
    </xdr:from>
    <xdr:to>
      <xdr:col>24</xdr:col>
      <xdr:colOff>62865</xdr:colOff>
      <xdr:row>78</xdr:row>
      <xdr:rowOff>82550</xdr:rowOff>
    </xdr:to>
    <xdr:cxnSp macro="">
      <xdr:nvCxnSpPr>
        <xdr:cNvPr id="176" name="直線コネクタ 175"/>
        <xdr:cNvCxnSpPr/>
      </xdr:nvCxnSpPr>
      <xdr:spPr>
        <a:xfrm flipV="1">
          <a:off x="4633595" y="12089003"/>
          <a:ext cx="1270" cy="136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86377</xdr:rowOff>
    </xdr:from>
    <xdr:ext cx="599010" cy="259045"/>
    <xdr:sp macro="" textlink="">
      <xdr:nvSpPr>
        <xdr:cNvPr id="177" name="民生費最小値テキスト"/>
        <xdr:cNvSpPr txBox="1"/>
      </xdr:nvSpPr>
      <xdr:spPr>
        <a:xfrm>
          <a:off x="4686300" y="134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82550</xdr:rowOff>
    </xdr:from>
    <xdr:to>
      <xdr:col>24</xdr:col>
      <xdr:colOff>152400</xdr:colOff>
      <xdr:row>78</xdr:row>
      <xdr:rowOff>82550</xdr:rowOff>
    </xdr:to>
    <xdr:cxnSp macro="">
      <xdr:nvCxnSpPr>
        <xdr:cNvPr id="178" name="直線コネクタ 177"/>
        <xdr:cNvCxnSpPr/>
      </xdr:nvCxnSpPr>
      <xdr:spPr>
        <a:xfrm>
          <a:off x="4546600" y="1345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34180</xdr:rowOff>
    </xdr:from>
    <xdr:ext cx="599010" cy="259045"/>
    <xdr:sp macro="" textlink="">
      <xdr:nvSpPr>
        <xdr:cNvPr id="179" name="民生費最大値テキスト"/>
        <xdr:cNvSpPr txBox="1"/>
      </xdr:nvSpPr>
      <xdr:spPr>
        <a:xfrm>
          <a:off x="4686300" y="1186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87503</xdr:rowOff>
    </xdr:from>
    <xdr:to>
      <xdr:col>24</xdr:col>
      <xdr:colOff>152400</xdr:colOff>
      <xdr:row>70</xdr:row>
      <xdr:rowOff>87503</xdr:rowOff>
    </xdr:to>
    <xdr:cxnSp macro="">
      <xdr:nvCxnSpPr>
        <xdr:cNvPr id="180" name="直線コネクタ 179"/>
        <xdr:cNvCxnSpPr/>
      </xdr:nvCxnSpPr>
      <xdr:spPr>
        <a:xfrm>
          <a:off x="4546600" y="12089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160720</xdr:rowOff>
    </xdr:from>
    <xdr:to>
      <xdr:col>24</xdr:col>
      <xdr:colOff>63500</xdr:colOff>
      <xdr:row>76</xdr:row>
      <xdr:rowOff>67680</xdr:rowOff>
    </xdr:to>
    <xdr:cxnSp macro="">
      <xdr:nvCxnSpPr>
        <xdr:cNvPr id="181" name="直線コネクタ 180"/>
        <xdr:cNvCxnSpPr/>
      </xdr:nvCxnSpPr>
      <xdr:spPr>
        <a:xfrm flipV="1">
          <a:off x="3797300" y="13019470"/>
          <a:ext cx="838200" cy="7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51002</xdr:rowOff>
    </xdr:from>
    <xdr:ext cx="599010" cy="259045"/>
    <xdr:sp macro="" textlink="">
      <xdr:nvSpPr>
        <xdr:cNvPr id="182" name="民生費平均値テキスト"/>
        <xdr:cNvSpPr txBox="1"/>
      </xdr:nvSpPr>
      <xdr:spPr>
        <a:xfrm>
          <a:off x="4686300" y="127383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28125</xdr:rowOff>
    </xdr:from>
    <xdr:to>
      <xdr:col>24</xdr:col>
      <xdr:colOff>114300</xdr:colOff>
      <xdr:row>75</xdr:row>
      <xdr:rowOff>129725</xdr:rowOff>
    </xdr:to>
    <xdr:sp macro="" textlink="">
      <xdr:nvSpPr>
        <xdr:cNvPr id="183" name="フローチャート: 判断 182"/>
        <xdr:cNvSpPr/>
      </xdr:nvSpPr>
      <xdr:spPr>
        <a:xfrm>
          <a:off x="45847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67680</xdr:rowOff>
    </xdr:from>
    <xdr:to>
      <xdr:col>19</xdr:col>
      <xdr:colOff>177800</xdr:colOff>
      <xdr:row>76</xdr:row>
      <xdr:rowOff>150216</xdr:rowOff>
    </xdr:to>
    <xdr:cxnSp macro="">
      <xdr:nvCxnSpPr>
        <xdr:cNvPr id="184" name="直線コネクタ 183"/>
        <xdr:cNvCxnSpPr/>
      </xdr:nvCxnSpPr>
      <xdr:spPr>
        <a:xfrm flipV="1">
          <a:off x="2908300" y="13097880"/>
          <a:ext cx="889000" cy="8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148630</xdr:rowOff>
    </xdr:from>
    <xdr:to>
      <xdr:col>20</xdr:col>
      <xdr:colOff>38100</xdr:colOff>
      <xdr:row>75</xdr:row>
      <xdr:rowOff>78780</xdr:rowOff>
    </xdr:to>
    <xdr:sp macro="" textlink="">
      <xdr:nvSpPr>
        <xdr:cNvPr id="185" name="フローチャート: 判断 184"/>
        <xdr:cNvSpPr/>
      </xdr:nvSpPr>
      <xdr:spPr>
        <a:xfrm>
          <a:off x="3746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95307</xdr:rowOff>
    </xdr:from>
    <xdr:ext cx="599010" cy="259045"/>
    <xdr:sp macro="" textlink="">
      <xdr:nvSpPr>
        <xdr:cNvPr id="186" name="テキスト ボックス 185"/>
        <xdr:cNvSpPr txBox="1"/>
      </xdr:nvSpPr>
      <xdr:spPr>
        <a:xfrm>
          <a:off x="3497795" y="126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158848</xdr:rowOff>
    </xdr:from>
    <xdr:to>
      <xdr:col>15</xdr:col>
      <xdr:colOff>50800</xdr:colOff>
      <xdr:row>76</xdr:row>
      <xdr:rowOff>150216</xdr:rowOff>
    </xdr:to>
    <xdr:cxnSp macro="">
      <xdr:nvCxnSpPr>
        <xdr:cNvPr id="187" name="直線コネクタ 186"/>
        <xdr:cNvCxnSpPr/>
      </xdr:nvCxnSpPr>
      <xdr:spPr>
        <a:xfrm>
          <a:off x="2019300" y="12846148"/>
          <a:ext cx="889000" cy="33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75445</xdr:rowOff>
    </xdr:from>
    <xdr:to>
      <xdr:col>15</xdr:col>
      <xdr:colOff>101600</xdr:colOff>
      <xdr:row>76</xdr:row>
      <xdr:rowOff>5595</xdr:rowOff>
    </xdr:to>
    <xdr:sp macro="" textlink="">
      <xdr:nvSpPr>
        <xdr:cNvPr id="188" name="フローチャート: 判断 187"/>
        <xdr:cNvSpPr/>
      </xdr:nvSpPr>
      <xdr:spPr>
        <a:xfrm>
          <a:off x="2857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22122</xdr:rowOff>
    </xdr:from>
    <xdr:ext cx="599010" cy="259045"/>
    <xdr:sp macro="" textlink="">
      <xdr:nvSpPr>
        <xdr:cNvPr id="189" name="テキスト ボックス 188"/>
        <xdr:cNvSpPr txBox="1"/>
      </xdr:nvSpPr>
      <xdr:spPr>
        <a:xfrm>
          <a:off x="2608795" y="127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158848</xdr:rowOff>
    </xdr:from>
    <xdr:to>
      <xdr:col>10</xdr:col>
      <xdr:colOff>114300</xdr:colOff>
      <xdr:row>77</xdr:row>
      <xdr:rowOff>6285</xdr:rowOff>
    </xdr:to>
    <xdr:cxnSp macro="">
      <xdr:nvCxnSpPr>
        <xdr:cNvPr id="190" name="直線コネクタ 189"/>
        <xdr:cNvCxnSpPr/>
      </xdr:nvCxnSpPr>
      <xdr:spPr>
        <a:xfrm flipV="1">
          <a:off x="1130300" y="12846148"/>
          <a:ext cx="889000" cy="36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90228</xdr:rowOff>
    </xdr:from>
    <xdr:to>
      <xdr:col>10</xdr:col>
      <xdr:colOff>165100</xdr:colOff>
      <xdr:row>76</xdr:row>
      <xdr:rowOff>20377</xdr:rowOff>
    </xdr:to>
    <xdr:sp macro="" textlink="">
      <xdr:nvSpPr>
        <xdr:cNvPr id="191" name="フローチャート: 判断 190"/>
        <xdr:cNvSpPr/>
      </xdr:nvSpPr>
      <xdr:spPr>
        <a:xfrm>
          <a:off x="1968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11506</xdr:rowOff>
    </xdr:from>
    <xdr:ext cx="599010" cy="259045"/>
    <xdr:sp macro="" textlink="">
      <xdr:nvSpPr>
        <xdr:cNvPr id="192" name="テキスト ボックス 191"/>
        <xdr:cNvSpPr txBox="1"/>
      </xdr:nvSpPr>
      <xdr:spPr>
        <a:xfrm>
          <a:off x="1719795" y="1304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151754</xdr:rowOff>
    </xdr:from>
    <xdr:to>
      <xdr:col>6</xdr:col>
      <xdr:colOff>38100</xdr:colOff>
      <xdr:row>76</xdr:row>
      <xdr:rowOff>81904</xdr:rowOff>
    </xdr:to>
    <xdr:sp macro="" textlink="">
      <xdr:nvSpPr>
        <xdr:cNvPr id="193" name="フローチャート: 判断 192"/>
        <xdr:cNvSpPr/>
      </xdr:nvSpPr>
      <xdr:spPr>
        <a:xfrm>
          <a:off x="1079500" y="130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98431</xdr:rowOff>
    </xdr:from>
    <xdr:ext cx="599010" cy="259045"/>
    <xdr:sp macro="" textlink="">
      <xdr:nvSpPr>
        <xdr:cNvPr id="194" name="テキスト ボックス 193"/>
        <xdr:cNvSpPr txBox="1"/>
      </xdr:nvSpPr>
      <xdr:spPr>
        <a:xfrm>
          <a:off x="830795" y="1278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109920</xdr:rowOff>
    </xdr:from>
    <xdr:to>
      <xdr:col>24</xdr:col>
      <xdr:colOff>114300</xdr:colOff>
      <xdr:row>76</xdr:row>
      <xdr:rowOff>40070</xdr:rowOff>
    </xdr:to>
    <xdr:sp macro="" textlink="">
      <xdr:nvSpPr>
        <xdr:cNvPr id="200" name="楕円 199"/>
        <xdr:cNvSpPr/>
      </xdr:nvSpPr>
      <xdr:spPr>
        <a:xfrm>
          <a:off x="4584700" y="129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88347</xdr:rowOff>
    </xdr:from>
    <xdr:ext cx="599010" cy="259045"/>
    <xdr:sp macro="" textlink="">
      <xdr:nvSpPr>
        <xdr:cNvPr id="201" name="民生費該当値テキスト"/>
        <xdr:cNvSpPr txBox="1"/>
      </xdr:nvSpPr>
      <xdr:spPr>
        <a:xfrm>
          <a:off x="4686300" y="12947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16880</xdr:rowOff>
    </xdr:from>
    <xdr:to>
      <xdr:col>20</xdr:col>
      <xdr:colOff>38100</xdr:colOff>
      <xdr:row>76</xdr:row>
      <xdr:rowOff>118480</xdr:rowOff>
    </xdr:to>
    <xdr:sp macro="" textlink="">
      <xdr:nvSpPr>
        <xdr:cNvPr id="202" name="楕円 201"/>
        <xdr:cNvSpPr/>
      </xdr:nvSpPr>
      <xdr:spPr>
        <a:xfrm>
          <a:off x="3746500" y="130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109607</xdr:rowOff>
    </xdr:from>
    <xdr:ext cx="599010" cy="259045"/>
    <xdr:sp macro="" textlink="">
      <xdr:nvSpPr>
        <xdr:cNvPr id="203" name="テキスト ボックス 202"/>
        <xdr:cNvSpPr txBox="1"/>
      </xdr:nvSpPr>
      <xdr:spPr>
        <a:xfrm>
          <a:off x="3497795" y="13139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99416</xdr:rowOff>
    </xdr:from>
    <xdr:to>
      <xdr:col>15</xdr:col>
      <xdr:colOff>101600</xdr:colOff>
      <xdr:row>77</xdr:row>
      <xdr:rowOff>29566</xdr:rowOff>
    </xdr:to>
    <xdr:sp macro="" textlink="">
      <xdr:nvSpPr>
        <xdr:cNvPr id="204" name="楕円 203"/>
        <xdr:cNvSpPr/>
      </xdr:nvSpPr>
      <xdr:spPr>
        <a:xfrm>
          <a:off x="2857500" y="1312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20693</xdr:rowOff>
    </xdr:from>
    <xdr:ext cx="599010" cy="259045"/>
    <xdr:sp macro="" textlink="">
      <xdr:nvSpPr>
        <xdr:cNvPr id="205" name="テキスト ボックス 204"/>
        <xdr:cNvSpPr txBox="1"/>
      </xdr:nvSpPr>
      <xdr:spPr>
        <a:xfrm>
          <a:off x="2608795" y="13222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108048</xdr:rowOff>
    </xdr:from>
    <xdr:to>
      <xdr:col>10</xdr:col>
      <xdr:colOff>165100</xdr:colOff>
      <xdr:row>75</xdr:row>
      <xdr:rowOff>38198</xdr:rowOff>
    </xdr:to>
    <xdr:sp macro="" textlink="">
      <xdr:nvSpPr>
        <xdr:cNvPr id="206" name="楕円 205"/>
        <xdr:cNvSpPr/>
      </xdr:nvSpPr>
      <xdr:spPr>
        <a:xfrm>
          <a:off x="1968500" y="1279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54725</xdr:rowOff>
    </xdr:from>
    <xdr:ext cx="599010" cy="259045"/>
    <xdr:sp macro="" textlink="">
      <xdr:nvSpPr>
        <xdr:cNvPr id="207" name="テキスト ボックス 206"/>
        <xdr:cNvSpPr txBox="1"/>
      </xdr:nvSpPr>
      <xdr:spPr>
        <a:xfrm>
          <a:off x="1719795" y="12570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126935</xdr:rowOff>
    </xdr:from>
    <xdr:to>
      <xdr:col>6</xdr:col>
      <xdr:colOff>38100</xdr:colOff>
      <xdr:row>77</xdr:row>
      <xdr:rowOff>57085</xdr:rowOff>
    </xdr:to>
    <xdr:sp macro="" textlink="">
      <xdr:nvSpPr>
        <xdr:cNvPr id="208" name="楕円 207"/>
        <xdr:cNvSpPr/>
      </xdr:nvSpPr>
      <xdr:spPr>
        <a:xfrm>
          <a:off x="1079500" y="1315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48212</xdr:rowOff>
    </xdr:from>
    <xdr:ext cx="599010" cy="259045"/>
    <xdr:sp macro="" textlink="">
      <xdr:nvSpPr>
        <xdr:cNvPr id="209" name="テキスト ボックス 208"/>
        <xdr:cNvSpPr txBox="1"/>
      </xdr:nvSpPr>
      <xdr:spPr>
        <a:xfrm>
          <a:off x="830795" y="13249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12108</xdr:rowOff>
    </xdr:from>
    <xdr:to>
      <xdr:col>24</xdr:col>
      <xdr:colOff>62865</xdr:colOff>
      <xdr:row>98</xdr:row>
      <xdr:rowOff>41370</xdr:rowOff>
    </xdr:to>
    <xdr:cxnSp macro="">
      <xdr:nvCxnSpPr>
        <xdr:cNvPr id="236" name="直線コネクタ 235"/>
        <xdr:cNvCxnSpPr/>
      </xdr:nvCxnSpPr>
      <xdr:spPr>
        <a:xfrm flipV="1">
          <a:off x="4633595" y="15614058"/>
          <a:ext cx="1270" cy="122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45197</xdr:rowOff>
    </xdr:from>
    <xdr:ext cx="534377" cy="259045"/>
    <xdr:sp macro="" textlink="">
      <xdr:nvSpPr>
        <xdr:cNvPr id="237" name="衛生費最小値テキスト"/>
        <xdr:cNvSpPr txBox="1"/>
      </xdr:nvSpPr>
      <xdr:spPr>
        <a:xfrm>
          <a:off x="4686300" y="1684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41370</xdr:rowOff>
    </xdr:from>
    <xdr:to>
      <xdr:col>24</xdr:col>
      <xdr:colOff>152400</xdr:colOff>
      <xdr:row>98</xdr:row>
      <xdr:rowOff>41370</xdr:rowOff>
    </xdr:to>
    <xdr:cxnSp macro="">
      <xdr:nvCxnSpPr>
        <xdr:cNvPr id="238" name="直線コネクタ 237"/>
        <xdr:cNvCxnSpPr/>
      </xdr:nvCxnSpPr>
      <xdr:spPr>
        <a:xfrm>
          <a:off x="4546600" y="168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130235</xdr:rowOff>
    </xdr:from>
    <xdr:ext cx="534377" cy="259045"/>
    <xdr:sp macro="" textlink="">
      <xdr:nvSpPr>
        <xdr:cNvPr id="239" name="衛生費最大値テキスト"/>
        <xdr:cNvSpPr txBox="1"/>
      </xdr:nvSpPr>
      <xdr:spPr>
        <a:xfrm>
          <a:off x="4686300" y="153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12108</xdr:rowOff>
    </xdr:from>
    <xdr:to>
      <xdr:col>24</xdr:col>
      <xdr:colOff>152400</xdr:colOff>
      <xdr:row>91</xdr:row>
      <xdr:rowOff>12108</xdr:rowOff>
    </xdr:to>
    <xdr:cxnSp macro="">
      <xdr:nvCxnSpPr>
        <xdr:cNvPr id="240" name="直線コネクタ 239"/>
        <xdr:cNvCxnSpPr/>
      </xdr:nvCxnSpPr>
      <xdr:spPr>
        <a:xfrm>
          <a:off x="4546600" y="1561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149498</xdr:rowOff>
    </xdr:from>
    <xdr:to>
      <xdr:col>24</xdr:col>
      <xdr:colOff>63500</xdr:colOff>
      <xdr:row>94</xdr:row>
      <xdr:rowOff>163083</xdr:rowOff>
    </xdr:to>
    <xdr:cxnSp macro="">
      <xdr:nvCxnSpPr>
        <xdr:cNvPr id="241" name="直線コネクタ 240"/>
        <xdr:cNvCxnSpPr/>
      </xdr:nvCxnSpPr>
      <xdr:spPr>
        <a:xfrm flipV="1">
          <a:off x="3797300" y="16265798"/>
          <a:ext cx="83820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65008</xdr:rowOff>
    </xdr:from>
    <xdr:ext cx="534377" cy="259045"/>
    <xdr:sp macro="" textlink="">
      <xdr:nvSpPr>
        <xdr:cNvPr id="242" name="衛生費平均値テキスト"/>
        <xdr:cNvSpPr txBox="1"/>
      </xdr:nvSpPr>
      <xdr:spPr>
        <a:xfrm>
          <a:off x="4686300" y="16352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86581</xdr:rowOff>
    </xdr:from>
    <xdr:to>
      <xdr:col>24</xdr:col>
      <xdr:colOff>114300</xdr:colOff>
      <xdr:row>96</xdr:row>
      <xdr:rowOff>16731</xdr:rowOff>
    </xdr:to>
    <xdr:sp macro="" textlink="">
      <xdr:nvSpPr>
        <xdr:cNvPr id="243" name="フローチャート: 判断 242"/>
        <xdr:cNvSpPr/>
      </xdr:nvSpPr>
      <xdr:spPr>
        <a:xfrm>
          <a:off x="4584700" y="1637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135520</xdr:rowOff>
    </xdr:from>
    <xdr:to>
      <xdr:col>19</xdr:col>
      <xdr:colOff>177800</xdr:colOff>
      <xdr:row>94</xdr:row>
      <xdr:rowOff>163083</xdr:rowOff>
    </xdr:to>
    <xdr:cxnSp macro="">
      <xdr:nvCxnSpPr>
        <xdr:cNvPr id="244" name="直線コネクタ 243"/>
        <xdr:cNvCxnSpPr/>
      </xdr:nvCxnSpPr>
      <xdr:spPr>
        <a:xfrm>
          <a:off x="2908300" y="16251820"/>
          <a:ext cx="889000" cy="2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96541</xdr:rowOff>
    </xdr:from>
    <xdr:to>
      <xdr:col>20</xdr:col>
      <xdr:colOff>38100</xdr:colOff>
      <xdr:row>96</xdr:row>
      <xdr:rowOff>26691</xdr:rowOff>
    </xdr:to>
    <xdr:sp macro="" textlink="">
      <xdr:nvSpPr>
        <xdr:cNvPr id="245" name="フローチャート: 判断 244"/>
        <xdr:cNvSpPr/>
      </xdr:nvSpPr>
      <xdr:spPr>
        <a:xfrm>
          <a:off x="3746500" y="1638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17818</xdr:rowOff>
    </xdr:from>
    <xdr:ext cx="534377" cy="259045"/>
    <xdr:sp macro="" textlink="">
      <xdr:nvSpPr>
        <xdr:cNvPr id="246" name="テキスト ボックス 245"/>
        <xdr:cNvSpPr txBox="1"/>
      </xdr:nvSpPr>
      <xdr:spPr>
        <a:xfrm>
          <a:off x="3530111" y="164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135520</xdr:rowOff>
    </xdr:from>
    <xdr:to>
      <xdr:col>15</xdr:col>
      <xdr:colOff>50800</xdr:colOff>
      <xdr:row>95</xdr:row>
      <xdr:rowOff>33761</xdr:rowOff>
    </xdr:to>
    <xdr:cxnSp macro="">
      <xdr:nvCxnSpPr>
        <xdr:cNvPr id="247" name="直線コネクタ 246"/>
        <xdr:cNvCxnSpPr/>
      </xdr:nvCxnSpPr>
      <xdr:spPr>
        <a:xfrm flipV="1">
          <a:off x="2019300" y="16251820"/>
          <a:ext cx="889000" cy="6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75315</xdr:rowOff>
    </xdr:from>
    <xdr:to>
      <xdr:col>15</xdr:col>
      <xdr:colOff>101600</xdr:colOff>
      <xdr:row>96</xdr:row>
      <xdr:rowOff>5465</xdr:rowOff>
    </xdr:to>
    <xdr:sp macro="" textlink="">
      <xdr:nvSpPr>
        <xdr:cNvPr id="248" name="フローチャート: 判断 247"/>
        <xdr:cNvSpPr/>
      </xdr:nvSpPr>
      <xdr:spPr>
        <a:xfrm>
          <a:off x="28575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168042</xdr:rowOff>
    </xdr:from>
    <xdr:ext cx="534377" cy="259045"/>
    <xdr:sp macro="" textlink="">
      <xdr:nvSpPr>
        <xdr:cNvPr id="249" name="テキスト ボックス 248"/>
        <xdr:cNvSpPr txBox="1"/>
      </xdr:nvSpPr>
      <xdr:spPr>
        <a:xfrm>
          <a:off x="2641111" y="1645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33761</xdr:rowOff>
    </xdr:from>
    <xdr:to>
      <xdr:col>10</xdr:col>
      <xdr:colOff>114300</xdr:colOff>
      <xdr:row>95</xdr:row>
      <xdr:rowOff>117526</xdr:rowOff>
    </xdr:to>
    <xdr:cxnSp macro="">
      <xdr:nvCxnSpPr>
        <xdr:cNvPr id="250" name="直線コネクタ 249"/>
        <xdr:cNvCxnSpPr/>
      </xdr:nvCxnSpPr>
      <xdr:spPr>
        <a:xfrm flipV="1">
          <a:off x="1130300" y="16321511"/>
          <a:ext cx="889000" cy="8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65191</xdr:rowOff>
    </xdr:from>
    <xdr:to>
      <xdr:col>10</xdr:col>
      <xdr:colOff>165100</xdr:colOff>
      <xdr:row>95</xdr:row>
      <xdr:rowOff>166791</xdr:rowOff>
    </xdr:to>
    <xdr:sp macro="" textlink="">
      <xdr:nvSpPr>
        <xdr:cNvPr id="251" name="フローチャート: 判断 250"/>
        <xdr:cNvSpPr/>
      </xdr:nvSpPr>
      <xdr:spPr>
        <a:xfrm>
          <a:off x="1968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157918</xdr:rowOff>
    </xdr:from>
    <xdr:ext cx="534377" cy="259045"/>
    <xdr:sp macro="" textlink="">
      <xdr:nvSpPr>
        <xdr:cNvPr id="252" name="テキスト ボックス 251"/>
        <xdr:cNvSpPr txBox="1"/>
      </xdr:nvSpPr>
      <xdr:spPr>
        <a:xfrm>
          <a:off x="1752111" y="164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105392</xdr:rowOff>
    </xdr:from>
    <xdr:to>
      <xdr:col>6</xdr:col>
      <xdr:colOff>38100</xdr:colOff>
      <xdr:row>96</xdr:row>
      <xdr:rowOff>35542</xdr:rowOff>
    </xdr:to>
    <xdr:sp macro="" textlink="">
      <xdr:nvSpPr>
        <xdr:cNvPr id="253" name="フローチャート: 判断 252"/>
        <xdr:cNvSpPr/>
      </xdr:nvSpPr>
      <xdr:spPr>
        <a:xfrm>
          <a:off x="1079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26669</xdr:rowOff>
    </xdr:from>
    <xdr:ext cx="534377" cy="259045"/>
    <xdr:sp macro="" textlink="">
      <xdr:nvSpPr>
        <xdr:cNvPr id="254" name="テキスト ボックス 253"/>
        <xdr:cNvSpPr txBox="1"/>
      </xdr:nvSpPr>
      <xdr:spPr>
        <a:xfrm>
          <a:off x="863111" y="1648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98698</xdr:rowOff>
    </xdr:from>
    <xdr:to>
      <xdr:col>24</xdr:col>
      <xdr:colOff>114300</xdr:colOff>
      <xdr:row>95</xdr:row>
      <xdr:rowOff>28848</xdr:rowOff>
    </xdr:to>
    <xdr:sp macro="" textlink="">
      <xdr:nvSpPr>
        <xdr:cNvPr id="260" name="楕円 259"/>
        <xdr:cNvSpPr/>
      </xdr:nvSpPr>
      <xdr:spPr>
        <a:xfrm>
          <a:off x="4584700" y="162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121575</xdr:rowOff>
    </xdr:from>
    <xdr:ext cx="534377" cy="259045"/>
    <xdr:sp macro="" textlink="">
      <xdr:nvSpPr>
        <xdr:cNvPr id="261" name="衛生費該当値テキスト"/>
        <xdr:cNvSpPr txBox="1"/>
      </xdr:nvSpPr>
      <xdr:spPr>
        <a:xfrm>
          <a:off x="4686300" y="1606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112283</xdr:rowOff>
    </xdr:from>
    <xdr:to>
      <xdr:col>20</xdr:col>
      <xdr:colOff>38100</xdr:colOff>
      <xdr:row>95</xdr:row>
      <xdr:rowOff>42433</xdr:rowOff>
    </xdr:to>
    <xdr:sp macro="" textlink="">
      <xdr:nvSpPr>
        <xdr:cNvPr id="262" name="楕円 261"/>
        <xdr:cNvSpPr/>
      </xdr:nvSpPr>
      <xdr:spPr>
        <a:xfrm>
          <a:off x="3746500" y="1622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58960</xdr:rowOff>
    </xdr:from>
    <xdr:ext cx="534377" cy="259045"/>
    <xdr:sp macro="" textlink="">
      <xdr:nvSpPr>
        <xdr:cNvPr id="263" name="テキスト ボックス 262"/>
        <xdr:cNvSpPr txBox="1"/>
      </xdr:nvSpPr>
      <xdr:spPr>
        <a:xfrm>
          <a:off x="3530111" y="1600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84720</xdr:rowOff>
    </xdr:from>
    <xdr:to>
      <xdr:col>15</xdr:col>
      <xdr:colOff>101600</xdr:colOff>
      <xdr:row>95</xdr:row>
      <xdr:rowOff>14870</xdr:rowOff>
    </xdr:to>
    <xdr:sp macro="" textlink="">
      <xdr:nvSpPr>
        <xdr:cNvPr id="264" name="楕円 263"/>
        <xdr:cNvSpPr/>
      </xdr:nvSpPr>
      <xdr:spPr>
        <a:xfrm>
          <a:off x="2857500" y="162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31397</xdr:rowOff>
    </xdr:from>
    <xdr:ext cx="534377" cy="259045"/>
    <xdr:sp macro="" textlink="">
      <xdr:nvSpPr>
        <xdr:cNvPr id="265" name="テキスト ボックス 264"/>
        <xdr:cNvSpPr txBox="1"/>
      </xdr:nvSpPr>
      <xdr:spPr>
        <a:xfrm>
          <a:off x="2641111" y="1597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154411</xdr:rowOff>
    </xdr:from>
    <xdr:to>
      <xdr:col>10</xdr:col>
      <xdr:colOff>165100</xdr:colOff>
      <xdr:row>95</xdr:row>
      <xdr:rowOff>84561</xdr:rowOff>
    </xdr:to>
    <xdr:sp macro="" textlink="">
      <xdr:nvSpPr>
        <xdr:cNvPr id="266" name="楕円 265"/>
        <xdr:cNvSpPr/>
      </xdr:nvSpPr>
      <xdr:spPr>
        <a:xfrm>
          <a:off x="1968500" y="1627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101088</xdr:rowOff>
    </xdr:from>
    <xdr:ext cx="534377" cy="259045"/>
    <xdr:sp macro="" textlink="">
      <xdr:nvSpPr>
        <xdr:cNvPr id="267" name="テキスト ボックス 266"/>
        <xdr:cNvSpPr txBox="1"/>
      </xdr:nvSpPr>
      <xdr:spPr>
        <a:xfrm>
          <a:off x="1752111" y="1604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66726</xdr:rowOff>
    </xdr:from>
    <xdr:to>
      <xdr:col>6</xdr:col>
      <xdr:colOff>38100</xdr:colOff>
      <xdr:row>95</xdr:row>
      <xdr:rowOff>168326</xdr:rowOff>
    </xdr:to>
    <xdr:sp macro="" textlink="">
      <xdr:nvSpPr>
        <xdr:cNvPr id="268" name="楕円 267"/>
        <xdr:cNvSpPr/>
      </xdr:nvSpPr>
      <xdr:spPr>
        <a:xfrm>
          <a:off x="1079500" y="1635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13403</xdr:rowOff>
    </xdr:from>
    <xdr:ext cx="534377" cy="259045"/>
    <xdr:sp macro="" textlink="">
      <xdr:nvSpPr>
        <xdr:cNvPr id="269" name="テキスト ボックス 268"/>
        <xdr:cNvSpPr txBox="1"/>
      </xdr:nvSpPr>
      <xdr:spPr>
        <a:xfrm>
          <a:off x="863111" y="1612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3" name="テキスト ボックス 28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84455</xdr:rowOff>
    </xdr:from>
    <xdr:to>
      <xdr:col>54</xdr:col>
      <xdr:colOff>189865</xdr:colOff>
      <xdr:row>39</xdr:row>
      <xdr:rowOff>43307</xdr:rowOff>
    </xdr:to>
    <xdr:cxnSp macro="">
      <xdr:nvCxnSpPr>
        <xdr:cNvPr id="293" name="直線コネクタ 292"/>
        <xdr:cNvCxnSpPr/>
      </xdr:nvCxnSpPr>
      <xdr:spPr>
        <a:xfrm flipV="1">
          <a:off x="10475595" y="5399405"/>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94"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95" name="直線コネクタ 294"/>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31132</xdr:rowOff>
    </xdr:from>
    <xdr:ext cx="469744" cy="259045"/>
    <xdr:sp macro="" textlink="">
      <xdr:nvSpPr>
        <xdr:cNvPr id="296" name="労働費最大値テキスト"/>
        <xdr:cNvSpPr txBox="1"/>
      </xdr:nvSpPr>
      <xdr:spPr>
        <a:xfrm>
          <a:off x="10528300" y="51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84455</xdr:rowOff>
    </xdr:from>
    <xdr:to>
      <xdr:col>55</xdr:col>
      <xdr:colOff>88900</xdr:colOff>
      <xdr:row>31</xdr:row>
      <xdr:rowOff>84455</xdr:rowOff>
    </xdr:to>
    <xdr:cxnSp macro="">
      <xdr:nvCxnSpPr>
        <xdr:cNvPr id="297" name="直線コネクタ 296"/>
        <xdr:cNvCxnSpPr/>
      </xdr:nvCxnSpPr>
      <xdr:spPr>
        <a:xfrm>
          <a:off x="10388600" y="539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29210</xdr:rowOff>
    </xdr:from>
    <xdr:to>
      <xdr:col>55</xdr:col>
      <xdr:colOff>0</xdr:colOff>
      <xdr:row>39</xdr:row>
      <xdr:rowOff>29591</xdr:rowOff>
    </xdr:to>
    <xdr:cxnSp macro="">
      <xdr:nvCxnSpPr>
        <xdr:cNvPr id="298" name="直線コネクタ 297"/>
        <xdr:cNvCxnSpPr/>
      </xdr:nvCxnSpPr>
      <xdr:spPr>
        <a:xfrm>
          <a:off x="9639300" y="6715760"/>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23766</xdr:rowOff>
    </xdr:from>
    <xdr:ext cx="378565" cy="259045"/>
    <xdr:sp macro="" textlink="">
      <xdr:nvSpPr>
        <xdr:cNvPr id="299" name="労働費平均値テキスト"/>
        <xdr:cNvSpPr txBox="1"/>
      </xdr:nvSpPr>
      <xdr:spPr>
        <a:xfrm>
          <a:off x="10528300" y="619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xdr:rowOff>
    </xdr:from>
    <xdr:to>
      <xdr:col>55</xdr:col>
      <xdr:colOff>50800</xdr:colOff>
      <xdr:row>37</xdr:row>
      <xdr:rowOff>102489</xdr:rowOff>
    </xdr:to>
    <xdr:sp macro="" textlink="">
      <xdr:nvSpPr>
        <xdr:cNvPr id="300" name="フローチャート: 判断 299"/>
        <xdr:cNvSpPr/>
      </xdr:nvSpPr>
      <xdr:spPr>
        <a:xfrm>
          <a:off x="104267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24257</xdr:rowOff>
    </xdr:from>
    <xdr:to>
      <xdr:col>50</xdr:col>
      <xdr:colOff>114300</xdr:colOff>
      <xdr:row>39</xdr:row>
      <xdr:rowOff>29210</xdr:rowOff>
    </xdr:to>
    <xdr:cxnSp macro="">
      <xdr:nvCxnSpPr>
        <xdr:cNvPr id="301" name="直線コネクタ 300"/>
        <xdr:cNvCxnSpPr/>
      </xdr:nvCxnSpPr>
      <xdr:spPr>
        <a:xfrm>
          <a:off x="8750300" y="6710807"/>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39370</xdr:rowOff>
    </xdr:from>
    <xdr:to>
      <xdr:col>50</xdr:col>
      <xdr:colOff>165100</xdr:colOff>
      <xdr:row>37</xdr:row>
      <xdr:rowOff>140970</xdr:rowOff>
    </xdr:to>
    <xdr:sp macro="" textlink="">
      <xdr:nvSpPr>
        <xdr:cNvPr id="302" name="フローチャート: 判断 301"/>
        <xdr:cNvSpPr/>
      </xdr:nvSpPr>
      <xdr:spPr>
        <a:xfrm>
          <a:off x="9588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157497</xdr:rowOff>
    </xdr:from>
    <xdr:ext cx="378565" cy="259045"/>
    <xdr:sp macro="" textlink="">
      <xdr:nvSpPr>
        <xdr:cNvPr id="303" name="テキスト ボックス 302"/>
        <xdr:cNvSpPr txBox="1"/>
      </xdr:nvSpPr>
      <xdr:spPr>
        <a:xfrm>
          <a:off x="9450017" y="615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15494</xdr:rowOff>
    </xdr:from>
    <xdr:to>
      <xdr:col>45</xdr:col>
      <xdr:colOff>177800</xdr:colOff>
      <xdr:row>39</xdr:row>
      <xdr:rowOff>24257</xdr:rowOff>
    </xdr:to>
    <xdr:cxnSp macro="">
      <xdr:nvCxnSpPr>
        <xdr:cNvPr id="304" name="直線コネクタ 303"/>
        <xdr:cNvCxnSpPr/>
      </xdr:nvCxnSpPr>
      <xdr:spPr>
        <a:xfrm>
          <a:off x="7861300" y="6702044"/>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88519</xdr:rowOff>
    </xdr:from>
    <xdr:to>
      <xdr:col>46</xdr:col>
      <xdr:colOff>38100</xdr:colOff>
      <xdr:row>38</xdr:row>
      <xdr:rowOff>18669</xdr:rowOff>
    </xdr:to>
    <xdr:sp macro="" textlink="">
      <xdr:nvSpPr>
        <xdr:cNvPr id="305" name="フローチャート: 判断 304"/>
        <xdr:cNvSpPr/>
      </xdr:nvSpPr>
      <xdr:spPr>
        <a:xfrm>
          <a:off x="8699500" y="64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35196</xdr:rowOff>
    </xdr:from>
    <xdr:ext cx="378565" cy="259045"/>
    <xdr:sp macro="" textlink="">
      <xdr:nvSpPr>
        <xdr:cNvPr id="306" name="テキスト ボックス 305"/>
        <xdr:cNvSpPr txBox="1"/>
      </xdr:nvSpPr>
      <xdr:spPr>
        <a:xfrm>
          <a:off x="8561017" y="6207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13589</xdr:rowOff>
    </xdr:from>
    <xdr:to>
      <xdr:col>41</xdr:col>
      <xdr:colOff>50800</xdr:colOff>
      <xdr:row>39</xdr:row>
      <xdr:rowOff>15494</xdr:rowOff>
    </xdr:to>
    <xdr:cxnSp macro="">
      <xdr:nvCxnSpPr>
        <xdr:cNvPr id="307" name="直線コネクタ 306"/>
        <xdr:cNvCxnSpPr/>
      </xdr:nvCxnSpPr>
      <xdr:spPr>
        <a:xfrm>
          <a:off x="6972300" y="670013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131572</xdr:rowOff>
    </xdr:from>
    <xdr:to>
      <xdr:col>41</xdr:col>
      <xdr:colOff>101600</xdr:colOff>
      <xdr:row>37</xdr:row>
      <xdr:rowOff>61722</xdr:rowOff>
    </xdr:to>
    <xdr:sp macro="" textlink="">
      <xdr:nvSpPr>
        <xdr:cNvPr id="308" name="フローチャート: 判断 307"/>
        <xdr:cNvSpPr/>
      </xdr:nvSpPr>
      <xdr:spPr>
        <a:xfrm>
          <a:off x="7810500" y="630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78249</xdr:rowOff>
    </xdr:from>
    <xdr:ext cx="378565" cy="259045"/>
    <xdr:sp macro="" textlink="">
      <xdr:nvSpPr>
        <xdr:cNvPr id="309" name="テキスト ボックス 308"/>
        <xdr:cNvSpPr txBox="1"/>
      </xdr:nvSpPr>
      <xdr:spPr>
        <a:xfrm>
          <a:off x="7672017" y="6078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165481</xdr:rowOff>
    </xdr:from>
    <xdr:to>
      <xdr:col>36</xdr:col>
      <xdr:colOff>165100</xdr:colOff>
      <xdr:row>36</xdr:row>
      <xdr:rowOff>95631</xdr:rowOff>
    </xdr:to>
    <xdr:sp macro="" textlink="">
      <xdr:nvSpPr>
        <xdr:cNvPr id="310" name="フローチャート: 判断 309"/>
        <xdr:cNvSpPr/>
      </xdr:nvSpPr>
      <xdr:spPr>
        <a:xfrm>
          <a:off x="6921500" y="61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112158</xdr:rowOff>
    </xdr:from>
    <xdr:ext cx="469744" cy="259045"/>
    <xdr:sp macro="" textlink="">
      <xdr:nvSpPr>
        <xdr:cNvPr id="311" name="テキスト ボックス 310"/>
        <xdr:cNvSpPr txBox="1"/>
      </xdr:nvSpPr>
      <xdr:spPr>
        <a:xfrm>
          <a:off x="6737428" y="594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150241</xdr:rowOff>
    </xdr:from>
    <xdr:to>
      <xdr:col>55</xdr:col>
      <xdr:colOff>50800</xdr:colOff>
      <xdr:row>39</xdr:row>
      <xdr:rowOff>80391</xdr:rowOff>
    </xdr:to>
    <xdr:sp macro="" textlink="">
      <xdr:nvSpPr>
        <xdr:cNvPr id="317" name="楕円 316"/>
        <xdr:cNvSpPr/>
      </xdr:nvSpPr>
      <xdr:spPr>
        <a:xfrm>
          <a:off x="10426700" y="666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65168</xdr:rowOff>
    </xdr:from>
    <xdr:ext cx="313932" cy="259045"/>
    <xdr:sp macro="" textlink="">
      <xdr:nvSpPr>
        <xdr:cNvPr id="318" name="労働費該当値テキスト"/>
        <xdr:cNvSpPr txBox="1"/>
      </xdr:nvSpPr>
      <xdr:spPr>
        <a:xfrm>
          <a:off x="10528300" y="65802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149860</xdr:rowOff>
    </xdr:from>
    <xdr:to>
      <xdr:col>50</xdr:col>
      <xdr:colOff>165100</xdr:colOff>
      <xdr:row>39</xdr:row>
      <xdr:rowOff>80010</xdr:rowOff>
    </xdr:to>
    <xdr:sp macro="" textlink="">
      <xdr:nvSpPr>
        <xdr:cNvPr id="319" name="楕円 318"/>
        <xdr:cNvSpPr/>
      </xdr:nvSpPr>
      <xdr:spPr>
        <a:xfrm>
          <a:off x="9588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71137</xdr:rowOff>
    </xdr:from>
    <xdr:ext cx="313932" cy="259045"/>
    <xdr:sp macro="" textlink="">
      <xdr:nvSpPr>
        <xdr:cNvPr id="320" name="テキスト ボックス 319"/>
        <xdr:cNvSpPr txBox="1"/>
      </xdr:nvSpPr>
      <xdr:spPr>
        <a:xfrm>
          <a:off x="9482333" y="675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144907</xdr:rowOff>
    </xdr:from>
    <xdr:to>
      <xdr:col>46</xdr:col>
      <xdr:colOff>38100</xdr:colOff>
      <xdr:row>39</xdr:row>
      <xdr:rowOff>75057</xdr:rowOff>
    </xdr:to>
    <xdr:sp macro="" textlink="">
      <xdr:nvSpPr>
        <xdr:cNvPr id="321" name="楕円 320"/>
        <xdr:cNvSpPr/>
      </xdr:nvSpPr>
      <xdr:spPr>
        <a:xfrm>
          <a:off x="8699500" y="66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66184</xdr:rowOff>
    </xdr:from>
    <xdr:ext cx="313932" cy="259045"/>
    <xdr:sp macro="" textlink="">
      <xdr:nvSpPr>
        <xdr:cNvPr id="322" name="テキスト ボックス 321"/>
        <xdr:cNvSpPr txBox="1"/>
      </xdr:nvSpPr>
      <xdr:spPr>
        <a:xfrm>
          <a:off x="8593333" y="67527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136144</xdr:rowOff>
    </xdr:from>
    <xdr:to>
      <xdr:col>41</xdr:col>
      <xdr:colOff>101600</xdr:colOff>
      <xdr:row>39</xdr:row>
      <xdr:rowOff>66294</xdr:rowOff>
    </xdr:to>
    <xdr:sp macro="" textlink="">
      <xdr:nvSpPr>
        <xdr:cNvPr id="323" name="楕円 322"/>
        <xdr:cNvSpPr/>
      </xdr:nvSpPr>
      <xdr:spPr>
        <a:xfrm>
          <a:off x="7810500" y="66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57421</xdr:rowOff>
    </xdr:from>
    <xdr:ext cx="313932" cy="259045"/>
    <xdr:sp macro="" textlink="">
      <xdr:nvSpPr>
        <xdr:cNvPr id="324" name="テキスト ボックス 323"/>
        <xdr:cNvSpPr txBox="1"/>
      </xdr:nvSpPr>
      <xdr:spPr>
        <a:xfrm>
          <a:off x="7704333" y="67439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134239</xdr:rowOff>
    </xdr:from>
    <xdr:to>
      <xdr:col>36</xdr:col>
      <xdr:colOff>165100</xdr:colOff>
      <xdr:row>39</xdr:row>
      <xdr:rowOff>64389</xdr:rowOff>
    </xdr:to>
    <xdr:sp macro="" textlink="">
      <xdr:nvSpPr>
        <xdr:cNvPr id="325" name="楕円 324"/>
        <xdr:cNvSpPr/>
      </xdr:nvSpPr>
      <xdr:spPr>
        <a:xfrm>
          <a:off x="6921500" y="664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55516</xdr:rowOff>
    </xdr:from>
    <xdr:ext cx="313932" cy="259045"/>
    <xdr:sp macro="" textlink="">
      <xdr:nvSpPr>
        <xdr:cNvPr id="326" name="テキスト ボックス 325"/>
        <xdr:cNvSpPr txBox="1"/>
      </xdr:nvSpPr>
      <xdr:spPr>
        <a:xfrm>
          <a:off x="6815333" y="6742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40" name="テキスト ボックス 339"/>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58410</xdr:rowOff>
    </xdr:from>
    <xdr:to>
      <xdr:col>54</xdr:col>
      <xdr:colOff>189865</xdr:colOff>
      <xdr:row>58</xdr:row>
      <xdr:rowOff>111902</xdr:rowOff>
    </xdr:to>
    <xdr:cxnSp macro="">
      <xdr:nvCxnSpPr>
        <xdr:cNvPr id="348" name="直線コネクタ 347"/>
        <xdr:cNvCxnSpPr/>
      </xdr:nvCxnSpPr>
      <xdr:spPr>
        <a:xfrm flipV="1">
          <a:off x="10475595" y="8630910"/>
          <a:ext cx="1270"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115729</xdr:rowOff>
    </xdr:from>
    <xdr:ext cx="378565" cy="259045"/>
    <xdr:sp macro="" textlink="">
      <xdr:nvSpPr>
        <xdr:cNvPr id="349" name="農林水産業費最小値テキスト"/>
        <xdr:cNvSpPr txBox="1"/>
      </xdr:nvSpPr>
      <xdr:spPr>
        <a:xfrm>
          <a:off x="10528300" y="10059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111902</xdr:rowOff>
    </xdr:from>
    <xdr:to>
      <xdr:col>55</xdr:col>
      <xdr:colOff>88900</xdr:colOff>
      <xdr:row>58</xdr:row>
      <xdr:rowOff>111902</xdr:rowOff>
    </xdr:to>
    <xdr:cxnSp macro="">
      <xdr:nvCxnSpPr>
        <xdr:cNvPr id="350" name="直線コネクタ 349"/>
        <xdr:cNvCxnSpPr/>
      </xdr:nvCxnSpPr>
      <xdr:spPr>
        <a:xfrm>
          <a:off x="10388600" y="10056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5087</xdr:rowOff>
    </xdr:from>
    <xdr:ext cx="534377" cy="259045"/>
    <xdr:sp macro="" textlink="">
      <xdr:nvSpPr>
        <xdr:cNvPr id="351" name="農林水産業費最大値テキスト"/>
        <xdr:cNvSpPr txBox="1"/>
      </xdr:nvSpPr>
      <xdr:spPr>
        <a:xfrm>
          <a:off x="10528300" y="840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58410</xdr:rowOff>
    </xdr:from>
    <xdr:to>
      <xdr:col>55</xdr:col>
      <xdr:colOff>88900</xdr:colOff>
      <xdr:row>50</xdr:row>
      <xdr:rowOff>58410</xdr:rowOff>
    </xdr:to>
    <xdr:cxnSp macro="">
      <xdr:nvCxnSpPr>
        <xdr:cNvPr id="352" name="直線コネクタ 351"/>
        <xdr:cNvCxnSpPr/>
      </xdr:nvCxnSpPr>
      <xdr:spPr>
        <a:xfrm>
          <a:off x="10388600" y="863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111902</xdr:rowOff>
    </xdr:from>
    <xdr:to>
      <xdr:col>55</xdr:col>
      <xdr:colOff>0</xdr:colOff>
      <xdr:row>58</xdr:row>
      <xdr:rowOff>119035</xdr:rowOff>
    </xdr:to>
    <xdr:cxnSp macro="">
      <xdr:nvCxnSpPr>
        <xdr:cNvPr id="353" name="直線コネクタ 352"/>
        <xdr:cNvCxnSpPr/>
      </xdr:nvCxnSpPr>
      <xdr:spPr>
        <a:xfrm flipV="1">
          <a:off x="9639300" y="10056002"/>
          <a:ext cx="8382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4426</xdr:rowOff>
    </xdr:from>
    <xdr:ext cx="469744" cy="259045"/>
    <xdr:sp macro="" textlink="">
      <xdr:nvSpPr>
        <xdr:cNvPr id="354" name="農林水産業費平均値テキスト"/>
        <xdr:cNvSpPr txBox="1"/>
      </xdr:nvSpPr>
      <xdr:spPr>
        <a:xfrm>
          <a:off x="10528300" y="9605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152999</xdr:rowOff>
    </xdr:from>
    <xdr:to>
      <xdr:col>55</xdr:col>
      <xdr:colOff>50800</xdr:colOff>
      <xdr:row>57</xdr:row>
      <xdr:rowOff>83149</xdr:rowOff>
    </xdr:to>
    <xdr:sp macro="" textlink="">
      <xdr:nvSpPr>
        <xdr:cNvPr id="355" name="フローチャート: 判断 354"/>
        <xdr:cNvSpPr/>
      </xdr:nvSpPr>
      <xdr:spPr>
        <a:xfrm>
          <a:off x="104267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119035</xdr:rowOff>
    </xdr:from>
    <xdr:to>
      <xdr:col>50</xdr:col>
      <xdr:colOff>114300</xdr:colOff>
      <xdr:row>58</xdr:row>
      <xdr:rowOff>134488</xdr:rowOff>
    </xdr:to>
    <xdr:cxnSp macro="">
      <xdr:nvCxnSpPr>
        <xdr:cNvPr id="356" name="直線コネクタ 355"/>
        <xdr:cNvCxnSpPr/>
      </xdr:nvCxnSpPr>
      <xdr:spPr>
        <a:xfrm flipV="1">
          <a:off x="8750300" y="10063135"/>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1667</xdr:rowOff>
    </xdr:from>
    <xdr:to>
      <xdr:col>50</xdr:col>
      <xdr:colOff>165100</xdr:colOff>
      <xdr:row>57</xdr:row>
      <xdr:rowOff>103267</xdr:rowOff>
    </xdr:to>
    <xdr:sp macro="" textlink="">
      <xdr:nvSpPr>
        <xdr:cNvPr id="357" name="フローチャート: 判断 356"/>
        <xdr:cNvSpPr/>
      </xdr:nvSpPr>
      <xdr:spPr>
        <a:xfrm>
          <a:off x="9588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119794</xdr:rowOff>
    </xdr:from>
    <xdr:ext cx="469744" cy="259045"/>
    <xdr:sp macro="" textlink="">
      <xdr:nvSpPr>
        <xdr:cNvPr id="358" name="テキスト ボックス 357"/>
        <xdr:cNvSpPr txBox="1"/>
      </xdr:nvSpPr>
      <xdr:spPr>
        <a:xfrm>
          <a:off x="9404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131196</xdr:rowOff>
    </xdr:from>
    <xdr:to>
      <xdr:col>45</xdr:col>
      <xdr:colOff>177800</xdr:colOff>
      <xdr:row>58</xdr:row>
      <xdr:rowOff>134488</xdr:rowOff>
    </xdr:to>
    <xdr:cxnSp macro="">
      <xdr:nvCxnSpPr>
        <xdr:cNvPr id="359" name="直線コネクタ 358"/>
        <xdr:cNvCxnSpPr/>
      </xdr:nvCxnSpPr>
      <xdr:spPr>
        <a:xfrm>
          <a:off x="7861300" y="10075296"/>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134437</xdr:rowOff>
    </xdr:from>
    <xdr:to>
      <xdr:col>46</xdr:col>
      <xdr:colOff>38100</xdr:colOff>
      <xdr:row>57</xdr:row>
      <xdr:rowOff>64587</xdr:rowOff>
    </xdr:to>
    <xdr:sp macro="" textlink="">
      <xdr:nvSpPr>
        <xdr:cNvPr id="360" name="フローチャート: 判断 359"/>
        <xdr:cNvSpPr/>
      </xdr:nvSpPr>
      <xdr:spPr>
        <a:xfrm>
          <a:off x="8699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81114</xdr:rowOff>
    </xdr:from>
    <xdr:ext cx="469744" cy="259045"/>
    <xdr:sp macro="" textlink="">
      <xdr:nvSpPr>
        <xdr:cNvPr id="361" name="テキスト ボックス 360"/>
        <xdr:cNvSpPr txBox="1"/>
      </xdr:nvSpPr>
      <xdr:spPr>
        <a:xfrm>
          <a:off x="8515428" y="951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131196</xdr:rowOff>
    </xdr:from>
    <xdr:to>
      <xdr:col>41</xdr:col>
      <xdr:colOff>50800</xdr:colOff>
      <xdr:row>58</xdr:row>
      <xdr:rowOff>134488</xdr:rowOff>
    </xdr:to>
    <xdr:cxnSp macro="">
      <xdr:nvCxnSpPr>
        <xdr:cNvPr id="362" name="直線コネクタ 361"/>
        <xdr:cNvCxnSpPr/>
      </xdr:nvCxnSpPr>
      <xdr:spPr>
        <a:xfrm flipV="1">
          <a:off x="6972300" y="10075296"/>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133431</xdr:rowOff>
    </xdr:from>
    <xdr:to>
      <xdr:col>41</xdr:col>
      <xdr:colOff>101600</xdr:colOff>
      <xdr:row>56</xdr:row>
      <xdr:rowOff>63581</xdr:rowOff>
    </xdr:to>
    <xdr:sp macro="" textlink="">
      <xdr:nvSpPr>
        <xdr:cNvPr id="363" name="フローチャート: 判断 362"/>
        <xdr:cNvSpPr/>
      </xdr:nvSpPr>
      <xdr:spPr>
        <a:xfrm>
          <a:off x="7810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80108</xdr:rowOff>
    </xdr:from>
    <xdr:ext cx="469744" cy="259045"/>
    <xdr:sp macro="" textlink="">
      <xdr:nvSpPr>
        <xdr:cNvPr id="364" name="テキスト ボックス 363"/>
        <xdr:cNvSpPr txBox="1"/>
      </xdr:nvSpPr>
      <xdr:spPr>
        <a:xfrm>
          <a:off x="7626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81493</xdr:rowOff>
    </xdr:from>
    <xdr:to>
      <xdr:col>36</xdr:col>
      <xdr:colOff>165100</xdr:colOff>
      <xdr:row>56</xdr:row>
      <xdr:rowOff>11643</xdr:rowOff>
    </xdr:to>
    <xdr:sp macro="" textlink="">
      <xdr:nvSpPr>
        <xdr:cNvPr id="365" name="フローチャート: 判断 364"/>
        <xdr:cNvSpPr/>
      </xdr:nvSpPr>
      <xdr:spPr>
        <a:xfrm>
          <a:off x="6921500" y="951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28170</xdr:rowOff>
    </xdr:from>
    <xdr:ext cx="469744" cy="259045"/>
    <xdr:sp macro="" textlink="">
      <xdr:nvSpPr>
        <xdr:cNvPr id="366" name="テキスト ボックス 365"/>
        <xdr:cNvSpPr txBox="1"/>
      </xdr:nvSpPr>
      <xdr:spPr>
        <a:xfrm>
          <a:off x="6737428" y="928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61102</xdr:rowOff>
    </xdr:from>
    <xdr:to>
      <xdr:col>55</xdr:col>
      <xdr:colOff>50800</xdr:colOff>
      <xdr:row>58</xdr:row>
      <xdr:rowOff>162702</xdr:rowOff>
    </xdr:to>
    <xdr:sp macro="" textlink="">
      <xdr:nvSpPr>
        <xdr:cNvPr id="372" name="楕円 371"/>
        <xdr:cNvSpPr/>
      </xdr:nvSpPr>
      <xdr:spPr>
        <a:xfrm>
          <a:off x="10426700" y="1000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147479</xdr:rowOff>
    </xdr:from>
    <xdr:ext cx="378565" cy="259045"/>
    <xdr:sp macro="" textlink="">
      <xdr:nvSpPr>
        <xdr:cNvPr id="373" name="農林水産業費該当値テキスト"/>
        <xdr:cNvSpPr txBox="1"/>
      </xdr:nvSpPr>
      <xdr:spPr>
        <a:xfrm>
          <a:off x="10528300" y="9920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68235</xdr:rowOff>
    </xdr:from>
    <xdr:to>
      <xdr:col>50</xdr:col>
      <xdr:colOff>165100</xdr:colOff>
      <xdr:row>58</xdr:row>
      <xdr:rowOff>169835</xdr:rowOff>
    </xdr:to>
    <xdr:sp macro="" textlink="">
      <xdr:nvSpPr>
        <xdr:cNvPr id="374" name="楕円 373"/>
        <xdr:cNvSpPr/>
      </xdr:nvSpPr>
      <xdr:spPr>
        <a:xfrm>
          <a:off x="9588500" y="1001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160962</xdr:rowOff>
    </xdr:from>
    <xdr:ext cx="378565" cy="259045"/>
    <xdr:sp macro="" textlink="">
      <xdr:nvSpPr>
        <xdr:cNvPr id="375" name="テキスト ボックス 374"/>
        <xdr:cNvSpPr txBox="1"/>
      </xdr:nvSpPr>
      <xdr:spPr>
        <a:xfrm>
          <a:off x="9450017" y="10105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83688</xdr:rowOff>
    </xdr:from>
    <xdr:to>
      <xdr:col>46</xdr:col>
      <xdr:colOff>38100</xdr:colOff>
      <xdr:row>59</xdr:row>
      <xdr:rowOff>13838</xdr:rowOff>
    </xdr:to>
    <xdr:sp macro="" textlink="">
      <xdr:nvSpPr>
        <xdr:cNvPr id="376" name="楕円 375"/>
        <xdr:cNvSpPr/>
      </xdr:nvSpPr>
      <xdr:spPr>
        <a:xfrm>
          <a:off x="8699500" y="1002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59</xdr:row>
      <xdr:rowOff>4965</xdr:rowOff>
    </xdr:from>
    <xdr:ext cx="313932" cy="259045"/>
    <xdr:sp macro="" textlink="">
      <xdr:nvSpPr>
        <xdr:cNvPr id="377" name="テキスト ボックス 376"/>
        <xdr:cNvSpPr txBox="1"/>
      </xdr:nvSpPr>
      <xdr:spPr>
        <a:xfrm>
          <a:off x="8593333" y="10120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80396</xdr:rowOff>
    </xdr:from>
    <xdr:to>
      <xdr:col>41</xdr:col>
      <xdr:colOff>101600</xdr:colOff>
      <xdr:row>59</xdr:row>
      <xdr:rowOff>10546</xdr:rowOff>
    </xdr:to>
    <xdr:sp macro="" textlink="">
      <xdr:nvSpPr>
        <xdr:cNvPr id="378" name="楕円 377"/>
        <xdr:cNvSpPr/>
      </xdr:nvSpPr>
      <xdr:spPr>
        <a:xfrm>
          <a:off x="7810500" y="1002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59</xdr:row>
      <xdr:rowOff>1673</xdr:rowOff>
    </xdr:from>
    <xdr:ext cx="313932" cy="259045"/>
    <xdr:sp macro="" textlink="">
      <xdr:nvSpPr>
        <xdr:cNvPr id="379" name="テキスト ボックス 378"/>
        <xdr:cNvSpPr txBox="1"/>
      </xdr:nvSpPr>
      <xdr:spPr>
        <a:xfrm>
          <a:off x="7704333" y="101172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83688</xdr:rowOff>
    </xdr:from>
    <xdr:to>
      <xdr:col>36</xdr:col>
      <xdr:colOff>165100</xdr:colOff>
      <xdr:row>59</xdr:row>
      <xdr:rowOff>13838</xdr:rowOff>
    </xdr:to>
    <xdr:sp macro="" textlink="">
      <xdr:nvSpPr>
        <xdr:cNvPr id="380" name="楕円 379"/>
        <xdr:cNvSpPr/>
      </xdr:nvSpPr>
      <xdr:spPr>
        <a:xfrm>
          <a:off x="6921500" y="1002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59</xdr:row>
      <xdr:rowOff>4965</xdr:rowOff>
    </xdr:from>
    <xdr:ext cx="313932" cy="259045"/>
    <xdr:sp macro="" textlink="">
      <xdr:nvSpPr>
        <xdr:cNvPr id="381" name="テキスト ボックス 380"/>
        <xdr:cNvSpPr txBox="1"/>
      </xdr:nvSpPr>
      <xdr:spPr>
        <a:xfrm>
          <a:off x="6815333" y="10120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15799</xdr:rowOff>
    </xdr:from>
    <xdr:to>
      <xdr:col>54</xdr:col>
      <xdr:colOff>189865</xdr:colOff>
      <xdr:row>78</xdr:row>
      <xdr:rowOff>99375</xdr:rowOff>
    </xdr:to>
    <xdr:cxnSp macro="">
      <xdr:nvCxnSpPr>
        <xdr:cNvPr id="403" name="直線コネクタ 402"/>
        <xdr:cNvCxnSpPr/>
      </xdr:nvCxnSpPr>
      <xdr:spPr>
        <a:xfrm flipV="1">
          <a:off x="10475595" y="12017299"/>
          <a:ext cx="1270" cy="145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103202</xdr:rowOff>
    </xdr:from>
    <xdr:ext cx="378565" cy="259045"/>
    <xdr:sp macro="" textlink="">
      <xdr:nvSpPr>
        <xdr:cNvPr id="404" name="商工費最小値テキスト"/>
        <xdr:cNvSpPr txBox="1"/>
      </xdr:nvSpPr>
      <xdr:spPr>
        <a:xfrm>
          <a:off x="10528300" y="13476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99375</xdr:rowOff>
    </xdr:from>
    <xdr:to>
      <xdr:col>55</xdr:col>
      <xdr:colOff>88900</xdr:colOff>
      <xdr:row>78</xdr:row>
      <xdr:rowOff>99375</xdr:rowOff>
    </xdr:to>
    <xdr:cxnSp macro="">
      <xdr:nvCxnSpPr>
        <xdr:cNvPr id="405" name="直線コネクタ 404"/>
        <xdr:cNvCxnSpPr/>
      </xdr:nvCxnSpPr>
      <xdr:spPr>
        <a:xfrm>
          <a:off x="10388600" y="1347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133926</xdr:rowOff>
    </xdr:from>
    <xdr:ext cx="534377" cy="259045"/>
    <xdr:sp macro="" textlink="">
      <xdr:nvSpPr>
        <xdr:cNvPr id="406" name="商工費最大値テキスト"/>
        <xdr:cNvSpPr txBox="1"/>
      </xdr:nvSpPr>
      <xdr:spPr>
        <a:xfrm>
          <a:off x="10528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15799</xdr:rowOff>
    </xdr:from>
    <xdr:to>
      <xdr:col>55</xdr:col>
      <xdr:colOff>88900</xdr:colOff>
      <xdr:row>70</xdr:row>
      <xdr:rowOff>15799</xdr:rowOff>
    </xdr:to>
    <xdr:cxnSp macro="">
      <xdr:nvCxnSpPr>
        <xdr:cNvPr id="407" name="直線コネクタ 406"/>
        <xdr:cNvCxnSpPr/>
      </xdr:nvCxnSpPr>
      <xdr:spPr>
        <a:xfrm>
          <a:off x="10388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97318</xdr:rowOff>
    </xdr:from>
    <xdr:to>
      <xdr:col>55</xdr:col>
      <xdr:colOff>0</xdr:colOff>
      <xdr:row>77</xdr:row>
      <xdr:rowOff>104541</xdr:rowOff>
    </xdr:to>
    <xdr:cxnSp macro="">
      <xdr:nvCxnSpPr>
        <xdr:cNvPr id="408" name="直線コネクタ 407"/>
        <xdr:cNvCxnSpPr/>
      </xdr:nvCxnSpPr>
      <xdr:spPr>
        <a:xfrm>
          <a:off x="9639300" y="13298968"/>
          <a:ext cx="838200" cy="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49734</xdr:rowOff>
    </xdr:from>
    <xdr:ext cx="469744" cy="259045"/>
    <xdr:sp macro="" textlink="">
      <xdr:nvSpPr>
        <xdr:cNvPr id="409" name="商工費平均値テキスト"/>
        <xdr:cNvSpPr txBox="1"/>
      </xdr:nvSpPr>
      <xdr:spPr>
        <a:xfrm>
          <a:off x="10528300" y="1307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26857</xdr:rowOff>
    </xdr:from>
    <xdr:to>
      <xdr:col>55</xdr:col>
      <xdr:colOff>50800</xdr:colOff>
      <xdr:row>77</xdr:row>
      <xdr:rowOff>128457</xdr:rowOff>
    </xdr:to>
    <xdr:sp macro="" textlink="">
      <xdr:nvSpPr>
        <xdr:cNvPr id="410" name="フローチャート: 判断 409"/>
        <xdr:cNvSpPr/>
      </xdr:nvSpPr>
      <xdr:spPr>
        <a:xfrm>
          <a:off x="104267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41721</xdr:rowOff>
    </xdr:from>
    <xdr:to>
      <xdr:col>50</xdr:col>
      <xdr:colOff>114300</xdr:colOff>
      <xdr:row>77</xdr:row>
      <xdr:rowOff>97318</xdr:rowOff>
    </xdr:to>
    <xdr:cxnSp macro="">
      <xdr:nvCxnSpPr>
        <xdr:cNvPr id="411" name="直線コネクタ 410"/>
        <xdr:cNvCxnSpPr/>
      </xdr:nvCxnSpPr>
      <xdr:spPr>
        <a:xfrm>
          <a:off x="8750300" y="13243371"/>
          <a:ext cx="889000" cy="5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22881</xdr:rowOff>
    </xdr:from>
    <xdr:to>
      <xdr:col>50</xdr:col>
      <xdr:colOff>165100</xdr:colOff>
      <xdr:row>77</xdr:row>
      <xdr:rowOff>124481</xdr:rowOff>
    </xdr:to>
    <xdr:sp macro="" textlink="">
      <xdr:nvSpPr>
        <xdr:cNvPr id="412" name="フローチャート: 判断 411"/>
        <xdr:cNvSpPr/>
      </xdr:nvSpPr>
      <xdr:spPr>
        <a:xfrm>
          <a:off x="9588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141008</xdr:rowOff>
    </xdr:from>
    <xdr:ext cx="469744" cy="259045"/>
    <xdr:sp macro="" textlink="">
      <xdr:nvSpPr>
        <xdr:cNvPr id="413" name="テキスト ボックス 412"/>
        <xdr:cNvSpPr txBox="1"/>
      </xdr:nvSpPr>
      <xdr:spPr>
        <a:xfrm>
          <a:off x="9404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41721</xdr:rowOff>
    </xdr:from>
    <xdr:to>
      <xdr:col>45</xdr:col>
      <xdr:colOff>177800</xdr:colOff>
      <xdr:row>77</xdr:row>
      <xdr:rowOff>89271</xdr:rowOff>
    </xdr:to>
    <xdr:cxnSp macro="">
      <xdr:nvCxnSpPr>
        <xdr:cNvPr id="414" name="直線コネクタ 413"/>
        <xdr:cNvCxnSpPr/>
      </xdr:nvCxnSpPr>
      <xdr:spPr>
        <a:xfrm flipV="1">
          <a:off x="7861300" y="13243371"/>
          <a:ext cx="889000" cy="4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106274</xdr:rowOff>
    </xdr:from>
    <xdr:to>
      <xdr:col>46</xdr:col>
      <xdr:colOff>38100</xdr:colOff>
      <xdr:row>77</xdr:row>
      <xdr:rowOff>36424</xdr:rowOff>
    </xdr:to>
    <xdr:sp macro="" textlink="">
      <xdr:nvSpPr>
        <xdr:cNvPr id="415" name="フローチャート: 判断 414"/>
        <xdr:cNvSpPr/>
      </xdr:nvSpPr>
      <xdr:spPr>
        <a:xfrm>
          <a:off x="8699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52950</xdr:rowOff>
    </xdr:from>
    <xdr:ext cx="469744" cy="259045"/>
    <xdr:sp macro="" textlink="">
      <xdr:nvSpPr>
        <xdr:cNvPr id="416" name="テキスト ボックス 415"/>
        <xdr:cNvSpPr txBox="1"/>
      </xdr:nvSpPr>
      <xdr:spPr>
        <a:xfrm>
          <a:off x="8515428" y="1291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89271</xdr:rowOff>
    </xdr:from>
    <xdr:to>
      <xdr:col>41</xdr:col>
      <xdr:colOff>50800</xdr:colOff>
      <xdr:row>77</xdr:row>
      <xdr:rowOff>97089</xdr:rowOff>
    </xdr:to>
    <xdr:cxnSp macro="">
      <xdr:nvCxnSpPr>
        <xdr:cNvPr id="417" name="直線コネクタ 416"/>
        <xdr:cNvCxnSpPr/>
      </xdr:nvCxnSpPr>
      <xdr:spPr>
        <a:xfrm flipV="1">
          <a:off x="6972300" y="13290921"/>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50952</xdr:rowOff>
    </xdr:from>
    <xdr:to>
      <xdr:col>41</xdr:col>
      <xdr:colOff>101600</xdr:colOff>
      <xdr:row>76</xdr:row>
      <xdr:rowOff>152552</xdr:rowOff>
    </xdr:to>
    <xdr:sp macro="" textlink="">
      <xdr:nvSpPr>
        <xdr:cNvPr id="418" name="フローチャート: 判断 417"/>
        <xdr:cNvSpPr/>
      </xdr:nvSpPr>
      <xdr:spPr>
        <a:xfrm>
          <a:off x="7810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169080</xdr:rowOff>
    </xdr:from>
    <xdr:ext cx="469744" cy="259045"/>
    <xdr:sp macro="" textlink="">
      <xdr:nvSpPr>
        <xdr:cNvPr id="419" name="テキスト ボックス 418"/>
        <xdr:cNvSpPr txBox="1"/>
      </xdr:nvSpPr>
      <xdr:spPr>
        <a:xfrm>
          <a:off x="7626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65401</xdr:rowOff>
    </xdr:from>
    <xdr:to>
      <xdr:col>36</xdr:col>
      <xdr:colOff>165100</xdr:colOff>
      <xdr:row>76</xdr:row>
      <xdr:rowOff>167001</xdr:rowOff>
    </xdr:to>
    <xdr:sp macro="" textlink="">
      <xdr:nvSpPr>
        <xdr:cNvPr id="420" name="フローチャート: 判断 419"/>
        <xdr:cNvSpPr/>
      </xdr:nvSpPr>
      <xdr:spPr>
        <a:xfrm>
          <a:off x="6921500" y="1309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12077</xdr:rowOff>
    </xdr:from>
    <xdr:ext cx="469744" cy="259045"/>
    <xdr:sp macro="" textlink="">
      <xdr:nvSpPr>
        <xdr:cNvPr id="421" name="テキスト ボックス 420"/>
        <xdr:cNvSpPr txBox="1"/>
      </xdr:nvSpPr>
      <xdr:spPr>
        <a:xfrm>
          <a:off x="6737428" y="1287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53741</xdr:rowOff>
    </xdr:from>
    <xdr:to>
      <xdr:col>55</xdr:col>
      <xdr:colOff>50800</xdr:colOff>
      <xdr:row>77</xdr:row>
      <xdr:rowOff>155341</xdr:rowOff>
    </xdr:to>
    <xdr:sp macro="" textlink="">
      <xdr:nvSpPr>
        <xdr:cNvPr id="427" name="楕円 426"/>
        <xdr:cNvSpPr/>
      </xdr:nvSpPr>
      <xdr:spPr>
        <a:xfrm>
          <a:off x="10426700" y="1325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32168</xdr:rowOff>
    </xdr:from>
    <xdr:ext cx="469744" cy="259045"/>
    <xdr:sp macro="" textlink="">
      <xdr:nvSpPr>
        <xdr:cNvPr id="428" name="商工費該当値テキスト"/>
        <xdr:cNvSpPr txBox="1"/>
      </xdr:nvSpPr>
      <xdr:spPr>
        <a:xfrm>
          <a:off x="10528300" y="13233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46518</xdr:rowOff>
    </xdr:from>
    <xdr:to>
      <xdr:col>50</xdr:col>
      <xdr:colOff>165100</xdr:colOff>
      <xdr:row>77</xdr:row>
      <xdr:rowOff>148118</xdr:rowOff>
    </xdr:to>
    <xdr:sp macro="" textlink="">
      <xdr:nvSpPr>
        <xdr:cNvPr id="429" name="楕円 428"/>
        <xdr:cNvSpPr/>
      </xdr:nvSpPr>
      <xdr:spPr>
        <a:xfrm>
          <a:off x="9588500" y="132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139245</xdr:rowOff>
    </xdr:from>
    <xdr:ext cx="469744" cy="259045"/>
    <xdr:sp macro="" textlink="">
      <xdr:nvSpPr>
        <xdr:cNvPr id="430" name="テキスト ボックス 429"/>
        <xdr:cNvSpPr txBox="1"/>
      </xdr:nvSpPr>
      <xdr:spPr>
        <a:xfrm>
          <a:off x="9404428" y="1334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162371</xdr:rowOff>
    </xdr:from>
    <xdr:to>
      <xdr:col>46</xdr:col>
      <xdr:colOff>38100</xdr:colOff>
      <xdr:row>77</xdr:row>
      <xdr:rowOff>92521</xdr:rowOff>
    </xdr:to>
    <xdr:sp macro="" textlink="">
      <xdr:nvSpPr>
        <xdr:cNvPr id="431" name="楕円 430"/>
        <xdr:cNvSpPr/>
      </xdr:nvSpPr>
      <xdr:spPr>
        <a:xfrm>
          <a:off x="8699500" y="1319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83648</xdr:rowOff>
    </xdr:from>
    <xdr:ext cx="469744" cy="259045"/>
    <xdr:sp macro="" textlink="">
      <xdr:nvSpPr>
        <xdr:cNvPr id="432" name="テキスト ボックス 431"/>
        <xdr:cNvSpPr txBox="1"/>
      </xdr:nvSpPr>
      <xdr:spPr>
        <a:xfrm>
          <a:off x="8515428" y="13285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38471</xdr:rowOff>
    </xdr:from>
    <xdr:to>
      <xdr:col>41</xdr:col>
      <xdr:colOff>101600</xdr:colOff>
      <xdr:row>77</xdr:row>
      <xdr:rowOff>140071</xdr:rowOff>
    </xdr:to>
    <xdr:sp macro="" textlink="">
      <xdr:nvSpPr>
        <xdr:cNvPr id="433" name="楕円 432"/>
        <xdr:cNvSpPr/>
      </xdr:nvSpPr>
      <xdr:spPr>
        <a:xfrm>
          <a:off x="7810500" y="1324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131198</xdr:rowOff>
    </xdr:from>
    <xdr:ext cx="469744" cy="259045"/>
    <xdr:sp macro="" textlink="">
      <xdr:nvSpPr>
        <xdr:cNvPr id="434" name="テキスト ボックス 433"/>
        <xdr:cNvSpPr txBox="1"/>
      </xdr:nvSpPr>
      <xdr:spPr>
        <a:xfrm>
          <a:off x="7626428" y="1333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46289</xdr:rowOff>
    </xdr:from>
    <xdr:to>
      <xdr:col>36</xdr:col>
      <xdr:colOff>165100</xdr:colOff>
      <xdr:row>77</xdr:row>
      <xdr:rowOff>147889</xdr:rowOff>
    </xdr:to>
    <xdr:sp macro="" textlink="">
      <xdr:nvSpPr>
        <xdr:cNvPr id="435" name="楕円 434"/>
        <xdr:cNvSpPr/>
      </xdr:nvSpPr>
      <xdr:spPr>
        <a:xfrm>
          <a:off x="6921500" y="1324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139016</xdr:rowOff>
    </xdr:from>
    <xdr:ext cx="469744" cy="259045"/>
    <xdr:sp macro="" textlink="">
      <xdr:nvSpPr>
        <xdr:cNvPr id="436" name="テキスト ボックス 435"/>
        <xdr:cNvSpPr txBox="1"/>
      </xdr:nvSpPr>
      <xdr:spPr>
        <a:xfrm>
          <a:off x="6737428" y="1334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60082</xdr:rowOff>
    </xdr:from>
    <xdr:to>
      <xdr:col>54</xdr:col>
      <xdr:colOff>189865</xdr:colOff>
      <xdr:row>98</xdr:row>
      <xdr:rowOff>72841</xdr:rowOff>
    </xdr:to>
    <xdr:cxnSp macro="">
      <xdr:nvCxnSpPr>
        <xdr:cNvPr id="462" name="直線コネクタ 461"/>
        <xdr:cNvCxnSpPr/>
      </xdr:nvCxnSpPr>
      <xdr:spPr>
        <a:xfrm flipV="1">
          <a:off x="10475595" y="16347832"/>
          <a:ext cx="1270" cy="527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76668</xdr:rowOff>
    </xdr:from>
    <xdr:ext cx="534377" cy="259045"/>
    <xdr:sp macro="" textlink="">
      <xdr:nvSpPr>
        <xdr:cNvPr id="463" name="土木費最小値テキスト"/>
        <xdr:cNvSpPr txBox="1"/>
      </xdr:nvSpPr>
      <xdr:spPr>
        <a:xfrm>
          <a:off x="10528300" y="168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72841</xdr:rowOff>
    </xdr:from>
    <xdr:to>
      <xdr:col>55</xdr:col>
      <xdr:colOff>88900</xdr:colOff>
      <xdr:row>98</xdr:row>
      <xdr:rowOff>72841</xdr:rowOff>
    </xdr:to>
    <xdr:cxnSp macro="">
      <xdr:nvCxnSpPr>
        <xdr:cNvPr id="464" name="直線コネクタ 463"/>
        <xdr:cNvCxnSpPr/>
      </xdr:nvCxnSpPr>
      <xdr:spPr>
        <a:xfrm>
          <a:off x="10388600" y="16874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6759</xdr:rowOff>
    </xdr:from>
    <xdr:ext cx="534377" cy="259045"/>
    <xdr:sp macro="" textlink="">
      <xdr:nvSpPr>
        <xdr:cNvPr id="465" name="土木費最大値テキスト"/>
        <xdr:cNvSpPr txBox="1"/>
      </xdr:nvSpPr>
      <xdr:spPr>
        <a:xfrm>
          <a:off x="10528300" y="1612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95</xdr:row>
      <xdr:rowOff>60082</xdr:rowOff>
    </xdr:from>
    <xdr:to>
      <xdr:col>55</xdr:col>
      <xdr:colOff>88900</xdr:colOff>
      <xdr:row>95</xdr:row>
      <xdr:rowOff>60082</xdr:rowOff>
    </xdr:to>
    <xdr:cxnSp macro="">
      <xdr:nvCxnSpPr>
        <xdr:cNvPr id="466" name="直線コネクタ 465"/>
        <xdr:cNvCxnSpPr/>
      </xdr:nvCxnSpPr>
      <xdr:spPr>
        <a:xfrm>
          <a:off x="10388600" y="1634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112540</xdr:rowOff>
    </xdr:from>
    <xdr:to>
      <xdr:col>55</xdr:col>
      <xdr:colOff>0</xdr:colOff>
      <xdr:row>97</xdr:row>
      <xdr:rowOff>71338</xdr:rowOff>
    </xdr:to>
    <xdr:cxnSp macro="">
      <xdr:nvCxnSpPr>
        <xdr:cNvPr id="467" name="直線コネクタ 466"/>
        <xdr:cNvCxnSpPr/>
      </xdr:nvCxnSpPr>
      <xdr:spPr>
        <a:xfrm flipV="1">
          <a:off x="9639300" y="16400290"/>
          <a:ext cx="838200" cy="30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151931</xdr:rowOff>
    </xdr:from>
    <xdr:ext cx="534377" cy="259045"/>
    <xdr:sp macro="" textlink="">
      <xdr:nvSpPr>
        <xdr:cNvPr id="468" name="土木費平均値テキスト"/>
        <xdr:cNvSpPr txBox="1"/>
      </xdr:nvSpPr>
      <xdr:spPr>
        <a:xfrm>
          <a:off x="10528300" y="16611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2054</xdr:rowOff>
    </xdr:from>
    <xdr:to>
      <xdr:col>55</xdr:col>
      <xdr:colOff>50800</xdr:colOff>
      <xdr:row>97</xdr:row>
      <xdr:rowOff>103654</xdr:rowOff>
    </xdr:to>
    <xdr:sp macro="" textlink="">
      <xdr:nvSpPr>
        <xdr:cNvPr id="469" name="フローチャート: 判断 468"/>
        <xdr:cNvSpPr/>
      </xdr:nvSpPr>
      <xdr:spPr>
        <a:xfrm>
          <a:off x="10426700" y="1663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110657</xdr:rowOff>
    </xdr:from>
    <xdr:to>
      <xdr:col>50</xdr:col>
      <xdr:colOff>114300</xdr:colOff>
      <xdr:row>97</xdr:row>
      <xdr:rowOff>71338</xdr:rowOff>
    </xdr:to>
    <xdr:cxnSp macro="">
      <xdr:nvCxnSpPr>
        <xdr:cNvPr id="470" name="直線コネクタ 469"/>
        <xdr:cNvCxnSpPr/>
      </xdr:nvCxnSpPr>
      <xdr:spPr>
        <a:xfrm>
          <a:off x="8750300" y="16398407"/>
          <a:ext cx="889000" cy="30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168115</xdr:rowOff>
    </xdr:from>
    <xdr:to>
      <xdr:col>50</xdr:col>
      <xdr:colOff>165100</xdr:colOff>
      <xdr:row>97</xdr:row>
      <xdr:rowOff>98265</xdr:rowOff>
    </xdr:to>
    <xdr:sp macro="" textlink="">
      <xdr:nvSpPr>
        <xdr:cNvPr id="471" name="フローチャート: 判断 470"/>
        <xdr:cNvSpPr/>
      </xdr:nvSpPr>
      <xdr:spPr>
        <a:xfrm>
          <a:off x="9588500" y="1662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114792</xdr:rowOff>
    </xdr:from>
    <xdr:ext cx="534377" cy="259045"/>
    <xdr:sp macro="" textlink="">
      <xdr:nvSpPr>
        <xdr:cNvPr id="472" name="テキスト ボックス 471"/>
        <xdr:cNvSpPr txBox="1"/>
      </xdr:nvSpPr>
      <xdr:spPr>
        <a:xfrm>
          <a:off x="9372111" y="1640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79459</xdr:rowOff>
    </xdr:from>
    <xdr:to>
      <xdr:col>45</xdr:col>
      <xdr:colOff>177800</xdr:colOff>
      <xdr:row>95</xdr:row>
      <xdr:rowOff>110657</xdr:rowOff>
    </xdr:to>
    <xdr:cxnSp macro="">
      <xdr:nvCxnSpPr>
        <xdr:cNvPr id="473" name="直線コネクタ 472"/>
        <xdr:cNvCxnSpPr/>
      </xdr:nvCxnSpPr>
      <xdr:spPr>
        <a:xfrm>
          <a:off x="7861300" y="15509959"/>
          <a:ext cx="889000" cy="88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152908</xdr:rowOff>
    </xdr:from>
    <xdr:to>
      <xdr:col>46</xdr:col>
      <xdr:colOff>38100</xdr:colOff>
      <xdr:row>97</xdr:row>
      <xdr:rowOff>83058</xdr:rowOff>
    </xdr:to>
    <xdr:sp macro="" textlink="">
      <xdr:nvSpPr>
        <xdr:cNvPr id="474" name="フローチャート: 判断 473"/>
        <xdr:cNvSpPr/>
      </xdr:nvSpPr>
      <xdr:spPr>
        <a:xfrm>
          <a:off x="8699500" y="1661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74185</xdr:rowOff>
    </xdr:from>
    <xdr:ext cx="534377" cy="259045"/>
    <xdr:sp macro="" textlink="">
      <xdr:nvSpPr>
        <xdr:cNvPr id="475" name="テキスト ボックス 474"/>
        <xdr:cNvSpPr txBox="1"/>
      </xdr:nvSpPr>
      <xdr:spPr>
        <a:xfrm>
          <a:off x="8483111" y="167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79459</xdr:rowOff>
    </xdr:from>
    <xdr:to>
      <xdr:col>41</xdr:col>
      <xdr:colOff>50800</xdr:colOff>
      <xdr:row>97</xdr:row>
      <xdr:rowOff>74299</xdr:rowOff>
    </xdr:to>
    <xdr:cxnSp macro="">
      <xdr:nvCxnSpPr>
        <xdr:cNvPr id="476" name="直線コネクタ 475"/>
        <xdr:cNvCxnSpPr/>
      </xdr:nvCxnSpPr>
      <xdr:spPr>
        <a:xfrm flipV="1">
          <a:off x="6972300" y="15509959"/>
          <a:ext cx="889000" cy="119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146681</xdr:rowOff>
    </xdr:from>
    <xdr:to>
      <xdr:col>41</xdr:col>
      <xdr:colOff>101600</xdr:colOff>
      <xdr:row>97</xdr:row>
      <xdr:rowOff>76831</xdr:rowOff>
    </xdr:to>
    <xdr:sp macro="" textlink="">
      <xdr:nvSpPr>
        <xdr:cNvPr id="477" name="フローチャート: 判断 476"/>
        <xdr:cNvSpPr/>
      </xdr:nvSpPr>
      <xdr:spPr>
        <a:xfrm>
          <a:off x="7810500" y="1660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67958</xdr:rowOff>
    </xdr:from>
    <xdr:ext cx="534377" cy="259045"/>
    <xdr:sp macro="" textlink="">
      <xdr:nvSpPr>
        <xdr:cNvPr id="478" name="テキスト ボックス 477"/>
        <xdr:cNvSpPr txBox="1"/>
      </xdr:nvSpPr>
      <xdr:spPr>
        <a:xfrm>
          <a:off x="7594111" y="1669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131234</xdr:rowOff>
    </xdr:from>
    <xdr:to>
      <xdr:col>36</xdr:col>
      <xdr:colOff>165100</xdr:colOff>
      <xdr:row>97</xdr:row>
      <xdr:rowOff>61384</xdr:rowOff>
    </xdr:to>
    <xdr:sp macro="" textlink="">
      <xdr:nvSpPr>
        <xdr:cNvPr id="479" name="フローチャート: 判断 478"/>
        <xdr:cNvSpPr/>
      </xdr:nvSpPr>
      <xdr:spPr>
        <a:xfrm>
          <a:off x="6921500" y="1659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77911</xdr:rowOff>
    </xdr:from>
    <xdr:ext cx="534377" cy="259045"/>
    <xdr:sp macro="" textlink="">
      <xdr:nvSpPr>
        <xdr:cNvPr id="480" name="テキスト ボックス 479"/>
        <xdr:cNvSpPr txBox="1"/>
      </xdr:nvSpPr>
      <xdr:spPr>
        <a:xfrm>
          <a:off x="6705111" y="1636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61740</xdr:rowOff>
    </xdr:from>
    <xdr:to>
      <xdr:col>55</xdr:col>
      <xdr:colOff>50800</xdr:colOff>
      <xdr:row>95</xdr:row>
      <xdr:rowOff>163340</xdr:rowOff>
    </xdr:to>
    <xdr:sp macro="" textlink="">
      <xdr:nvSpPr>
        <xdr:cNvPr id="486" name="楕円 485"/>
        <xdr:cNvSpPr/>
      </xdr:nvSpPr>
      <xdr:spPr>
        <a:xfrm>
          <a:off x="10426700" y="1634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148117</xdr:rowOff>
    </xdr:from>
    <xdr:ext cx="534377" cy="259045"/>
    <xdr:sp macro="" textlink="">
      <xdr:nvSpPr>
        <xdr:cNvPr id="487" name="土木費該当値テキスト"/>
        <xdr:cNvSpPr txBox="1"/>
      </xdr:nvSpPr>
      <xdr:spPr>
        <a:xfrm>
          <a:off x="10528300" y="1626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20538</xdr:rowOff>
    </xdr:from>
    <xdr:to>
      <xdr:col>50</xdr:col>
      <xdr:colOff>165100</xdr:colOff>
      <xdr:row>97</xdr:row>
      <xdr:rowOff>122138</xdr:rowOff>
    </xdr:to>
    <xdr:sp macro="" textlink="">
      <xdr:nvSpPr>
        <xdr:cNvPr id="488" name="楕円 487"/>
        <xdr:cNvSpPr/>
      </xdr:nvSpPr>
      <xdr:spPr>
        <a:xfrm>
          <a:off x="9588500" y="166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113265</xdr:rowOff>
    </xdr:from>
    <xdr:ext cx="534377" cy="259045"/>
    <xdr:sp macro="" textlink="">
      <xdr:nvSpPr>
        <xdr:cNvPr id="489" name="テキスト ボックス 488"/>
        <xdr:cNvSpPr txBox="1"/>
      </xdr:nvSpPr>
      <xdr:spPr>
        <a:xfrm>
          <a:off x="9372111" y="1674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59857</xdr:rowOff>
    </xdr:from>
    <xdr:to>
      <xdr:col>46</xdr:col>
      <xdr:colOff>38100</xdr:colOff>
      <xdr:row>95</xdr:row>
      <xdr:rowOff>161457</xdr:rowOff>
    </xdr:to>
    <xdr:sp macro="" textlink="">
      <xdr:nvSpPr>
        <xdr:cNvPr id="490" name="楕円 489"/>
        <xdr:cNvSpPr/>
      </xdr:nvSpPr>
      <xdr:spPr>
        <a:xfrm>
          <a:off x="8699500" y="1634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6534</xdr:rowOff>
    </xdr:from>
    <xdr:ext cx="534377" cy="259045"/>
    <xdr:sp macro="" textlink="">
      <xdr:nvSpPr>
        <xdr:cNvPr id="491" name="テキスト ボックス 490"/>
        <xdr:cNvSpPr txBox="1"/>
      </xdr:nvSpPr>
      <xdr:spPr>
        <a:xfrm>
          <a:off x="8483111" y="1612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28659</xdr:rowOff>
    </xdr:from>
    <xdr:to>
      <xdr:col>41</xdr:col>
      <xdr:colOff>101600</xdr:colOff>
      <xdr:row>90</xdr:row>
      <xdr:rowOff>130259</xdr:rowOff>
    </xdr:to>
    <xdr:sp macro="" textlink="">
      <xdr:nvSpPr>
        <xdr:cNvPr id="492" name="楕円 491"/>
        <xdr:cNvSpPr/>
      </xdr:nvSpPr>
      <xdr:spPr>
        <a:xfrm>
          <a:off x="7810500" y="1545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88</xdr:row>
      <xdr:rowOff>146786</xdr:rowOff>
    </xdr:from>
    <xdr:ext cx="599010" cy="259045"/>
    <xdr:sp macro="" textlink="">
      <xdr:nvSpPr>
        <xdr:cNvPr id="493" name="テキスト ボックス 492"/>
        <xdr:cNvSpPr txBox="1"/>
      </xdr:nvSpPr>
      <xdr:spPr>
        <a:xfrm>
          <a:off x="7561795" y="152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23499</xdr:rowOff>
    </xdr:from>
    <xdr:to>
      <xdr:col>36</xdr:col>
      <xdr:colOff>165100</xdr:colOff>
      <xdr:row>97</xdr:row>
      <xdr:rowOff>125099</xdr:rowOff>
    </xdr:to>
    <xdr:sp macro="" textlink="">
      <xdr:nvSpPr>
        <xdr:cNvPr id="494" name="楕円 493"/>
        <xdr:cNvSpPr/>
      </xdr:nvSpPr>
      <xdr:spPr>
        <a:xfrm>
          <a:off x="6921500" y="1665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116226</xdr:rowOff>
    </xdr:from>
    <xdr:ext cx="534377" cy="259045"/>
    <xdr:sp macro="" textlink="">
      <xdr:nvSpPr>
        <xdr:cNvPr id="495" name="テキスト ボックス 494"/>
        <xdr:cNvSpPr txBox="1"/>
      </xdr:nvSpPr>
      <xdr:spPr>
        <a:xfrm>
          <a:off x="6705111" y="1674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6" name="テキスト ボックス 505"/>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8" name="テキスト ボックス 507"/>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15929</xdr:rowOff>
    </xdr:from>
    <xdr:to>
      <xdr:col>85</xdr:col>
      <xdr:colOff>126364</xdr:colOff>
      <xdr:row>39</xdr:row>
      <xdr:rowOff>53322</xdr:rowOff>
    </xdr:to>
    <xdr:cxnSp macro="">
      <xdr:nvCxnSpPr>
        <xdr:cNvPr id="522" name="直線コネクタ 521"/>
        <xdr:cNvCxnSpPr/>
      </xdr:nvCxnSpPr>
      <xdr:spPr>
        <a:xfrm flipV="1">
          <a:off x="16317595" y="5159429"/>
          <a:ext cx="1269" cy="158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57149</xdr:rowOff>
    </xdr:from>
    <xdr:ext cx="469744" cy="259045"/>
    <xdr:sp macro="" textlink="">
      <xdr:nvSpPr>
        <xdr:cNvPr id="523" name="消防費最小値テキスト"/>
        <xdr:cNvSpPr txBox="1"/>
      </xdr:nvSpPr>
      <xdr:spPr>
        <a:xfrm>
          <a:off x="16370300" y="674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53322</xdr:rowOff>
    </xdr:from>
    <xdr:to>
      <xdr:col>86</xdr:col>
      <xdr:colOff>25400</xdr:colOff>
      <xdr:row>39</xdr:row>
      <xdr:rowOff>53322</xdr:rowOff>
    </xdr:to>
    <xdr:cxnSp macro="">
      <xdr:nvCxnSpPr>
        <xdr:cNvPr id="524" name="直線コネクタ 523"/>
        <xdr:cNvCxnSpPr/>
      </xdr:nvCxnSpPr>
      <xdr:spPr>
        <a:xfrm>
          <a:off x="16230600" y="673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134056</xdr:rowOff>
    </xdr:from>
    <xdr:ext cx="534377" cy="259045"/>
    <xdr:sp macro="" textlink="">
      <xdr:nvSpPr>
        <xdr:cNvPr id="525" name="消防費最大値テキスト"/>
        <xdr:cNvSpPr txBox="1"/>
      </xdr:nvSpPr>
      <xdr:spPr>
        <a:xfrm>
          <a:off x="16370300" y="49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15929</xdr:rowOff>
    </xdr:from>
    <xdr:to>
      <xdr:col>86</xdr:col>
      <xdr:colOff>25400</xdr:colOff>
      <xdr:row>30</xdr:row>
      <xdr:rowOff>15929</xdr:rowOff>
    </xdr:to>
    <xdr:cxnSp macro="">
      <xdr:nvCxnSpPr>
        <xdr:cNvPr id="526" name="直線コネクタ 525"/>
        <xdr:cNvCxnSpPr/>
      </xdr:nvCxnSpPr>
      <xdr:spPr>
        <a:xfrm>
          <a:off x="16230600" y="5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26543</xdr:rowOff>
    </xdr:from>
    <xdr:to>
      <xdr:col>85</xdr:col>
      <xdr:colOff>127000</xdr:colOff>
      <xdr:row>35</xdr:row>
      <xdr:rowOff>28013</xdr:rowOff>
    </xdr:to>
    <xdr:cxnSp macro="">
      <xdr:nvCxnSpPr>
        <xdr:cNvPr id="527" name="直線コネクタ 526"/>
        <xdr:cNvCxnSpPr/>
      </xdr:nvCxnSpPr>
      <xdr:spPr>
        <a:xfrm>
          <a:off x="15481300" y="6027293"/>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163502</xdr:rowOff>
    </xdr:from>
    <xdr:ext cx="534377" cy="259045"/>
    <xdr:sp macro="" textlink="">
      <xdr:nvSpPr>
        <xdr:cNvPr id="528" name="消防費平均値テキスト"/>
        <xdr:cNvSpPr txBox="1"/>
      </xdr:nvSpPr>
      <xdr:spPr>
        <a:xfrm>
          <a:off x="16370300" y="5992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13625</xdr:rowOff>
    </xdr:from>
    <xdr:to>
      <xdr:col>85</xdr:col>
      <xdr:colOff>177800</xdr:colOff>
      <xdr:row>35</xdr:row>
      <xdr:rowOff>115225</xdr:rowOff>
    </xdr:to>
    <xdr:sp macro="" textlink="">
      <xdr:nvSpPr>
        <xdr:cNvPr id="529" name="フローチャート: 判断 528"/>
        <xdr:cNvSpPr/>
      </xdr:nvSpPr>
      <xdr:spPr>
        <a:xfrm>
          <a:off x="162687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26543</xdr:rowOff>
    </xdr:from>
    <xdr:to>
      <xdr:col>81</xdr:col>
      <xdr:colOff>50800</xdr:colOff>
      <xdr:row>35</xdr:row>
      <xdr:rowOff>55445</xdr:rowOff>
    </xdr:to>
    <xdr:cxnSp macro="">
      <xdr:nvCxnSpPr>
        <xdr:cNvPr id="530" name="直線コネクタ 529"/>
        <xdr:cNvCxnSpPr/>
      </xdr:nvCxnSpPr>
      <xdr:spPr>
        <a:xfrm flipV="1">
          <a:off x="14592300" y="6027293"/>
          <a:ext cx="8890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166787</xdr:rowOff>
    </xdr:from>
    <xdr:to>
      <xdr:col>81</xdr:col>
      <xdr:colOff>101600</xdr:colOff>
      <xdr:row>35</xdr:row>
      <xdr:rowOff>96937</xdr:rowOff>
    </xdr:to>
    <xdr:sp macro="" textlink="">
      <xdr:nvSpPr>
        <xdr:cNvPr id="531" name="フローチャート: 判断 530"/>
        <xdr:cNvSpPr/>
      </xdr:nvSpPr>
      <xdr:spPr>
        <a:xfrm>
          <a:off x="15430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88064</xdr:rowOff>
    </xdr:from>
    <xdr:ext cx="534377" cy="259045"/>
    <xdr:sp macro="" textlink="">
      <xdr:nvSpPr>
        <xdr:cNvPr id="532" name="テキスト ボックス 531"/>
        <xdr:cNvSpPr txBox="1"/>
      </xdr:nvSpPr>
      <xdr:spPr>
        <a:xfrm>
          <a:off x="15214111" y="608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24094</xdr:rowOff>
    </xdr:from>
    <xdr:to>
      <xdr:col>76</xdr:col>
      <xdr:colOff>114300</xdr:colOff>
      <xdr:row>35</xdr:row>
      <xdr:rowOff>55445</xdr:rowOff>
    </xdr:to>
    <xdr:cxnSp macro="">
      <xdr:nvCxnSpPr>
        <xdr:cNvPr id="533" name="直線コネクタ 532"/>
        <xdr:cNvCxnSpPr/>
      </xdr:nvCxnSpPr>
      <xdr:spPr>
        <a:xfrm>
          <a:off x="13703300" y="5510494"/>
          <a:ext cx="889000" cy="5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164665</xdr:rowOff>
    </xdr:from>
    <xdr:to>
      <xdr:col>76</xdr:col>
      <xdr:colOff>165100</xdr:colOff>
      <xdr:row>35</xdr:row>
      <xdr:rowOff>94815</xdr:rowOff>
    </xdr:to>
    <xdr:sp macro="" textlink="">
      <xdr:nvSpPr>
        <xdr:cNvPr id="534" name="フローチャート: 判断 533"/>
        <xdr:cNvSpPr/>
      </xdr:nvSpPr>
      <xdr:spPr>
        <a:xfrm>
          <a:off x="14541500" y="59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111342</xdr:rowOff>
    </xdr:from>
    <xdr:ext cx="534377" cy="259045"/>
    <xdr:sp macro="" textlink="">
      <xdr:nvSpPr>
        <xdr:cNvPr id="535" name="テキスト ボックス 534"/>
        <xdr:cNvSpPr txBox="1"/>
      </xdr:nvSpPr>
      <xdr:spPr>
        <a:xfrm>
          <a:off x="14325111" y="576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24094</xdr:rowOff>
    </xdr:from>
    <xdr:to>
      <xdr:col>71</xdr:col>
      <xdr:colOff>177800</xdr:colOff>
      <xdr:row>35</xdr:row>
      <xdr:rowOff>1070</xdr:rowOff>
    </xdr:to>
    <xdr:cxnSp macro="">
      <xdr:nvCxnSpPr>
        <xdr:cNvPr id="536" name="直線コネクタ 535"/>
        <xdr:cNvCxnSpPr/>
      </xdr:nvCxnSpPr>
      <xdr:spPr>
        <a:xfrm flipV="1">
          <a:off x="12814300" y="5510494"/>
          <a:ext cx="889000" cy="49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15748</xdr:rowOff>
    </xdr:from>
    <xdr:to>
      <xdr:col>72</xdr:col>
      <xdr:colOff>38100</xdr:colOff>
      <xdr:row>34</xdr:row>
      <xdr:rowOff>117348</xdr:rowOff>
    </xdr:to>
    <xdr:sp macro="" textlink="">
      <xdr:nvSpPr>
        <xdr:cNvPr id="537" name="フローチャート: 判断 536"/>
        <xdr:cNvSpPr/>
      </xdr:nvSpPr>
      <xdr:spPr>
        <a:xfrm>
          <a:off x="13652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108475</xdr:rowOff>
    </xdr:from>
    <xdr:ext cx="534377" cy="259045"/>
    <xdr:sp macro="" textlink="">
      <xdr:nvSpPr>
        <xdr:cNvPr id="538" name="テキスト ボックス 537"/>
        <xdr:cNvSpPr txBox="1"/>
      </xdr:nvSpPr>
      <xdr:spPr>
        <a:xfrm>
          <a:off x="13436111" y="593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62448</xdr:rowOff>
    </xdr:from>
    <xdr:to>
      <xdr:col>67</xdr:col>
      <xdr:colOff>101600</xdr:colOff>
      <xdr:row>34</xdr:row>
      <xdr:rowOff>164048</xdr:rowOff>
    </xdr:to>
    <xdr:sp macro="" textlink="">
      <xdr:nvSpPr>
        <xdr:cNvPr id="539" name="フローチャート: 判断 538"/>
        <xdr:cNvSpPr/>
      </xdr:nvSpPr>
      <xdr:spPr>
        <a:xfrm>
          <a:off x="12763500" y="589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9125</xdr:rowOff>
    </xdr:from>
    <xdr:ext cx="534377" cy="259045"/>
    <xdr:sp macro="" textlink="">
      <xdr:nvSpPr>
        <xdr:cNvPr id="540" name="テキスト ボックス 539"/>
        <xdr:cNvSpPr txBox="1"/>
      </xdr:nvSpPr>
      <xdr:spPr>
        <a:xfrm>
          <a:off x="12547111" y="566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148663</xdr:rowOff>
    </xdr:from>
    <xdr:to>
      <xdr:col>85</xdr:col>
      <xdr:colOff>177800</xdr:colOff>
      <xdr:row>35</xdr:row>
      <xdr:rowOff>78813</xdr:rowOff>
    </xdr:to>
    <xdr:sp macro="" textlink="">
      <xdr:nvSpPr>
        <xdr:cNvPr id="546" name="楕円 545"/>
        <xdr:cNvSpPr/>
      </xdr:nvSpPr>
      <xdr:spPr>
        <a:xfrm>
          <a:off x="16268700" y="597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90</xdr:rowOff>
    </xdr:from>
    <xdr:ext cx="534377" cy="259045"/>
    <xdr:sp macro="" textlink="">
      <xdr:nvSpPr>
        <xdr:cNvPr id="547" name="消防費該当値テキスト"/>
        <xdr:cNvSpPr txBox="1"/>
      </xdr:nvSpPr>
      <xdr:spPr>
        <a:xfrm>
          <a:off x="16370300" y="582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147193</xdr:rowOff>
    </xdr:from>
    <xdr:to>
      <xdr:col>81</xdr:col>
      <xdr:colOff>101600</xdr:colOff>
      <xdr:row>35</xdr:row>
      <xdr:rowOff>77343</xdr:rowOff>
    </xdr:to>
    <xdr:sp macro="" textlink="">
      <xdr:nvSpPr>
        <xdr:cNvPr id="548" name="楕円 547"/>
        <xdr:cNvSpPr/>
      </xdr:nvSpPr>
      <xdr:spPr>
        <a:xfrm>
          <a:off x="15430500" y="597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93870</xdr:rowOff>
    </xdr:from>
    <xdr:ext cx="534377" cy="259045"/>
    <xdr:sp macro="" textlink="">
      <xdr:nvSpPr>
        <xdr:cNvPr id="549" name="テキスト ボックス 548"/>
        <xdr:cNvSpPr txBox="1"/>
      </xdr:nvSpPr>
      <xdr:spPr>
        <a:xfrm>
          <a:off x="15214111" y="575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4645</xdr:rowOff>
    </xdr:from>
    <xdr:to>
      <xdr:col>76</xdr:col>
      <xdr:colOff>165100</xdr:colOff>
      <xdr:row>35</xdr:row>
      <xdr:rowOff>106245</xdr:rowOff>
    </xdr:to>
    <xdr:sp macro="" textlink="">
      <xdr:nvSpPr>
        <xdr:cNvPr id="550" name="楕円 549"/>
        <xdr:cNvSpPr/>
      </xdr:nvSpPr>
      <xdr:spPr>
        <a:xfrm>
          <a:off x="14541500" y="600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97372</xdr:rowOff>
    </xdr:from>
    <xdr:ext cx="534377" cy="259045"/>
    <xdr:sp macro="" textlink="">
      <xdr:nvSpPr>
        <xdr:cNvPr id="551" name="テキスト ボックス 550"/>
        <xdr:cNvSpPr txBox="1"/>
      </xdr:nvSpPr>
      <xdr:spPr>
        <a:xfrm>
          <a:off x="14325111" y="609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144744</xdr:rowOff>
    </xdr:from>
    <xdr:to>
      <xdr:col>72</xdr:col>
      <xdr:colOff>38100</xdr:colOff>
      <xdr:row>32</xdr:row>
      <xdr:rowOff>74894</xdr:rowOff>
    </xdr:to>
    <xdr:sp macro="" textlink="">
      <xdr:nvSpPr>
        <xdr:cNvPr id="552" name="楕円 551"/>
        <xdr:cNvSpPr/>
      </xdr:nvSpPr>
      <xdr:spPr>
        <a:xfrm>
          <a:off x="13652500" y="54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91421</xdr:rowOff>
    </xdr:from>
    <xdr:ext cx="534377" cy="259045"/>
    <xdr:sp macro="" textlink="">
      <xdr:nvSpPr>
        <xdr:cNvPr id="553" name="テキスト ボックス 552"/>
        <xdr:cNvSpPr txBox="1"/>
      </xdr:nvSpPr>
      <xdr:spPr>
        <a:xfrm>
          <a:off x="13436111" y="523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121720</xdr:rowOff>
    </xdr:from>
    <xdr:to>
      <xdr:col>67</xdr:col>
      <xdr:colOff>101600</xdr:colOff>
      <xdr:row>35</xdr:row>
      <xdr:rowOff>51870</xdr:rowOff>
    </xdr:to>
    <xdr:sp macro="" textlink="">
      <xdr:nvSpPr>
        <xdr:cNvPr id="554" name="楕円 553"/>
        <xdr:cNvSpPr/>
      </xdr:nvSpPr>
      <xdr:spPr>
        <a:xfrm>
          <a:off x="12763500" y="595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42997</xdr:rowOff>
    </xdr:from>
    <xdr:ext cx="534377" cy="259045"/>
    <xdr:sp macro="" textlink="">
      <xdr:nvSpPr>
        <xdr:cNvPr id="555" name="テキスト ボックス 554"/>
        <xdr:cNvSpPr txBox="1"/>
      </xdr:nvSpPr>
      <xdr:spPr>
        <a:xfrm>
          <a:off x="12547111" y="604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7" name="直線コネクタ 56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8" name="テキスト ボックス 56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0" name="テキスト ボックス 56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2" name="テキスト ボックス 57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3" name="直線コネクタ 57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4" name="テキスト ボックス 573"/>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5" name="直線コネクタ 57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6" name="テキスト ボックス 57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93294</xdr:rowOff>
    </xdr:from>
    <xdr:to>
      <xdr:col>85</xdr:col>
      <xdr:colOff>126364</xdr:colOff>
      <xdr:row>59</xdr:row>
      <xdr:rowOff>31686</xdr:rowOff>
    </xdr:to>
    <xdr:cxnSp macro="">
      <xdr:nvCxnSpPr>
        <xdr:cNvPr id="580" name="直線コネクタ 579"/>
        <xdr:cNvCxnSpPr/>
      </xdr:nvCxnSpPr>
      <xdr:spPr>
        <a:xfrm flipV="1">
          <a:off x="16317595" y="9180144"/>
          <a:ext cx="1269" cy="967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35513</xdr:rowOff>
    </xdr:from>
    <xdr:ext cx="534377" cy="259045"/>
    <xdr:sp macro="" textlink="">
      <xdr:nvSpPr>
        <xdr:cNvPr id="581" name="教育費最小値テキスト"/>
        <xdr:cNvSpPr txBox="1"/>
      </xdr:nvSpPr>
      <xdr:spPr>
        <a:xfrm>
          <a:off x="16370300" y="1015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31686</xdr:rowOff>
    </xdr:from>
    <xdr:to>
      <xdr:col>86</xdr:col>
      <xdr:colOff>25400</xdr:colOff>
      <xdr:row>59</xdr:row>
      <xdr:rowOff>31686</xdr:rowOff>
    </xdr:to>
    <xdr:cxnSp macro="">
      <xdr:nvCxnSpPr>
        <xdr:cNvPr id="582" name="直線コネクタ 581"/>
        <xdr:cNvCxnSpPr/>
      </xdr:nvCxnSpPr>
      <xdr:spPr>
        <a:xfrm>
          <a:off x="16230600" y="1014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39971</xdr:rowOff>
    </xdr:from>
    <xdr:ext cx="534377" cy="259045"/>
    <xdr:sp macro="" textlink="">
      <xdr:nvSpPr>
        <xdr:cNvPr id="583" name="教育費最大値テキスト"/>
        <xdr:cNvSpPr txBox="1"/>
      </xdr:nvSpPr>
      <xdr:spPr>
        <a:xfrm>
          <a:off x="16370300" y="895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93294</xdr:rowOff>
    </xdr:from>
    <xdr:to>
      <xdr:col>86</xdr:col>
      <xdr:colOff>25400</xdr:colOff>
      <xdr:row>53</xdr:row>
      <xdr:rowOff>93294</xdr:rowOff>
    </xdr:to>
    <xdr:cxnSp macro="">
      <xdr:nvCxnSpPr>
        <xdr:cNvPr id="584" name="直線コネクタ 583"/>
        <xdr:cNvCxnSpPr/>
      </xdr:nvCxnSpPr>
      <xdr:spPr>
        <a:xfrm>
          <a:off x="16230600" y="91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156216</xdr:rowOff>
    </xdr:from>
    <xdr:to>
      <xdr:col>85</xdr:col>
      <xdr:colOff>127000</xdr:colOff>
      <xdr:row>53</xdr:row>
      <xdr:rowOff>93294</xdr:rowOff>
    </xdr:to>
    <xdr:cxnSp macro="">
      <xdr:nvCxnSpPr>
        <xdr:cNvPr id="585" name="直線コネクタ 584"/>
        <xdr:cNvCxnSpPr/>
      </xdr:nvCxnSpPr>
      <xdr:spPr>
        <a:xfrm>
          <a:off x="15481300" y="8900166"/>
          <a:ext cx="838200" cy="27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126916</xdr:rowOff>
    </xdr:from>
    <xdr:ext cx="534377" cy="259045"/>
    <xdr:sp macro="" textlink="">
      <xdr:nvSpPr>
        <xdr:cNvPr id="586" name="教育費平均値テキスト"/>
        <xdr:cNvSpPr txBox="1"/>
      </xdr:nvSpPr>
      <xdr:spPr>
        <a:xfrm>
          <a:off x="16370300" y="9728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148489</xdr:rowOff>
    </xdr:from>
    <xdr:to>
      <xdr:col>85</xdr:col>
      <xdr:colOff>177800</xdr:colOff>
      <xdr:row>57</xdr:row>
      <xdr:rowOff>78639</xdr:rowOff>
    </xdr:to>
    <xdr:sp macro="" textlink="">
      <xdr:nvSpPr>
        <xdr:cNvPr id="587" name="フローチャート: 判断 586"/>
        <xdr:cNvSpPr/>
      </xdr:nvSpPr>
      <xdr:spPr>
        <a:xfrm>
          <a:off x="16268700" y="97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156216</xdr:rowOff>
    </xdr:from>
    <xdr:to>
      <xdr:col>81</xdr:col>
      <xdr:colOff>50800</xdr:colOff>
      <xdr:row>52</xdr:row>
      <xdr:rowOff>25781</xdr:rowOff>
    </xdr:to>
    <xdr:cxnSp macro="">
      <xdr:nvCxnSpPr>
        <xdr:cNvPr id="588" name="直線コネクタ 587"/>
        <xdr:cNvCxnSpPr/>
      </xdr:nvCxnSpPr>
      <xdr:spPr>
        <a:xfrm flipV="1">
          <a:off x="14592300" y="8900166"/>
          <a:ext cx="889000" cy="4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160280</xdr:rowOff>
    </xdr:from>
    <xdr:to>
      <xdr:col>81</xdr:col>
      <xdr:colOff>101600</xdr:colOff>
      <xdr:row>57</xdr:row>
      <xdr:rowOff>90430</xdr:rowOff>
    </xdr:to>
    <xdr:sp macro="" textlink="">
      <xdr:nvSpPr>
        <xdr:cNvPr id="589" name="フローチャート: 判断 588"/>
        <xdr:cNvSpPr/>
      </xdr:nvSpPr>
      <xdr:spPr>
        <a:xfrm>
          <a:off x="154305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81557</xdr:rowOff>
    </xdr:from>
    <xdr:ext cx="534377" cy="259045"/>
    <xdr:sp macro="" textlink="">
      <xdr:nvSpPr>
        <xdr:cNvPr id="590" name="テキスト ボックス 589"/>
        <xdr:cNvSpPr txBox="1"/>
      </xdr:nvSpPr>
      <xdr:spPr>
        <a:xfrm>
          <a:off x="15214111" y="985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84227</xdr:rowOff>
    </xdr:from>
    <xdr:to>
      <xdr:col>76</xdr:col>
      <xdr:colOff>114300</xdr:colOff>
      <xdr:row>52</xdr:row>
      <xdr:rowOff>25781</xdr:rowOff>
    </xdr:to>
    <xdr:cxnSp macro="">
      <xdr:nvCxnSpPr>
        <xdr:cNvPr id="591" name="直線コネクタ 590"/>
        <xdr:cNvCxnSpPr/>
      </xdr:nvCxnSpPr>
      <xdr:spPr>
        <a:xfrm>
          <a:off x="13703300" y="8656727"/>
          <a:ext cx="889000" cy="2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160013</xdr:rowOff>
    </xdr:from>
    <xdr:to>
      <xdr:col>76</xdr:col>
      <xdr:colOff>165100</xdr:colOff>
      <xdr:row>57</xdr:row>
      <xdr:rowOff>90163</xdr:rowOff>
    </xdr:to>
    <xdr:sp macro="" textlink="">
      <xdr:nvSpPr>
        <xdr:cNvPr id="592" name="フローチャート: 判断 591"/>
        <xdr:cNvSpPr/>
      </xdr:nvSpPr>
      <xdr:spPr>
        <a:xfrm>
          <a:off x="14541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81290</xdr:rowOff>
    </xdr:from>
    <xdr:ext cx="534377" cy="259045"/>
    <xdr:sp macro="" textlink="">
      <xdr:nvSpPr>
        <xdr:cNvPr id="593" name="テキスト ボックス 592"/>
        <xdr:cNvSpPr txBox="1"/>
      </xdr:nvSpPr>
      <xdr:spPr>
        <a:xfrm>
          <a:off x="14325111" y="98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84227</xdr:rowOff>
    </xdr:from>
    <xdr:to>
      <xdr:col>71</xdr:col>
      <xdr:colOff>177800</xdr:colOff>
      <xdr:row>53</xdr:row>
      <xdr:rowOff>66910</xdr:rowOff>
    </xdr:to>
    <xdr:cxnSp macro="">
      <xdr:nvCxnSpPr>
        <xdr:cNvPr id="594" name="直線コネクタ 593"/>
        <xdr:cNvCxnSpPr/>
      </xdr:nvCxnSpPr>
      <xdr:spPr>
        <a:xfrm flipV="1">
          <a:off x="12814300" y="8656727"/>
          <a:ext cx="889000" cy="49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125095</xdr:rowOff>
    </xdr:from>
    <xdr:to>
      <xdr:col>72</xdr:col>
      <xdr:colOff>38100</xdr:colOff>
      <xdr:row>57</xdr:row>
      <xdr:rowOff>55245</xdr:rowOff>
    </xdr:to>
    <xdr:sp macro="" textlink="">
      <xdr:nvSpPr>
        <xdr:cNvPr id="595" name="フローチャート: 判断 594"/>
        <xdr:cNvSpPr/>
      </xdr:nvSpPr>
      <xdr:spPr>
        <a:xfrm>
          <a:off x="13652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46372</xdr:rowOff>
    </xdr:from>
    <xdr:ext cx="534377" cy="259045"/>
    <xdr:sp macro="" textlink="">
      <xdr:nvSpPr>
        <xdr:cNvPr id="596" name="テキスト ボックス 595"/>
        <xdr:cNvSpPr txBox="1"/>
      </xdr:nvSpPr>
      <xdr:spPr>
        <a:xfrm>
          <a:off x="13436111" y="981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1918</xdr:rowOff>
    </xdr:from>
    <xdr:to>
      <xdr:col>67</xdr:col>
      <xdr:colOff>101600</xdr:colOff>
      <xdr:row>57</xdr:row>
      <xdr:rowOff>103518</xdr:rowOff>
    </xdr:to>
    <xdr:sp macro="" textlink="">
      <xdr:nvSpPr>
        <xdr:cNvPr id="597" name="フローチャート: 判断 596"/>
        <xdr:cNvSpPr/>
      </xdr:nvSpPr>
      <xdr:spPr>
        <a:xfrm>
          <a:off x="12763500" y="977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94645</xdr:rowOff>
    </xdr:from>
    <xdr:ext cx="534377" cy="259045"/>
    <xdr:sp macro="" textlink="">
      <xdr:nvSpPr>
        <xdr:cNvPr id="598" name="テキスト ボックス 597"/>
        <xdr:cNvSpPr txBox="1"/>
      </xdr:nvSpPr>
      <xdr:spPr>
        <a:xfrm>
          <a:off x="12547111" y="986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42494</xdr:rowOff>
    </xdr:from>
    <xdr:to>
      <xdr:col>85</xdr:col>
      <xdr:colOff>177800</xdr:colOff>
      <xdr:row>53</xdr:row>
      <xdr:rowOff>144094</xdr:rowOff>
    </xdr:to>
    <xdr:sp macro="" textlink="">
      <xdr:nvSpPr>
        <xdr:cNvPr id="604" name="楕円 603"/>
        <xdr:cNvSpPr/>
      </xdr:nvSpPr>
      <xdr:spPr>
        <a:xfrm>
          <a:off x="16268700" y="912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166971</xdr:rowOff>
    </xdr:from>
    <xdr:ext cx="534377" cy="259045"/>
    <xdr:sp macro="" textlink="">
      <xdr:nvSpPr>
        <xdr:cNvPr id="605" name="教育費該当値テキスト"/>
        <xdr:cNvSpPr txBox="1"/>
      </xdr:nvSpPr>
      <xdr:spPr>
        <a:xfrm>
          <a:off x="16370300" y="908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105416</xdr:rowOff>
    </xdr:from>
    <xdr:to>
      <xdr:col>81</xdr:col>
      <xdr:colOff>101600</xdr:colOff>
      <xdr:row>52</xdr:row>
      <xdr:rowOff>35566</xdr:rowOff>
    </xdr:to>
    <xdr:sp macro="" textlink="">
      <xdr:nvSpPr>
        <xdr:cNvPr id="606" name="楕円 605"/>
        <xdr:cNvSpPr/>
      </xdr:nvSpPr>
      <xdr:spPr>
        <a:xfrm>
          <a:off x="15430500" y="884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52093</xdr:rowOff>
    </xdr:from>
    <xdr:ext cx="534377" cy="259045"/>
    <xdr:sp macro="" textlink="">
      <xdr:nvSpPr>
        <xdr:cNvPr id="607" name="テキスト ボックス 606"/>
        <xdr:cNvSpPr txBox="1"/>
      </xdr:nvSpPr>
      <xdr:spPr>
        <a:xfrm>
          <a:off x="15214111" y="862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146431</xdr:rowOff>
    </xdr:from>
    <xdr:to>
      <xdr:col>76</xdr:col>
      <xdr:colOff>165100</xdr:colOff>
      <xdr:row>52</xdr:row>
      <xdr:rowOff>76581</xdr:rowOff>
    </xdr:to>
    <xdr:sp macro="" textlink="">
      <xdr:nvSpPr>
        <xdr:cNvPr id="608" name="楕円 607"/>
        <xdr:cNvSpPr/>
      </xdr:nvSpPr>
      <xdr:spPr>
        <a:xfrm>
          <a:off x="14541500" y="889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93108</xdr:rowOff>
    </xdr:from>
    <xdr:ext cx="534377" cy="259045"/>
    <xdr:sp macro="" textlink="">
      <xdr:nvSpPr>
        <xdr:cNvPr id="609" name="テキスト ボックス 608"/>
        <xdr:cNvSpPr txBox="1"/>
      </xdr:nvSpPr>
      <xdr:spPr>
        <a:xfrm>
          <a:off x="14325111" y="866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33427</xdr:rowOff>
    </xdr:from>
    <xdr:to>
      <xdr:col>72</xdr:col>
      <xdr:colOff>38100</xdr:colOff>
      <xdr:row>50</xdr:row>
      <xdr:rowOff>135027</xdr:rowOff>
    </xdr:to>
    <xdr:sp macro="" textlink="">
      <xdr:nvSpPr>
        <xdr:cNvPr id="610" name="楕円 609"/>
        <xdr:cNvSpPr/>
      </xdr:nvSpPr>
      <xdr:spPr>
        <a:xfrm>
          <a:off x="13652500" y="860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48</xdr:row>
      <xdr:rowOff>151554</xdr:rowOff>
    </xdr:from>
    <xdr:ext cx="534377" cy="259045"/>
    <xdr:sp macro="" textlink="">
      <xdr:nvSpPr>
        <xdr:cNvPr id="611" name="テキスト ボックス 610"/>
        <xdr:cNvSpPr txBox="1"/>
      </xdr:nvSpPr>
      <xdr:spPr>
        <a:xfrm>
          <a:off x="13436111" y="838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16110</xdr:rowOff>
    </xdr:from>
    <xdr:to>
      <xdr:col>67</xdr:col>
      <xdr:colOff>101600</xdr:colOff>
      <xdr:row>53</xdr:row>
      <xdr:rowOff>117710</xdr:rowOff>
    </xdr:to>
    <xdr:sp macro="" textlink="">
      <xdr:nvSpPr>
        <xdr:cNvPr id="612" name="楕円 611"/>
        <xdr:cNvSpPr/>
      </xdr:nvSpPr>
      <xdr:spPr>
        <a:xfrm>
          <a:off x="12763500" y="91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134237</xdr:rowOff>
    </xdr:from>
    <xdr:ext cx="534377" cy="259045"/>
    <xdr:sp macro="" textlink="">
      <xdr:nvSpPr>
        <xdr:cNvPr id="613" name="テキスト ボックス 612"/>
        <xdr:cNvSpPr txBox="1"/>
      </xdr:nvSpPr>
      <xdr:spPr>
        <a:xfrm>
          <a:off x="12547111" y="887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7" name="テキスト ボックス 62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9" name="テキスト ボックス 62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1" name="テキスト ボックス 63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3" name="テキスト ボックス 63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5" name="テキスト ボックス 634"/>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7" name="テキスト ボックス 63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14558</xdr:rowOff>
    </xdr:from>
    <xdr:to>
      <xdr:col>85</xdr:col>
      <xdr:colOff>126364</xdr:colOff>
      <xdr:row>79</xdr:row>
      <xdr:rowOff>98879</xdr:rowOff>
    </xdr:to>
    <xdr:cxnSp macro="">
      <xdr:nvCxnSpPr>
        <xdr:cNvPr id="639" name="直線コネクタ 638"/>
        <xdr:cNvCxnSpPr/>
      </xdr:nvCxnSpPr>
      <xdr:spPr>
        <a:xfrm flipV="1">
          <a:off x="16317595" y="12701858"/>
          <a:ext cx="1269" cy="94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132685</xdr:rowOff>
    </xdr:from>
    <xdr:ext cx="534377" cy="259045"/>
    <xdr:sp macro="" textlink="">
      <xdr:nvSpPr>
        <xdr:cNvPr id="642" name="災害復旧費最大値テキスト"/>
        <xdr:cNvSpPr txBox="1"/>
      </xdr:nvSpPr>
      <xdr:spPr>
        <a:xfrm>
          <a:off x="16370300" y="1247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74</xdr:row>
      <xdr:rowOff>14558</xdr:rowOff>
    </xdr:from>
    <xdr:to>
      <xdr:col>86</xdr:col>
      <xdr:colOff>25400</xdr:colOff>
      <xdr:row>74</xdr:row>
      <xdr:rowOff>14558</xdr:rowOff>
    </xdr:to>
    <xdr:cxnSp macro="">
      <xdr:nvCxnSpPr>
        <xdr:cNvPr id="643" name="直線コネクタ 642"/>
        <xdr:cNvCxnSpPr/>
      </xdr:nvCxnSpPr>
      <xdr:spPr>
        <a:xfrm>
          <a:off x="16230600" y="127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2213</xdr:rowOff>
    </xdr:from>
    <xdr:to>
      <xdr:col>85</xdr:col>
      <xdr:colOff>127000</xdr:colOff>
      <xdr:row>76</xdr:row>
      <xdr:rowOff>52995</xdr:rowOff>
    </xdr:to>
    <xdr:cxnSp macro="">
      <xdr:nvCxnSpPr>
        <xdr:cNvPr id="644" name="直線コネクタ 643"/>
        <xdr:cNvCxnSpPr/>
      </xdr:nvCxnSpPr>
      <xdr:spPr>
        <a:xfrm>
          <a:off x="15481300" y="12175163"/>
          <a:ext cx="838200" cy="90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141557</xdr:rowOff>
    </xdr:from>
    <xdr:ext cx="469744" cy="259045"/>
    <xdr:sp macro="" textlink="">
      <xdr:nvSpPr>
        <xdr:cNvPr id="645" name="災害復旧費平均値テキスト"/>
        <xdr:cNvSpPr txBox="1"/>
      </xdr:nvSpPr>
      <xdr:spPr>
        <a:xfrm>
          <a:off x="16370300" y="1351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163130</xdr:rowOff>
    </xdr:from>
    <xdr:to>
      <xdr:col>85</xdr:col>
      <xdr:colOff>177800</xdr:colOff>
      <xdr:row>79</xdr:row>
      <xdr:rowOff>93280</xdr:rowOff>
    </xdr:to>
    <xdr:sp macro="" textlink="">
      <xdr:nvSpPr>
        <xdr:cNvPr id="646" name="フローチャート: 判断 645"/>
        <xdr:cNvSpPr/>
      </xdr:nvSpPr>
      <xdr:spPr>
        <a:xfrm>
          <a:off x="16268700" y="1353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2213</xdr:rowOff>
    </xdr:from>
    <xdr:to>
      <xdr:col>81</xdr:col>
      <xdr:colOff>50800</xdr:colOff>
      <xdr:row>72</xdr:row>
      <xdr:rowOff>11978</xdr:rowOff>
    </xdr:to>
    <xdr:cxnSp macro="">
      <xdr:nvCxnSpPr>
        <xdr:cNvPr id="647" name="直線コネクタ 646"/>
        <xdr:cNvCxnSpPr/>
      </xdr:nvCxnSpPr>
      <xdr:spPr>
        <a:xfrm flipV="1">
          <a:off x="14592300" y="12175163"/>
          <a:ext cx="889000" cy="18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125084</xdr:rowOff>
    </xdr:from>
    <xdr:to>
      <xdr:col>81</xdr:col>
      <xdr:colOff>101600</xdr:colOff>
      <xdr:row>79</xdr:row>
      <xdr:rowOff>55234</xdr:rowOff>
    </xdr:to>
    <xdr:sp macro="" textlink="">
      <xdr:nvSpPr>
        <xdr:cNvPr id="648" name="フローチャート: 判断 647"/>
        <xdr:cNvSpPr/>
      </xdr:nvSpPr>
      <xdr:spPr>
        <a:xfrm>
          <a:off x="15430500" y="134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46361</xdr:rowOff>
    </xdr:from>
    <xdr:ext cx="469744" cy="259045"/>
    <xdr:sp macro="" textlink="">
      <xdr:nvSpPr>
        <xdr:cNvPr id="649" name="テキスト ボックス 648"/>
        <xdr:cNvSpPr txBox="1"/>
      </xdr:nvSpPr>
      <xdr:spPr>
        <a:xfrm>
          <a:off x="15246428" y="1359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11978</xdr:rowOff>
    </xdr:from>
    <xdr:to>
      <xdr:col>76</xdr:col>
      <xdr:colOff>114300</xdr:colOff>
      <xdr:row>74</xdr:row>
      <xdr:rowOff>135520</xdr:rowOff>
    </xdr:to>
    <xdr:cxnSp macro="">
      <xdr:nvCxnSpPr>
        <xdr:cNvPr id="650" name="直線コネクタ 649"/>
        <xdr:cNvCxnSpPr/>
      </xdr:nvCxnSpPr>
      <xdr:spPr>
        <a:xfrm flipV="1">
          <a:off x="13703300" y="12356378"/>
          <a:ext cx="889000" cy="46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107612</xdr:rowOff>
    </xdr:from>
    <xdr:to>
      <xdr:col>76</xdr:col>
      <xdr:colOff>165100</xdr:colOff>
      <xdr:row>79</xdr:row>
      <xdr:rowOff>37762</xdr:rowOff>
    </xdr:to>
    <xdr:sp macro="" textlink="">
      <xdr:nvSpPr>
        <xdr:cNvPr id="651" name="フローチャート: 判断 650"/>
        <xdr:cNvSpPr/>
      </xdr:nvSpPr>
      <xdr:spPr>
        <a:xfrm>
          <a:off x="14541500" y="134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28889</xdr:rowOff>
    </xdr:from>
    <xdr:ext cx="469744" cy="259045"/>
    <xdr:sp macro="" textlink="">
      <xdr:nvSpPr>
        <xdr:cNvPr id="652" name="テキスト ボックス 651"/>
        <xdr:cNvSpPr txBox="1"/>
      </xdr:nvSpPr>
      <xdr:spPr>
        <a:xfrm>
          <a:off x="14357428" y="1357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135520</xdr:rowOff>
    </xdr:from>
    <xdr:to>
      <xdr:col>71</xdr:col>
      <xdr:colOff>177800</xdr:colOff>
      <xdr:row>75</xdr:row>
      <xdr:rowOff>46954</xdr:rowOff>
    </xdr:to>
    <xdr:cxnSp macro="">
      <xdr:nvCxnSpPr>
        <xdr:cNvPr id="653" name="直線コネクタ 652"/>
        <xdr:cNvCxnSpPr/>
      </xdr:nvCxnSpPr>
      <xdr:spPr>
        <a:xfrm flipV="1">
          <a:off x="12814300" y="12822820"/>
          <a:ext cx="889000" cy="8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158525</xdr:rowOff>
    </xdr:from>
    <xdr:to>
      <xdr:col>72</xdr:col>
      <xdr:colOff>38100</xdr:colOff>
      <xdr:row>79</xdr:row>
      <xdr:rowOff>88675</xdr:rowOff>
    </xdr:to>
    <xdr:sp macro="" textlink="">
      <xdr:nvSpPr>
        <xdr:cNvPr id="654" name="フローチャート: 判断 653"/>
        <xdr:cNvSpPr/>
      </xdr:nvSpPr>
      <xdr:spPr>
        <a:xfrm>
          <a:off x="13652500" y="1353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79802</xdr:rowOff>
    </xdr:from>
    <xdr:ext cx="469744" cy="259045"/>
    <xdr:sp macro="" textlink="">
      <xdr:nvSpPr>
        <xdr:cNvPr id="655" name="テキスト ボックス 654"/>
        <xdr:cNvSpPr txBox="1"/>
      </xdr:nvSpPr>
      <xdr:spPr>
        <a:xfrm>
          <a:off x="13468428" y="1362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115450</xdr:rowOff>
    </xdr:from>
    <xdr:to>
      <xdr:col>67</xdr:col>
      <xdr:colOff>101600</xdr:colOff>
      <xdr:row>79</xdr:row>
      <xdr:rowOff>45600</xdr:rowOff>
    </xdr:to>
    <xdr:sp macro="" textlink="">
      <xdr:nvSpPr>
        <xdr:cNvPr id="656" name="フローチャート: 判断 655"/>
        <xdr:cNvSpPr/>
      </xdr:nvSpPr>
      <xdr:spPr>
        <a:xfrm>
          <a:off x="12763500" y="134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36727</xdr:rowOff>
    </xdr:from>
    <xdr:ext cx="469744" cy="259045"/>
    <xdr:sp macro="" textlink="">
      <xdr:nvSpPr>
        <xdr:cNvPr id="657" name="テキスト ボックス 656"/>
        <xdr:cNvSpPr txBox="1"/>
      </xdr:nvSpPr>
      <xdr:spPr>
        <a:xfrm>
          <a:off x="12579428" y="1358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2195</xdr:rowOff>
    </xdr:from>
    <xdr:to>
      <xdr:col>85</xdr:col>
      <xdr:colOff>177800</xdr:colOff>
      <xdr:row>76</xdr:row>
      <xdr:rowOff>103795</xdr:rowOff>
    </xdr:to>
    <xdr:sp macro="" textlink="">
      <xdr:nvSpPr>
        <xdr:cNvPr id="663" name="楕円 662"/>
        <xdr:cNvSpPr/>
      </xdr:nvSpPr>
      <xdr:spPr>
        <a:xfrm>
          <a:off x="16268700" y="130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25072</xdr:rowOff>
    </xdr:from>
    <xdr:ext cx="534377" cy="259045"/>
    <xdr:sp macro="" textlink="">
      <xdr:nvSpPr>
        <xdr:cNvPr id="664" name="災害復旧費該当値テキスト"/>
        <xdr:cNvSpPr txBox="1"/>
      </xdr:nvSpPr>
      <xdr:spPr>
        <a:xfrm>
          <a:off x="16370300" y="1288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122863</xdr:rowOff>
    </xdr:from>
    <xdr:to>
      <xdr:col>81</xdr:col>
      <xdr:colOff>101600</xdr:colOff>
      <xdr:row>71</xdr:row>
      <xdr:rowOff>53013</xdr:rowOff>
    </xdr:to>
    <xdr:sp macro="" textlink="">
      <xdr:nvSpPr>
        <xdr:cNvPr id="665" name="楕円 664"/>
        <xdr:cNvSpPr/>
      </xdr:nvSpPr>
      <xdr:spPr>
        <a:xfrm>
          <a:off x="15430500" y="1212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69540</xdr:rowOff>
    </xdr:from>
    <xdr:ext cx="534377" cy="259045"/>
    <xdr:sp macro="" textlink="">
      <xdr:nvSpPr>
        <xdr:cNvPr id="666" name="テキスト ボックス 665"/>
        <xdr:cNvSpPr txBox="1"/>
      </xdr:nvSpPr>
      <xdr:spPr>
        <a:xfrm>
          <a:off x="15214111" y="1189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132628</xdr:rowOff>
    </xdr:from>
    <xdr:to>
      <xdr:col>76</xdr:col>
      <xdr:colOff>165100</xdr:colOff>
      <xdr:row>72</xdr:row>
      <xdr:rowOff>62778</xdr:rowOff>
    </xdr:to>
    <xdr:sp macro="" textlink="">
      <xdr:nvSpPr>
        <xdr:cNvPr id="667" name="楕円 666"/>
        <xdr:cNvSpPr/>
      </xdr:nvSpPr>
      <xdr:spPr>
        <a:xfrm>
          <a:off x="14541500" y="1230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79305</xdr:rowOff>
    </xdr:from>
    <xdr:ext cx="534377" cy="259045"/>
    <xdr:sp macro="" textlink="">
      <xdr:nvSpPr>
        <xdr:cNvPr id="668" name="テキスト ボックス 667"/>
        <xdr:cNvSpPr txBox="1"/>
      </xdr:nvSpPr>
      <xdr:spPr>
        <a:xfrm>
          <a:off x="14325111" y="1208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84720</xdr:rowOff>
    </xdr:from>
    <xdr:to>
      <xdr:col>72</xdr:col>
      <xdr:colOff>38100</xdr:colOff>
      <xdr:row>75</xdr:row>
      <xdr:rowOff>14870</xdr:rowOff>
    </xdr:to>
    <xdr:sp macro="" textlink="">
      <xdr:nvSpPr>
        <xdr:cNvPr id="669" name="楕円 668"/>
        <xdr:cNvSpPr/>
      </xdr:nvSpPr>
      <xdr:spPr>
        <a:xfrm>
          <a:off x="13652500" y="127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31397</xdr:rowOff>
    </xdr:from>
    <xdr:ext cx="534377" cy="259045"/>
    <xdr:sp macro="" textlink="">
      <xdr:nvSpPr>
        <xdr:cNvPr id="670" name="テキスト ボックス 669"/>
        <xdr:cNvSpPr txBox="1"/>
      </xdr:nvSpPr>
      <xdr:spPr>
        <a:xfrm>
          <a:off x="13436111" y="1254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167604</xdr:rowOff>
    </xdr:from>
    <xdr:to>
      <xdr:col>67</xdr:col>
      <xdr:colOff>101600</xdr:colOff>
      <xdr:row>75</xdr:row>
      <xdr:rowOff>97754</xdr:rowOff>
    </xdr:to>
    <xdr:sp macro="" textlink="">
      <xdr:nvSpPr>
        <xdr:cNvPr id="671" name="楕円 670"/>
        <xdr:cNvSpPr/>
      </xdr:nvSpPr>
      <xdr:spPr>
        <a:xfrm>
          <a:off x="12763500" y="1285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114281</xdr:rowOff>
    </xdr:from>
    <xdr:ext cx="534377" cy="259045"/>
    <xdr:sp macro="" textlink="">
      <xdr:nvSpPr>
        <xdr:cNvPr id="672" name="テキスト ボックス 671"/>
        <xdr:cNvSpPr txBox="1"/>
      </xdr:nvSpPr>
      <xdr:spPr>
        <a:xfrm>
          <a:off x="12547111" y="1263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3" name="テキスト ボックス 68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4" name="直線コネクタ 68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5" name="テキスト ボックス 684"/>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6" name="直線コネクタ 68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7" name="テキスト ボックス 68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8" name="直線コネクタ 68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9" name="テキスト ボックス 68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90" name="直線コネクタ 68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91" name="テキスト ボックス 69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141574</xdr:rowOff>
    </xdr:from>
    <xdr:to>
      <xdr:col>85</xdr:col>
      <xdr:colOff>126364</xdr:colOff>
      <xdr:row>99</xdr:row>
      <xdr:rowOff>82184</xdr:rowOff>
    </xdr:to>
    <xdr:cxnSp macro="">
      <xdr:nvCxnSpPr>
        <xdr:cNvPr id="695" name="直線コネクタ 694"/>
        <xdr:cNvCxnSpPr/>
      </xdr:nvCxnSpPr>
      <xdr:spPr>
        <a:xfrm flipV="1">
          <a:off x="16317595" y="15743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86011</xdr:rowOff>
    </xdr:from>
    <xdr:ext cx="534377" cy="259045"/>
    <xdr:sp macro="" textlink="">
      <xdr:nvSpPr>
        <xdr:cNvPr id="696" name="公債費最小値テキスト"/>
        <xdr:cNvSpPr txBox="1"/>
      </xdr:nvSpPr>
      <xdr:spPr>
        <a:xfrm>
          <a:off x="16370300" y="1705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82184</xdr:rowOff>
    </xdr:from>
    <xdr:to>
      <xdr:col>86</xdr:col>
      <xdr:colOff>25400</xdr:colOff>
      <xdr:row>99</xdr:row>
      <xdr:rowOff>82184</xdr:rowOff>
    </xdr:to>
    <xdr:cxnSp macro="">
      <xdr:nvCxnSpPr>
        <xdr:cNvPr id="697" name="直線コネクタ 696"/>
        <xdr:cNvCxnSpPr/>
      </xdr:nvCxnSpPr>
      <xdr:spPr>
        <a:xfrm>
          <a:off x="16230600" y="17055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88251</xdr:rowOff>
    </xdr:from>
    <xdr:ext cx="534377" cy="259045"/>
    <xdr:sp macro="" textlink="">
      <xdr:nvSpPr>
        <xdr:cNvPr id="698" name="公債費最大値テキスト"/>
        <xdr:cNvSpPr txBox="1"/>
      </xdr:nvSpPr>
      <xdr:spPr>
        <a:xfrm>
          <a:off x="16370300" y="1551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141574</xdr:rowOff>
    </xdr:from>
    <xdr:to>
      <xdr:col>86</xdr:col>
      <xdr:colOff>25400</xdr:colOff>
      <xdr:row>91</xdr:row>
      <xdr:rowOff>141574</xdr:rowOff>
    </xdr:to>
    <xdr:cxnSp macro="">
      <xdr:nvCxnSpPr>
        <xdr:cNvPr id="699" name="直線コネクタ 698"/>
        <xdr:cNvCxnSpPr/>
      </xdr:nvCxnSpPr>
      <xdr:spPr>
        <a:xfrm>
          <a:off x="16230600" y="1574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112748</xdr:rowOff>
    </xdr:from>
    <xdr:to>
      <xdr:col>85</xdr:col>
      <xdr:colOff>127000</xdr:colOff>
      <xdr:row>99</xdr:row>
      <xdr:rowOff>10906</xdr:rowOff>
    </xdr:to>
    <xdr:cxnSp macro="">
      <xdr:nvCxnSpPr>
        <xdr:cNvPr id="700" name="直線コネクタ 699"/>
        <xdr:cNvCxnSpPr/>
      </xdr:nvCxnSpPr>
      <xdr:spPr>
        <a:xfrm flipV="1">
          <a:off x="15481300" y="16914848"/>
          <a:ext cx="838200" cy="6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123482</xdr:rowOff>
    </xdr:from>
    <xdr:ext cx="534377" cy="259045"/>
    <xdr:sp macro="" textlink="">
      <xdr:nvSpPr>
        <xdr:cNvPr id="701" name="公債費平均値テキスト"/>
        <xdr:cNvSpPr txBox="1"/>
      </xdr:nvSpPr>
      <xdr:spPr>
        <a:xfrm>
          <a:off x="16370300" y="16582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100605</xdr:rowOff>
    </xdr:from>
    <xdr:to>
      <xdr:col>85</xdr:col>
      <xdr:colOff>177800</xdr:colOff>
      <xdr:row>98</xdr:row>
      <xdr:rowOff>30755</xdr:rowOff>
    </xdr:to>
    <xdr:sp macro="" textlink="">
      <xdr:nvSpPr>
        <xdr:cNvPr id="702" name="フローチャート: 判断 701"/>
        <xdr:cNvSpPr/>
      </xdr:nvSpPr>
      <xdr:spPr>
        <a:xfrm>
          <a:off x="162687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8987</xdr:rowOff>
    </xdr:from>
    <xdr:to>
      <xdr:col>81</xdr:col>
      <xdr:colOff>50800</xdr:colOff>
      <xdr:row>99</xdr:row>
      <xdr:rowOff>10906</xdr:rowOff>
    </xdr:to>
    <xdr:cxnSp macro="">
      <xdr:nvCxnSpPr>
        <xdr:cNvPr id="703" name="直線コネクタ 702"/>
        <xdr:cNvCxnSpPr/>
      </xdr:nvCxnSpPr>
      <xdr:spPr>
        <a:xfrm>
          <a:off x="14592300" y="16982537"/>
          <a:ext cx="8890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101541</xdr:rowOff>
    </xdr:from>
    <xdr:to>
      <xdr:col>81</xdr:col>
      <xdr:colOff>101600</xdr:colOff>
      <xdr:row>98</xdr:row>
      <xdr:rowOff>31691</xdr:rowOff>
    </xdr:to>
    <xdr:sp macro="" textlink="">
      <xdr:nvSpPr>
        <xdr:cNvPr id="704" name="フローチャート: 判断 703"/>
        <xdr:cNvSpPr/>
      </xdr:nvSpPr>
      <xdr:spPr>
        <a:xfrm>
          <a:off x="15430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48218</xdr:rowOff>
    </xdr:from>
    <xdr:ext cx="534377" cy="259045"/>
    <xdr:sp macro="" textlink="">
      <xdr:nvSpPr>
        <xdr:cNvPr id="705" name="テキスト ボックス 704"/>
        <xdr:cNvSpPr txBox="1"/>
      </xdr:nvSpPr>
      <xdr:spPr>
        <a:xfrm>
          <a:off x="15214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148410</xdr:rowOff>
    </xdr:from>
    <xdr:to>
      <xdr:col>76</xdr:col>
      <xdr:colOff>114300</xdr:colOff>
      <xdr:row>99</xdr:row>
      <xdr:rowOff>8987</xdr:rowOff>
    </xdr:to>
    <xdr:cxnSp macro="">
      <xdr:nvCxnSpPr>
        <xdr:cNvPr id="706" name="直線コネクタ 705"/>
        <xdr:cNvCxnSpPr/>
      </xdr:nvCxnSpPr>
      <xdr:spPr>
        <a:xfrm>
          <a:off x="13703300" y="16950510"/>
          <a:ext cx="889000" cy="3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64829</xdr:rowOff>
    </xdr:from>
    <xdr:to>
      <xdr:col>76</xdr:col>
      <xdr:colOff>165100</xdr:colOff>
      <xdr:row>97</xdr:row>
      <xdr:rowOff>166429</xdr:rowOff>
    </xdr:to>
    <xdr:sp macro="" textlink="">
      <xdr:nvSpPr>
        <xdr:cNvPr id="707" name="フローチャート: 判断 706"/>
        <xdr:cNvSpPr/>
      </xdr:nvSpPr>
      <xdr:spPr>
        <a:xfrm>
          <a:off x="14541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11506</xdr:rowOff>
    </xdr:from>
    <xdr:ext cx="534377" cy="259045"/>
    <xdr:sp macro="" textlink="">
      <xdr:nvSpPr>
        <xdr:cNvPr id="708" name="テキスト ボックス 707"/>
        <xdr:cNvSpPr txBox="1"/>
      </xdr:nvSpPr>
      <xdr:spPr>
        <a:xfrm>
          <a:off x="14325111" y="164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91832</xdr:rowOff>
    </xdr:from>
    <xdr:to>
      <xdr:col>71</xdr:col>
      <xdr:colOff>177800</xdr:colOff>
      <xdr:row>98</xdr:row>
      <xdr:rowOff>148410</xdr:rowOff>
    </xdr:to>
    <xdr:cxnSp macro="">
      <xdr:nvCxnSpPr>
        <xdr:cNvPr id="709" name="直線コネクタ 708"/>
        <xdr:cNvCxnSpPr/>
      </xdr:nvCxnSpPr>
      <xdr:spPr>
        <a:xfrm>
          <a:off x="12814300" y="16893932"/>
          <a:ext cx="889000" cy="5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151102</xdr:rowOff>
    </xdr:from>
    <xdr:to>
      <xdr:col>72</xdr:col>
      <xdr:colOff>38100</xdr:colOff>
      <xdr:row>97</xdr:row>
      <xdr:rowOff>81252</xdr:rowOff>
    </xdr:to>
    <xdr:sp macro="" textlink="">
      <xdr:nvSpPr>
        <xdr:cNvPr id="710" name="フローチャート: 判断 709"/>
        <xdr:cNvSpPr/>
      </xdr:nvSpPr>
      <xdr:spPr>
        <a:xfrm>
          <a:off x="13652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97779</xdr:rowOff>
    </xdr:from>
    <xdr:ext cx="534377" cy="259045"/>
    <xdr:sp macro="" textlink="">
      <xdr:nvSpPr>
        <xdr:cNvPr id="711" name="テキスト ボックス 710"/>
        <xdr:cNvSpPr txBox="1"/>
      </xdr:nvSpPr>
      <xdr:spPr>
        <a:xfrm>
          <a:off x="13436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130871</xdr:rowOff>
    </xdr:from>
    <xdr:to>
      <xdr:col>67</xdr:col>
      <xdr:colOff>101600</xdr:colOff>
      <xdr:row>97</xdr:row>
      <xdr:rowOff>61021</xdr:rowOff>
    </xdr:to>
    <xdr:sp macro="" textlink="">
      <xdr:nvSpPr>
        <xdr:cNvPr id="712" name="フローチャート: 判断 711"/>
        <xdr:cNvSpPr/>
      </xdr:nvSpPr>
      <xdr:spPr>
        <a:xfrm>
          <a:off x="12763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77548</xdr:rowOff>
    </xdr:from>
    <xdr:ext cx="534377" cy="259045"/>
    <xdr:sp macro="" textlink="">
      <xdr:nvSpPr>
        <xdr:cNvPr id="713" name="テキスト ボックス 712"/>
        <xdr:cNvSpPr txBox="1"/>
      </xdr:nvSpPr>
      <xdr:spPr>
        <a:xfrm>
          <a:off x="12547111" y="1636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61948</xdr:rowOff>
    </xdr:from>
    <xdr:to>
      <xdr:col>85</xdr:col>
      <xdr:colOff>177800</xdr:colOff>
      <xdr:row>98</xdr:row>
      <xdr:rowOff>163548</xdr:rowOff>
    </xdr:to>
    <xdr:sp macro="" textlink="">
      <xdr:nvSpPr>
        <xdr:cNvPr id="719" name="楕円 718"/>
        <xdr:cNvSpPr/>
      </xdr:nvSpPr>
      <xdr:spPr>
        <a:xfrm>
          <a:off x="16268700" y="1686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40375</xdr:rowOff>
    </xdr:from>
    <xdr:ext cx="534377" cy="259045"/>
    <xdr:sp macro="" textlink="">
      <xdr:nvSpPr>
        <xdr:cNvPr id="720" name="公債費該当値テキスト"/>
        <xdr:cNvSpPr txBox="1"/>
      </xdr:nvSpPr>
      <xdr:spPr>
        <a:xfrm>
          <a:off x="16370300" y="1684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131556</xdr:rowOff>
    </xdr:from>
    <xdr:to>
      <xdr:col>81</xdr:col>
      <xdr:colOff>101600</xdr:colOff>
      <xdr:row>99</xdr:row>
      <xdr:rowOff>61706</xdr:rowOff>
    </xdr:to>
    <xdr:sp macro="" textlink="">
      <xdr:nvSpPr>
        <xdr:cNvPr id="721" name="楕円 720"/>
        <xdr:cNvSpPr/>
      </xdr:nvSpPr>
      <xdr:spPr>
        <a:xfrm>
          <a:off x="15430500" y="1693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52833</xdr:rowOff>
    </xdr:from>
    <xdr:ext cx="534377" cy="259045"/>
    <xdr:sp macro="" textlink="">
      <xdr:nvSpPr>
        <xdr:cNvPr id="722" name="テキスト ボックス 721"/>
        <xdr:cNvSpPr txBox="1"/>
      </xdr:nvSpPr>
      <xdr:spPr>
        <a:xfrm>
          <a:off x="15214111" y="170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129637</xdr:rowOff>
    </xdr:from>
    <xdr:to>
      <xdr:col>76</xdr:col>
      <xdr:colOff>165100</xdr:colOff>
      <xdr:row>99</xdr:row>
      <xdr:rowOff>59787</xdr:rowOff>
    </xdr:to>
    <xdr:sp macro="" textlink="">
      <xdr:nvSpPr>
        <xdr:cNvPr id="723" name="楕円 722"/>
        <xdr:cNvSpPr/>
      </xdr:nvSpPr>
      <xdr:spPr>
        <a:xfrm>
          <a:off x="14541500" y="1693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50914</xdr:rowOff>
    </xdr:from>
    <xdr:ext cx="534377" cy="259045"/>
    <xdr:sp macro="" textlink="">
      <xdr:nvSpPr>
        <xdr:cNvPr id="724" name="テキスト ボックス 723"/>
        <xdr:cNvSpPr txBox="1"/>
      </xdr:nvSpPr>
      <xdr:spPr>
        <a:xfrm>
          <a:off x="14325111" y="170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97610</xdr:rowOff>
    </xdr:from>
    <xdr:to>
      <xdr:col>72</xdr:col>
      <xdr:colOff>38100</xdr:colOff>
      <xdr:row>99</xdr:row>
      <xdr:rowOff>27760</xdr:rowOff>
    </xdr:to>
    <xdr:sp macro="" textlink="">
      <xdr:nvSpPr>
        <xdr:cNvPr id="725" name="楕円 724"/>
        <xdr:cNvSpPr/>
      </xdr:nvSpPr>
      <xdr:spPr>
        <a:xfrm>
          <a:off x="13652500" y="1689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18887</xdr:rowOff>
    </xdr:from>
    <xdr:ext cx="534377" cy="259045"/>
    <xdr:sp macro="" textlink="">
      <xdr:nvSpPr>
        <xdr:cNvPr id="726" name="テキスト ボックス 725"/>
        <xdr:cNvSpPr txBox="1"/>
      </xdr:nvSpPr>
      <xdr:spPr>
        <a:xfrm>
          <a:off x="13436111" y="1699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41032</xdr:rowOff>
    </xdr:from>
    <xdr:to>
      <xdr:col>67</xdr:col>
      <xdr:colOff>101600</xdr:colOff>
      <xdr:row>98</xdr:row>
      <xdr:rowOff>142632</xdr:rowOff>
    </xdr:to>
    <xdr:sp macro="" textlink="">
      <xdr:nvSpPr>
        <xdr:cNvPr id="727" name="楕円 726"/>
        <xdr:cNvSpPr/>
      </xdr:nvSpPr>
      <xdr:spPr>
        <a:xfrm>
          <a:off x="12763500" y="1684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133759</xdr:rowOff>
    </xdr:from>
    <xdr:ext cx="534377" cy="259045"/>
    <xdr:sp macro="" textlink="">
      <xdr:nvSpPr>
        <xdr:cNvPr id="728" name="テキスト ボックス 727"/>
        <xdr:cNvSpPr txBox="1"/>
      </xdr:nvSpPr>
      <xdr:spPr>
        <a:xfrm>
          <a:off x="12547111" y="1693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9" name="直線コネクタ 73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0" name="テキスト ボックス 73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1" name="直線コネクタ 74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2" name="テキスト ボックス 74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4" name="テキスト ボックス 74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5" name="直線コネクタ 74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6" name="テキスト ボックス 74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7" name="直線コネクタ 74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8" name="テキスト ボックス 74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0" name="テキスト ボックス 74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88646</xdr:rowOff>
    </xdr:from>
    <xdr:to>
      <xdr:col>116</xdr:col>
      <xdr:colOff>62864</xdr:colOff>
      <xdr:row>39</xdr:row>
      <xdr:rowOff>44450</xdr:rowOff>
    </xdr:to>
    <xdr:cxnSp macro="">
      <xdr:nvCxnSpPr>
        <xdr:cNvPr id="752" name="直線コネクタ 751"/>
        <xdr:cNvCxnSpPr/>
      </xdr:nvCxnSpPr>
      <xdr:spPr>
        <a:xfrm flipV="1">
          <a:off x="22159595" y="5232146"/>
          <a:ext cx="1269" cy="1498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4" name="直線コネクタ 75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35323</xdr:rowOff>
    </xdr:from>
    <xdr:ext cx="469744" cy="259045"/>
    <xdr:sp macro="" textlink="">
      <xdr:nvSpPr>
        <xdr:cNvPr id="755" name="諸支出金最大値テキスト"/>
        <xdr:cNvSpPr txBox="1"/>
      </xdr:nvSpPr>
      <xdr:spPr>
        <a:xfrm>
          <a:off x="22212300" y="500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88646</xdr:rowOff>
    </xdr:from>
    <xdr:to>
      <xdr:col>116</xdr:col>
      <xdr:colOff>152400</xdr:colOff>
      <xdr:row>30</xdr:row>
      <xdr:rowOff>88646</xdr:rowOff>
    </xdr:to>
    <xdr:cxnSp macro="">
      <xdr:nvCxnSpPr>
        <xdr:cNvPr id="756" name="直線コネクタ 755"/>
        <xdr:cNvCxnSpPr/>
      </xdr:nvCxnSpPr>
      <xdr:spPr>
        <a:xfrm>
          <a:off x="22072600" y="52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7" name="直線コネクタ 75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378565" cy="259045"/>
    <xdr:sp macro="" textlink="">
      <xdr:nvSpPr>
        <xdr:cNvPr id="758" name="諸支出金平均値テキスト"/>
        <xdr:cNvSpPr txBox="1"/>
      </xdr:nvSpPr>
      <xdr:spPr>
        <a:xfrm>
          <a:off x="22212300" y="64272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9" name="フローチャート: 判断 758"/>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0" name="直線コネクタ 75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61" name="フローチャート: 判断 760"/>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62" name="テキスト ボックス 761"/>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3" name="直線コネクタ 76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33274</xdr:rowOff>
    </xdr:from>
    <xdr:to>
      <xdr:col>107</xdr:col>
      <xdr:colOff>101600</xdr:colOff>
      <xdr:row>38</xdr:row>
      <xdr:rowOff>134874</xdr:rowOff>
    </xdr:to>
    <xdr:sp macro="" textlink="">
      <xdr:nvSpPr>
        <xdr:cNvPr id="764" name="フローチャート: 判断 763"/>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151401</xdr:rowOff>
    </xdr:from>
    <xdr:ext cx="378565" cy="259045"/>
    <xdr:sp macro="" textlink="">
      <xdr:nvSpPr>
        <xdr:cNvPr id="765" name="テキスト ボックス 764"/>
        <xdr:cNvSpPr txBox="1"/>
      </xdr:nvSpPr>
      <xdr:spPr>
        <a:xfrm>
          <a:off x="20245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6" name="直線コネクタ 76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139192</xdr:rowOff>
    </xdr:from>
    <xdr:to>
      <xdr:col>102</xdr:col>
      <xdr:colOff>165100</xdr:colOff>
      <xdr:row>38</xdr:row>
      <xdr:rowOff>69342</xdr:rowOff>
    </xdr:to>
    <xdr:sp macro="" textlink="">
      <xdr:nvSpPr>
        <xdr:cNvPr id="767" name="フローチャート: 判断 766"/>
        <xdr:cNvSpPr/>
      </xdr:nvSpPr>
      <xdr:spPr>
        <a:xfrm>
          <a:off x="19494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85869</xdr:rowOff>
    </xdr:from>
    <xdr:ext cx="378565" cy="259045"/>
    <xdr:sp macro="" textlink="">
      <xdr:nvSpPr>
        <xdr:cNvPr id="768" name="テキスト ボックス 767"/>
        <xdr:cNvSpPr txBox="1"/>
      </xdr:nvSpPr>
      <xdr:spPr>
        <a:xfrm>
          <a:off x="19356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17272</xdr:rowOff>
    </xdr:from>
    <xdr:to>
      <xdr:col>98</xdr:col>
      <xdr:colOff>38100</xdr:colOff>
      <xdr:row>38</xdr:row>
      <xdr:rowOff>118872</xdr:rowOff>
    </xdr:to>
    <xdr:sp macro="" textlink="">
      <xdr:nvSpPr>
        <xdr:cNvPr id="769" name="フローチャート: 判断 768"/>
        <xdr:cNvSpPr/>
      </xdr:nvSpPr>
      <xdr:spPr>
        <a:xfrm>
          <a:off x="18605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135399</xdr:rowOff>
    </xdr:from>
    <xdr:ext cx="378565" cy="259045"/>
    <xdr:sp macro="" textlink="">
      <xdr:nvSpPr>
        <xdr:cNvPr id="770" name="テキスト ボックス 769"/>
        <xdr:cNvSpPr txBox="1"/>
      </xdr:nvSpPr>
      <xdr:spPr>
        <a:xfrm>
          <a:off x="18467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6" name="楕円 77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7"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8" name="楕円 77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9" name="テキスト ボックス 77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0" name="楕円 77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1" name="テキスト ボックス 78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2" name="楕円 78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3" name="テキスト ボックス 78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4" name="楕円 78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5" name="テキスト ボックス 78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主な特徴として、総務費では、財政調整基金積立金の増加があった一方で、市庁舎の建替事業や新浦安駅前文化施設整備事業が完了したことなどにより、前年度と比べ大きく減少しております。</a:t>
          </a:r>
        </a:p>
        <a:p>
          <a:r>
            <a:rPr kumimoji="1" lang="ja-JP" altLang="en-US" sz="1300">
              <a:latin typeface="ＭＳ Ｐゴシック" panose="020B0600070205080204" pitchFamily="50" charset="-128"/>
              <a:ea typeface="ＭＳ Ｐゴシック" panose="020B0600070205080204" pitchFamily="50" charset="-128"/>
            </a:rPr>
            <a:t>　教育費においては、小中学校体育館のエアコン整備などのハード面、少人数教育の推進などのソフト面など、これまでも重点的に実施してきています。さらに、ここ数年、施設の老朽化などにより、小中学校施設や公民館などの大規模改修事業などを計画的に実施しており、全国平均、千葉県平均、類似団体平均を上回っています。</a:t>
          </a:r>
        </a:p>
        <a:p>
          <a:r>
            <a:rPr kumimoji="1" lang="ja-JP" altLang="en-US" sz="1300">
              <a:latin typeface="ＭＳ Ｐゴシック" panose="020B0600070205080204" pitchFamily="50" charset="-128"/>
              <a:ea typeface="ＭＳ Ｐゴシック" panose="020B0600070205080204" pitchFamily="50" charset="-128"/>
            </a:rPr>
            <a:t>　また災害復旧費についても、東日本大震災による液状化被害対策によるもので、道路と宅地の一体的な液状化対策（市街地液状化対策事業）が、前年度に比べて減少しましたが、全国平均、千葉県平均、類似団体平均を上回っ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実質収支比率は、前年度に比べ、</a:t>
          </a:r>
          <a:r>
            <a:rPr kumimoji="1" lang="en-US" altLang="ja-JP" sz="1200">
              <a:latin typeface="ＭＳ ゴシック" pitchFamily="49" charset="-128"/>
              <a:ea typeface="ＭＳ ゴシック" pitchFamily="49" charset="-128"/>
            </a:rPr>
            <a:t>7.39</a:t>
          </a:r>
          <a:r>
            <a:rPr kumimoji="1" lang="ja-JP" altLang="en-US" sz="1200">
              <a:latin typeface="ＭＳ ゴシック" pitchFamily="49" charset="-128"/>
              <a:ea typeface="ＭＳ ゴシック" pitchFamily="49" charset="-128"/>
            </a:rPr>
            <a:t>ポイント減となりました。その主な要因は、平成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年度に、前年度からの繰越事業として実施した市街地液状化対策事業において、繰越後の未執行により生じた実質収支額が一時的に大きくなったことによるものです。</a:t>
          </a:r>
          <a:endParaRPr kumimoji="1" lang="ja-JP" altLang="en-US" sz="1200">
            <a:solidFill>
              <a:srgbClr val="FF0000"/>
            </a:solidFill>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残高については、効率的な予算執行により繰入を行わなかったことに加え、積立を実施したこと、さらに例年に比べ、前年度繰越金からの直接積立が多かったことにより増加しました。今後も、社会保障経費の増大など、予想される財政需要に備え、引き続き堅実な財政運営に努めていき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年度は各会計とも黒字となったため、連結赤字比率の構成もすべて黒字となっています。</a:t>
          </a:r>
        </a:p>
        <a:p>
          <a:r>
            <a:rPr kumimoji="1" lang="ja-JP" altLang="en-US" sz="1400">
              <a:latin typeface="ＭＳ ゴシック" pitchFamily="49" charset="-128"/>
              <a:ea typeface="ＭＳ ゴシック" pitchFamily="49" charset="-128"/>
            </a:rPr>
            <a:t>　今後とも各会計が健全な財政運営を図ることにより、赤字を生じさせないよう努めていきます。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W34" sqref="W34:AK34"/>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75475332</v>
      </c>
      <c r="BO4" s="441"/>
      <c r="BP4" s="441"/>
      <c r="BQ4" s="441"/>
      <c r="BR4" s="441"/>
      <c r="BS4" s="441"/>
      <c r="BT4" s="441"/>
      <c r="BU4" s="442"/>
      <c r="BV4" s="440">
        <v>89320786</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7</v>
      </c>
      <c r="CU4" s="622"/>
      <c r="CV4" s="622"/>
      <c r="CW4" s="622"/>
      <c r="CX4" s="622"/>
      <c r="CY4" s="622"/>
      <c r="CZ4" s="622"/>
      <c r="DA4" s="623"/>
      <c r="DB4" s="621">
        <v>14.3</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71389002</v>
      </c>
      <c r="BO5" s="446"/>
      <c r="BP5" s="446"/>
      <c r="BQ5" s="446"/>
      <c r="BR5" s="446"/>
      <c r="BS5" s="446"/>
      <c r="BT5" s="446"/>
      <c r="BU5" s="447"/>
      <c r="BV5" s="445">
        <v>79772613</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84.8</v>
      </c>
      <c r="CU5" s="416"/>
      <c r="CV5" s="416"/>
      <c r="CW5" s="416"/>
      <c r="CX5" s="416"/>
      <c r="CY5" s="416"/>
      <c r="CZ5" s="416"/>
      <c r="DA5" s="417"/>
      <c r="DB5" s="415">
        <v>85.1</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4086330</v>
      </c>
      <c r="BO6" s="446"/>
      <c r="BP6" s="446"/>
      <c r="BQ6" s="446"/>
      <c r="BR6" s="446"/>
      <c r="BS6" s="446"/>
      <c r="BT6" s="446"/>
      <c r="BU6" s="447"/>
      <c r="BV6" s="445">
        <v>9548173</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84.8</v>
      </c>
      <c r="CU6" s="596"/>
      <c r="CV6" s="596"/>
      <c r="CW6" s="596"/>
      <c r="CX6" s="596"/>
      <c r="CY6" s="596"/>
      <c r="CZ6" s="596"/>
      <c r="DA6" s="597"/>
      <c r="DB6" s="595">
        <v>85.1</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96</v>
      </c>
      <c r="AV7" s="503"/>
      <c r="AW7" s="503"/>
      <c r="AX7" s="503"/>
      <c r="AY7" s="425" t="s">
        <v>100</v>
      </c>
      <c r="AZ7" s="426"/>
      <c r="BA7" s="426"/>
      <c r="BB7" s="426"/>
      <c r="BC7" s="426"/>
      <c r="BD7" s="426"/>
      <c r="BE7" s="426"/>
      <c r="BF7" s="426"/>
      <c r="BG7" s="426"/>
      <c r="BH7" s="426"/>
      <c r="BI7" s="426"/>
      <c r="BJ7" s="426"/>
      <c r="BK7" s="426"/>
      <c r="BL7" s="426"/>
      <c r="BM7" s="427"/>
      <c r="BN7" s="445">
        <v>1040916</v>
      </c>
      <c r="BO7" s="446"/>
      <c r="BP7" s="446"/>
      <c r="BQ7" s="446"/>
      <c r="BR7" s="446"/>
      <c r="BS7" s="446"/>
      <c r="BT7" s="446"/>
      <c r="BU7" s="447"/>
      <c r="BV7" s="445">
        <v>3259742</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43749688</v>
      </c>
      <c r="CU7" s="446"/>
      <c r="CV7" s="446"/>
      <c r="CW7" s="446"/>
      <c r="CX7" s="446"/>
      <c r="CY7" s="446"/>
      <c r="CZ7" s="446"/>
      <c r="DA7" s="447"/>
      <c r="DB7" s="445">
        <v>43826839</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88</v>
      </c>
      <c r="AV8" s="503"/>
      <c r="AW8" s="503"/>
      <c r="AX8" s="503"/>
      <c r="AY8" s="425" t="s">
        <v>103</v>
      </c>
      <c r="AZ8" s="426"/>
      <c r="BA8" s="426"/>
      <c r="BB8" s="426"/>
      <c r="BC8" s="426"/>
      <c r="BD8" s="426"/>
      <c r="BE8" s="426"/>
      <c r="BF8" s="426"/>
      <c r="BG8" s="426"/>
      <c r="BH8" s="426"/>
      <c r="BI8" s="426"/>
      <c r="BJ8" s="426"/>
      <c r="BK8" s="426"/>
      <c r="BL8" s="426"/>
      <c r="BM8" s="427"/>
      <c r="BN8" s="445">
        <v>3045414</v>
      </c>
      <c r="BO8" s="446"/>
      <c r="BP8" s="446"/>
      <c r="BQ8" s="446"/>
      <c r="BR8" s="446"/>
      <c r="BS8" s="446"/>
      <c r="BT8" s="446"/>
      <c r="BU8" s="447"/>
      <c r="BV8" s="445">
        <v>6288431</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1.52</v>
      </c>
      <c r="CU8" s="559"/>
      <c r="CV8" s="559"/>
      <c r="CW8" s="559"/>
      <c r="CX8" s="559"/>
      <c r="CY8" s="559"/>
      <c r="CZ8" s="559"/>
      <c r="DA8" s="560"/>
      <c r="DB8" s="558">
        <v>1.52</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164024</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88</v>
      </c>
      <c r="AV9" s="503"/>
      <c r="AW9" s="503"/>
      <c r="AX9" s="503"/>
      <c r="AY9" s="425" t="s">
        <v>109</v>
      </c>
      <c r="AZ9" s="426"/>
      <c r="BA9" s="426"/>
      <c r="BB9" s="426"/>
      <c r="BC9" s="426"/>
      <c r="BD9" s="426"/>
      <c r="BE9" s="426"/>
      <c r="BF9" s="426"/>
      <c r="BG9" s="426"/>
      <c r="BH9" s="426"/>
      <c r="BI9" s="426"/>
      <c r="BJ9" s="426"/>
      <c r="BK9" s="426"/>
      <c r="BL9" s="426"/>
      <c r="BM9" s="427"/>
      <c r="BN9" s="445">
        <v>-3243017</v>
      </c>
      <c r="BO9" s="446"/>
      <c r="BP9" s="446"/>
      <c r="BQ9" s="446"/>
      <c r="BR9" s="446"/>
      <c r="BS9" s="446"/>
      <c r="BT9" s="446"/>
      <c r="BU9" s="447"/>
      <c r="BV9" s="445">
        <v>3855155</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6.2</v>
      </c>
      <c r="CU9" s="416"/>
      <c r="CV9" s="416"/>
      <c r="CW9" s="416"/>
      <c r="CX9" s="416"/>
      <c r="CY9" s="416"/>
      <c r="CZ9" s="416"/>
      <c r="DA9" s="417"/>
      <c r="DB9" s="415">
        <v>5.2</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164877</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88</v>
      </c>
      <c r="AV10" s="503"/>
      <c r="AW10" s="503"/>
      <c r="AX10" s="503"/>
      <c r="AY10" s="425" t="s">
        <v>113</v>
      </c>
      <c r="AZ10" s="426"/>
      <c r="BA10" s="426"/>
      <c r="BB10" s="426"/>
      <c r="BC10" s="426"/>
      <c r="BD10" s="426"/>
      <c r="BE10" s="426"/>
      <c r="BF10" s="426"/>
      <c r="BG10" s="426"/>
      <c r="BH10" s="426"/>
      <c r="BI10" s="426"/>
      <c r="BJ10" s="426"/>
      <c r="BK10" s="426"/>
      <c r="BL10" s="426"/>
      <c r="BM10" s="427"/>
      <c r="BN10" s="445">
        <v>1774642</v>
      </c>
      <c r="BO10" s="446"/>
      <c r="BP10" s="446"/>
      <c r="BQ10" s="446"/>
      <c r="BR10" s="446"/>
      <c r="BS10" s="446"/>
      <c r="BT10" s="446"/>
      <c r="BU10" s="447"/>
      <c r="BV10" s="445">
        <v>19955</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118</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c r="A12" s="166"/>
      <c r="B12" s="561" t="s">
        <v>122</v>
      </c>
      <c r="C12" s="562"/>
      <c r="D12" s="562"/>
      <c r="E12" s="562"/>
      <c r="F12" s="562"/>
      <c r="G12" s="562"/>
      <c r="H12" s="562"/>
      <c r="I12" s="562"/>
      <c r="J12" s="562"/>
      <c r="K12" s="563"/>
      <c r="L12" s="570" t="s">
        <v>123</v>
      </c>
      <c r="M12" s="571"/>
      <c r="N12" s="571"/>
      <c r="O12" s="571"/>
      <c r="P12" s="571"/>
      <c r="Q12" s="572"/>
      <c r="R12" s="573">
        <v>167938</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127</v>
      </c>
      <c r="AV12" s="503"/>
      <c r="AW12" s="503"/>
      <c r="AX12" s="503"/>
      <c r="AY12" s="425" t="s">
        <v>128</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2291630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130</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131</v>
      </c>
      <c r="N13" s="546"/>
      <c r="O13" s="546"/>
      <c r="P13" s="546"/>
      <c r="Q13" s="547"/>
      <c r="R13" s="548">
        <v>164107</v>
      </c>
      <c r="S13" s="549"/>
      <c r="T13" s="549"/>
      <c r="U13" s="549"/>
      <c r="V13" s="550"/>
      <c r="W13" s="536" t="s">
        <v>132</v>
      </c>
      <c r="X13" s="458"/>
      <c r="Y13" s="458"/>
      <c r="Z13" s="458"/>
      <c r="AA13" s="458"/>
      <c r="AB13" s="459"/>
      <c r="AC13" s="421">
        <v>117</v>
      </c>
      <c r="AD13" s="422"/>
      <c r="AE13" s="422"/>
      <c r="AF13" s="422"/>
      <c r="AG13" s="423"/>
      <c r="AH13" s="421">
        <v>81</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-1468375</v>
      </c>
      <c r="BO13" s="446"/>
      <c r="BP13" s="446"/>
      <c r="BQ13" s="446"/>
      <c r="BR13" s="446"/>
      <c r="BS13" s="446"/>
      <c r="BT13" s="446"/>
      <c r="BU13" s="447"/>
      <c r="BV13" s="445">
        <v>1583480</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6.6</v>
      </c>
      <c r="CU13" s="416"/>
      <c r="CV13" s="416"/>
      <c r="CW13" s="416"/>
      <c r="CX13" s="416"/>
      <c r="CY13" s="416"/>
      <c r="CZ13" s="416"/>
      <c r="DA13" s="417"/>
      <c r="DB13" s="415">
        <v>5.2</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137</v>
      </c>
      <c r="M14" s="579"/>
      <c r="N14" s="579"/>
      <c r="O14" s="579"/>
      <c r="P14" s="579"/>
      <c r="Q14" s="580"/>
      <c r="R14" s="548">
        <v>166551</v>
      </c>
      <c r="S14" s="549"/>
      <c r="T14" s="549"/>
      <c r="U14" s="549"/>
      <c r="V14" s="550"/>
      <c r="W14" s="551"/>
      <c r="X14" s="461"/>
      <c r="Y14" s="461"/>
      <c r="Z14" s="461"/>
      <c r="AA14" s="461"/>
      <c r="AB14" s="462"/>
      <c r="AC14" s="541">
        <v>0.2</v>
      </c>
      <c r="AD14" s="542"/>
      <c r="AE14" s="542"/>
      <c r="AF14" s="542"/>
      <c r="AG14" s="543"/>
      <c r="AH14" s="541">
        <v>0.1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4.8</v>
      </c>
      <c r="CU14" s="553"/>
      <c r="CV14" s="553"/>
      <c r="CW14" s="553"/>
      <c r="CX14" s="553"/>
      <c r="CY14" s="553"/>
      <c r="CZ14" s="553"/>
      <c r="DA14" s="554"/>
      <c r="DB14" s="552">
        <v>12.9</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139</v>
      </c>
      <c r="N15" s="546"/>
      <c r="O15" s="546"/>
      <c r="P15" s="546"/>
      <c r="Q15" s="547"/>
      <c r="R15" s="548">
        <v>162981</v>
      </c>
      <c r="S15" s="549"/>
      <c r="T15" s="549"/>
      <c r="U15" s="549"/>
      <c r="V15" s="550"/>
      <c r="W15" s="536" t="s">
        <v>140</v>
      </c>
      <c r="X15" s="458"/>
      <c r="Y15" s="458"/>
      <c r="Z15" s="458"/>
      <c r="AA15" s="458"/>
      <c r="AB15" s="459"/>
      <c r="AC15" s="421">
        <v>10283</v>
      </c>
      <c r="AD15" s="422"/>
      <c r="AE15" s="422"/>
      <c r="AF15" s="422"/>
      <c r="AG15" s="423"/>
      <c r="AH15" s="421">
        <v>9681</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33250930</v>
      </c>
      <c r="BO15" s="441"/>
      <c r="BP15" s="441"/>
      <c r="BQ15" s="441"/>
      <c r="BR15" s="441"/>
      <c r="BS15" s="441"/>
      <c r="BT15" s="441"/>
      <c r="BU15" s="442"/>
      <c r="BV15" s="440">
        <v>33153290</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14</v>
      </c>
      <c r="AD16" s="542"/>
      <c r="AE16" s="542"/>
      <c r="AF16" s="542"/>
      <c r="AG16" s="543"/>
      <c r="AH16" s="541">
        <v>13.2</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22018716</v>
      </c>
      <c r="BO16" s="446"/>
      <c r="BP16" s="446"/>
      <c r="BQ16" s="446"/>
      <c r="BR16" s="446"/>
      <c r="BS16" s="446"/>
      <c r="BT16" s="446"/>
      <c r="BU16" s="447"/>
      <c r="BV16" s="445">
        <v>21800741</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63259</v>
      </c>
      <c r="AD17" s="422"/>
      <c r="AE17" s="422"/>
      <c r="AF17" s="422"/>
      <c r="AG17" s="423"/>
      <c r="AH17" s="421">
        <v>63844</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43749688</v>
      </c>
      <c r="BO17" s="446"/>
      <c r="BP17" s="446"/>
      <c r="BQ17" s="446"/>
      <c r="BR17" s="446"/>
      <c r="BS17" s="446"/>
      <c r="BT17" s="446"/>
      <c r="BU17" s="447"/>
      <c r="BV17" s="445">
        <v>43826839</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150</v>
      </c>
      <c r="C18" s="508"/>
      <c r="D18" s="508"/>
      <c r="E18" s="509"/>
      <c r="F18" s="509"/>
      <c r="G18" s="509"/>
      <c r="H18" s="509"/>
      <c r="I18" s="509"/>
      <c r="J18" s="509"/>
      <c r="K18" s="509"/>
      <c r="L18" s="510">
        <v>17.3</v>
      </c>
      <c r="M18" s="510"/>
      <c r="N18" s="510"/>
      <c r="O18" s="510"/>
      <c r="P18" s="510"/>
      <c r="Q18" s="510"/>
      <c r="R18" s="511"/>
      <c r="S18" s="511"/>
      <c r="T18" s="511"/>
      <c r="U18" s="511"/>
      <c r="V18" s="512"/>
      <c r="W18" s="526"/>
      <c r="X18" s="527"/>
      <c r="Y18" s="527"/>
      <c r="Z18" s="527"/>
      <c r="AA18" s="527"/>
      <c r="AB18" s="537"/>
      <c r="AC18" s="409">
        <v>85.9</v>
      </c>
      <c r="AD18" s="410"/>
      <c r="AE18" s="410"/>
      <c r="AF18" s="410"/>
      <c r="AG18" s="513"/>
      <c r="AH18" s="409">
        <v>86.7</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38695430</v>
      </c>
      <c r="BO18" s="446"/>
      <c r="BP18" s="446"/>
      <c r="BQ18" s="446"/>
      <c r="BR18" s="446"/>
      <c r="BS18" s="446"/>
      <c r="BT18" s="446"/>
      <c r="BU18" s="447"/>
      <c r="BV18" s="445">
        <v>37934021</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152</v>
      </c>
      <c r="C19" s="508"/>
      <c r="D19" s="508"/>
      <c r="E19" s="509"/>
      <c r="F19" s="509"/>
      <c r="G19" s="509"/>
      <c r="H19" s="509"/>
      <c r="I19" s="509"/>
      <c r="J19" s="509"/>
      <c r="K19" s="509"/>
      <c r="L19" s="515">
        <v>9481</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57091510</v>
      </c>
      <c r="BO19" s="446"/>
      <c r="BP19" s="446"/>
      <c r="BQ19" s="446"/>
      <c r="BR19" s="446"/>
      <c r="BS19" s="446"/>
      <c r="BT19" s="446"/>
      <c r="BU19" s="447"/>
      <c r="BV19" s="445">
        <v>57951663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154</v>
      </c>
      <c r="C20" s="508"/>
      <c r="D20" s="508"/>
      <c r="E20" s="509"/>
      <c r="F20" s="509"/>
      <c r="G20" s="509"/>
      <c r="H20" s="509"/>
      <c r="I20" s="509"/>
      <c r="J20" s="509"/>
      <c r="K20" s="509"/>
      <c r="L20" s="515">
        <v>74229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23309550</v>
      </c>
      <c r="BO23" s="446"/>
      <c r="BP23" s="446"/>
      <c r="BQ23" s="446"/>
      <c r="BR23" s="446"/>
      <c r="BS23" s="446"/>
      <c r="BT23" s="446"/>
      <c r="BU23" s="447"/>
      <c r="BV23" s="445">
        <v>24238420</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163</v>
      </c>
      <c r="F24" s="419"/>
      <c r="G24" s="419"/>
      <c r="H24" s="419"/>
      <c r="I24" s="419"/>
      <c r="J24" s="419"/>
      <c r="K24" s="420"/>
      <c r="L24" s="421">
        <v>1</v>
      </c>
      <c r="M24" s="422"/>
      <c r="N24" s="422"/>
      <c r="O24" s="422"/>
      <c r="P24" s="423"/>
      <c r="Q24" s="421">
        <v>10000</v>
      </c>
      <c r="R24" s="422"/>
      <c r="S24" s="422"/>
      <c r="T24" s="422"/>
      <c r="U24" s="422"/>
      <c r="V24" s="423"/>
      <c r="W24" s="487"/>
      <c r="X24" s="478"/>
      <c r="Y24" s="479"/>
      <c r="Z24" s="418" t="s">
        <v>164</v>
      </c>
      <c r="AA24" s="419"/>
      <c r="AB24" s="419"/>
      <c r="AC24" s="419"/>
      <c r="AD24" s="419"/>
      <c r="AE24" s="419"/>
      <c r="AF24" s="419"/>
      <c r="AG24" s="420"/>
      <c r="AH24" s="421">
        <v>1196</v>
      </c>
      <c r="AI24" s="422"/>
      <c r="AJ24" s="422"/>
      <c r="AK24" s="422"/>
      <c r="AL24" s="423"/>
      <c r="AM24" s="421">
        <v>3875040</v>
      </c>
      <c r="AN24" s="422"/>
      <c r="AO24" s="422"/>
      <c r="AP24" s="422"/>
      <c r="AQ24" s="422"/>
      <c r="AR24" s="423"/>
      <c r="AS24" s="421">
        <v>3240</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5907154</v>
      </c>
      <c r="BO24" s="446"/>
      <c r="BP24" s="446"/>
      <c r="BQ24" s="446"/>
      <c r="BR24" s="446"/>
      <c r="BS24" s="446"/>
      <c r="BT24" s="446"/>
      <c r="BU24" s="447"/>
      <c r="BV24" s="445">
        <v>5940163</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166</v>
      </c>
      <c r="F25" s="419"/>
      <c r="G25" s="419"/>
      <c r="H25" s="419"/>
      <c r="I25" s="419"/>
      <c r="J25" s="419"/>
      <c r="K25" s="420"/>
      <c r="L25" s="421">
        <v>2</v>
      </c>
      <c r="M25" s="422"/>
      <c r="N25" s="422"/>
      <c r="O25" s="422"/>
      <c r="P25" s="423"/>
      <c r="Q25" s="421">
        <v>8300</v>
      </c>
      <c r="R25" s="422"/>
      <c r="S25" s="422"/>
      <c r="T25" s="422"/>
      <c r="U25" s="422"/>
      <c r="V25" s="423"/>
      <c r="W25" s="487"/>
      <c r="X25" s="478"/>
      <c r="Y25" s="479"/>
      <c r="Z25" s="418" t="s">
        <v>167</v>
      </c>
      <c r="AA25" s="419"/>
      <c r="AB25" s="419"/>
      <c r="AC25" s="419"/>
      <c r="AD25" s="419"/>
      <c r="AE25" s="419"/>
      <c r="AF25" s="419"/>
      <c r="AG25" s="420"/>
      <c r="AH25" s="421">
        <v>181</v>
      </c>
      <c r="AI25" s="422"/>
      <c r="AJ25" s="422"/>
      <c r="AK25" s="422"/>
      <c r="AL25" s="423"/>
      <c r="AM25" s="421">
        <v>578476</v>
      </c>
      <c r="AN25" s="422"/>
      <c r="AO25" s="422"/>
      <c r="AP25" s="422"/>
      <c r="AQ25" s="422"/>
      <c r="AR25" s="423"/>
      <c r="AS25" s="421">
        <v>3196</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38776585</v>
      </c>
      <c r="BO25" s="441"/>
      <c r="BP25" s="441"/>
      <c r="BQ25" s="441"/>
      <c r="BR25" s="441"/>
      <c r="BS25" s="441"/>
      <c r="BT25" s="441"/>
      <c r="BU25" s="442"/>
      <c r="BV25" s="440">
        <v>44025778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169</v>
      </c>
      <c r="F26" s="419"/>
      <c r="G26" s="419"/>
      <c r="H26" s="419"/>
      <c r="I26" s="419"/>
      <c r="J26" s="419"/>
      <c r="K26" s="420"/>
      <c r="L26" s="421">
        <v>1</v>
      </c>
      <c r="M26" s="422"/>
      <c r="N26" s="422"/>
      <c r="O26" s="422"/>
      <c r="P26" s="423"/>
      <c r="Q26" s="421">
        <v>7500</v>
      </c>
      <c r="R26" s="422"/>
      <c r="S26" s="422"/>
      <c r="T26" s="422"/>
      <c r="U26" s="422"/>
      <c r="V26" s="423"/>
      <c r="W26" s="487"/>
      <c r="X26" s="478"/>
      <c r="Y26" s="479"/>
      <c r="Z26" s="418" t="s">
        <v>170</v>
      </c>
      <c r="AA26" s="500"/>
      <c r="AB26" s="500"/>
      <c r="AC26" s="500"/>
      <c r="AD26" s="500"/>
      <c r="AE26" s="500"/>
      <c r="AF26" s="500"/>
      <c r="AG26" s="501"/>
      <c r="AH26" s="421">
        <v>41</v>
      </c>
      <c r="AI26" s="422"/>
      <c r="AJ26" s="422"/>
      <c r="AK26" s="422"/>
      <c r="AL26" s="423"/>
      <c r="AM26" s="421">
        <v>144607</v>
      </c>
      <c r="AN26" s="422"/>
      <c r="AO26" s="422"/>
      <c r="AP26" s="422"/>
      <c r="AQ26" s="422"/>
      <c r="AR26" s="423"/>
      <c r="AS26" s="421">
        <v>3527</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172</v>
      </c>
      <c r="BO26" s="446"/>
      <c r="BP26" s="446"/>
      <c r="BQ26" s="446"/>
      <c r="BR26" s="446"/>
      <c r="BS26" s="446"/>
      <c r="BT26" s="446"/>
      <c r="BU26" s="447"/>
      <c r="BV26" s="445" t="s">
        <v>121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173</v>
      </c>
      <c r="F27" s="419"/>
      <c r="G27" s="419"/>
      <c r="H27" s="419"/>
      <c r="I27" s="419"/>
      <c r="J27" s="419"/>
      <c r="K27" s="420"/>
      <c r="L27" s="421">
        <v>1</v>
      </c>
      <c r="M27" s="422"/>
      <c r="N27" s="422"/>
      <c r="O27" s="422"/>
      <c r="P27" s="423"/>
      <c r="Q27" s="421">
        <v>6300</v>
      </c>
      <c r="R27" s="422"/>
      <c r="S27" s="422"/>
      <c r="T27" s="422"/>
      <c r="U27" s="422"/>
      <c r="V27" s="423"/>
      <c r="W27" s="487"/>
      <c r="X27" s="478"/>
      <c r="Y27" s="479"/>
      <c r="Z27" s="418" t="s">
        <v>174</v>
      </c>
      <c r="AA27" s="419"/>
      <c r="AB27" s="419"/>
      <c r="AC27" s="419"/>
      <c r="AD27" s="419"/>
      <c r="AE27" s="419"/>
      <c r="AF27" s="419"/>
      <c r="AG27" s="420"/>
      <c r="AH27" s="421">
        <v>102</v>
      </c>
      <c r="AI27" s="422"/>
      <c r="AJ27" s="422"/>
      <c r="AK27" s="422"/>
      <c r="AL27" s="423"/>
      <c r="AM27" s="421">
        <v>351426</v>
      </c>
      <c r="AN27" s="422"/>
      <c r="AO27" s="422"/>
      <c r="AP27" s="422"/>
      <c r="AQ27" s="422"/>
      <c r="AR27" s="423"/>
      <c r="AS27" s="421">
        <v>3445</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5863551</v>
      </c>
      <c r="BO27" s="449"/>
      <c r="BP27" s="449"/>
      <c r="BQ27" s="449"/>
      <c r="BR27" s="449"/>
      <c r="BS27" s="449"/>
      <c r="BT27" s="449"/>
      <c r="BU27" s="450"/>
      <c r="BV27" s="448">
        <v>5863055</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176</v>
      </c>
      <c r="F28" s="419"/>
      <c r="G28" s="419"/>
      <c r="H28" s="419"/>
      <c r="I28" s="419"/>
      <c r="J28" s="419"/>
      <c r="K28" s="420"/>
      <c r="L28" s="421">
        <v>1</v>
      </c>
      <c r="M28" s="422"/>
      <c r="N28" s="422"/>
      <c r="O28" s="422"/>
      <c r="P28" s="423"/>
      <c r="Q28" s="421">
        <v>5600</v>
      </c>
      <c r="R28" s="422"/>
      <c r="S28" s="422"/>
      <c r="T28" s="422"/>
      <c r="U28" s="422"/>
      <c r="V28" s="423"/>
      <c r="W28" s="487"/>
      <c r="X28" s="478"/>
      <c r="Y28" s="479"/>
      <c r="Z28" s="418" t="s">
        <v>177</v>
      </c>
      <c r="AA28" s="419"/>
      <c r="AB28" s="419"/>
      <c r="AC28" s="419"/>
      <c r="AD28" s="419"/>
      <c r="AE28" s="419"/>
      <c r="AF28" s="419"/>
      <c r="AG28" s="420"/>
      <c r="AH28" s="421" t="s">
        <v>172</v>
      </c>
      <c r="AI28" s="422"/>
      <c r="AJ28" s="422"/>
      <c r="AK28" s="422"/>
      <c r="AL28" s="423"/>
      <c r="AM28" s="421" t="s">
        <v>172</v>
      </c>
      <c r="AN28" s="422"/>
      <c r="AO28" s="422"/>
      <c r="AP28" s="422"/>
      <c r="AQ28" s="422"/>
      <c r="AR28" s="423"/>
      <c r="AS28" s="421" t="s">
        <v>121</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14128007</v>
      </c>
      <c r="BO28" s="441"/>
      <c r="BP28" s="441"/>
      <c r="BQ28" s="441"/>
      <c r="BR28" s="441"/>
      <c r="BS28" s="441"/>
      <c r="BT28" s="441"/>
      <c r="BU28" s="442"/>
      <c r="BV28" s="440">
        <v>10939765</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179</v>
      </c>
      <c r="F29" s="419"/>
      <c r="G29" s="419"/>
      <c r="H29" s="419"/>
      <c r="I29" s="419"/>
      <c r="J29" s="419"/>
      <c r="K29" s="420"/>
      <c r="L29" s="421">
        <v>19</v>
      </c>
      <c r="M29" s="422"/>
      <c r="N29" s="422"/>
      <c r="O29" s="422"/>
      <c r="P29" s="423"/>
      <c r="Q29" s="421">
        <v>5200</v>
      </c>
      <c r="R29" s="422"/>
      <c r="S29" s="422"/>
      <c r="T29" s="422"/>
      <c r="U29" s="422"/>
      <c r="V29" s="423"/>
      <c r="W29" s="488"/>
      <c r="X29" s="489"/>
      <c r="Y29" s="490"/>
      <c r="Z29" s="418" t="s">
        <v>180</v>
      </c>
      <c r="AA29" s="419"/>
      <c r="AB29" s="419"/>
      <c r="AC29" s="419"/>
      <c r="AD29" s="419"/>
      <c r="AE29" s="419"/>
      <c r="AF29" s="419"/>
      <c r="AG29" s="420"/>
      <c r="AH29" s="421">
        <v>1298</v>
      </c>
      <c r="AI29" s="422"/>
      <c r="AJ29" s="422"/>
      <c r="AK29" s="422"/>
      <c r="AL29" s="423"/>
      <c r="AM29" s="421">
        <v>4226466</v>
      </c>
      <c r="AN29" s="422"/>
      <c r="AO29" s="422"/>
      <c r="AP29" s="422"/>
      <c r="AQ29" s="422"/>
      <c r="AR29" s="423"/>
      <c r="AS29" s="421">
        <v>3256</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5082</v>
      </c>
      <c r="BO29" s="446"/>
      <c r="BP29" s="446"/>
      <c r="BQ29" s="446"/>
      <c r="BR29" s="446"/>
      <c r="BS29" s="446"/>
      <c r="BT29" s="446"/>
      <c r="BU29" s="447"/>
      <c r="BV29" s="445">
        <v>5082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100.5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25000453</v>
      </c>
      <c r="BO30" s="449"/>
      <c r="BP30" s="449"/>
      <c r="BQ30" s="449"/>
      <c r="BR30" s="449"/>
      <c r="BS30" s="449"/>
      <c r="BT30" s="449"/>
      <c r="BU30" s="450"/>
      <c r="BV30" s="448">
        <v>22539331</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189</v>
      </c>
      <c r="V33" s="408"/>
      <c r="W33" s="407" t="s">
        <v>190</v>
      </c>
      <c r="X33" s="407"/>
      <c r="Y33" s="407"/>
      <c r="Z33" s="407"/>
      <c r="AA33" s="407"/>
      <c r="AB33" s="407"/>
      <c r="AC33" s="407"/>
      <c r="AD33" s="407"/>
      <c r="AE33" s="407"/>
      <c r="AF33" s="407"/>
      <c r="AG33" s="407"/>
      <c r="AH33" s="407"/>
      <c r="AI33" s="407"/>
      <c r="AJ33" s="407"/>
      <c r="AK33" s="407"/>
      <c r="AL33" s="195"/>
      <c r="AM33" s="408" t="s">
        <v>191</v>
      </c>
      <c r="AN33" s="408"/>
      <c r="AO33" s="407" t="s">
        <v>192</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189</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浦安市国民健康保険特別会計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IF('各会計、関係団体の財政状況及び健全化判断比率'!B32="","",'各会計、関係団体の財政状況及び健全化判断比率'!B32)</f>
        <v>浦安市公共下水道事業特別会計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千葉県市町村総合事務組合(一般会計)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14</v>
      </c>
      <c r="CP34" s="404"/>
      <c r="CQ34" s="403" t="str">
        <f>IF('各会計、関係団体の財政状況及び健全化判断比率'!BS7="","",'各会計、関係団体の財政状況及び健全化判断比率'!BS7)</f>
        <v>うらやす財団</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浦安市墓地公園事業特別会計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浦安市介護保険特別会計（保険事業勘定）</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千葉県市町村総合事務組合(千葉県自治会館管理運営特別会計)</v>
      </c>
      <c r="BZ35" s="403"/>
      <c r="CA35" s="403"/>
      <c r="CB35" s="403"/>
      <c r="CC35" s="403"/>
      <c r="CD35" s="403"/>
      <c r="CE35" s="403"/>
      <c r="CF35" s="403"/>
      <c r="CG35" s="403"/>
      <c r="CH35" s="403"/>
      <c r="CI35" s="403"/>
      <c r="CJ35" s="403"/>
      <c r="CK35" s="403"/>
      <c r="CL35" s="403"/>
      <c r="CM35" s="403"/>
      <c r="CN35" s="193"/>
      <c r="CO35" s="404">
        <f t="shared" ref="CO35:CO43" si="3">IF(CQ35="","",CO34+1)</f>
        <v>15</v>
      </c>
      <c r="CP35" s="404"/>
      <c r="CQ35" s="403" t="str">
        <f>IF('各会計、関係団体の財政状況及び健全化判断比率'!BS8="","",'各会計、関係団体の財政状況及び健全化判断比率'!BS8)</f>
        <v>浦安市土地開発公社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浦安市介護保険特別会計（介護サービス事業勘定）</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千葉県市町村総合事務組合(千葉県自治研修センター特別会計)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浦安市後期高齢者医療特別会計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千葉県市町村総合事務組合(千葉県市町村交通災害共済特別会計)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千葉県後期高齢者医療広域連合(一般会計)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千葉県後期高齢者医療広域連合(特別会計）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iD7x34gNCz8UKuhmHULFlXcs9akmt99hBKopSR8xV403e6qSfj/h6ZK9350B2EJd0baaQTmjYOUgT+P9SJIFvg==" saltValue="POWpIljtu5jN+y8hY67eq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W34" sqref="W34:AK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224" t="s">
        <v>554</v>
      </c>
      <c r="D34" s="1224"/>
      <c r="E34" s="1225"/>
      <c r="F34" s="32">
        <v>3.98</v>
      </c>
      <c r="G34" s="33">
        <v>2.93</v>
      </c>
      <c r="H34" s="33">
        <v>5.46</v>
      </c>
      <c r="I34" s="33">
        <v>14.33</v>
      </c>
      <c r="J34" s="34">
        <v>6.95</v>
      </c>
      <c r="K34" s="22"/>
      <c r="L34" s="22"/>
      <c r="M34" s="22"/>
      <c r="N34" s="22"/>
      <c r="O34" s="22"/>
      <c r="P34" s="22"/>
    </row>
    <row r="35" spans="1:16" ht="39" customHeight="1">
      <c r="A35" s="22"/>
      <c r="B35" s="35"/>
      <c r="C35" s="1218" t="s">
        <v>555</v>
      </c>
      <c r="D35" s="1219"/>
      <c r="E35" s="1220"/>
      <c r="F35" s="36">
        <v>2.0499999999999998</v>
      </c>
      <c r="G35" s="37">
        <v>2.06</v>
      </c>
      <c r="H35" s="37">
        <v>0.98</v>
      </c>
      <c r="I35" s="37">
        <v>0.42</v>
      </c>
      <c r="J35" s="38">
        <v>1.04</v>
      </c>
      <c r="K35" s="22"/>
      <c r="L35" s="22"/>
      <c r="M35" s="22"/>
      <c r="N35" s="22"/>
      <c r="O35" s="22"/>
      <c r="P35" s="22"/>
    </row>
    <row r="36" spans="1:16" ht="39" customHeight="1">
      <c r="A36" s="22"/>
      <c r="B36" s="35"/>
      <c r="C36" s="1218" t="s">
        <v>556</v>
      </c>
      <c r="D36" s="1219"/>
      <c r="E36" s="1220"/>
      <c r="F36" s="36">
        <v>0.26</v>
      </c>
      <c r="G36" s="37">
        <v>0.46</v>
      </c>
      <c r="H36" s="37">
        <v>0.52</v>
      </c>
      <c r="I36" s="37">
        <v>0.35</v>
      </c>
      <c r="J36" s="38">
        <v>0.56000000000000005</v>
      </c>
      <c r="K36" s="22"/>
      <c r="L36" s="22"/>
      <c r="M36" s="22"/>
      <c r="N36" s="22"/>
      <c r="O36" s="22"/>
      <c r="P36" s="22"/>
    </row>
    <row r="37" spans="1:16" ht="39" customHeight="1">
      <c r="A37" s="22"/>
      <c r="B37" s="35"/>
      <c r="C37" s="1218" t="s">
        <v>557</v>
      </c>
      <c r="D37" s="1219"/>
      <c r="E37" s="1220"/>
      <c r="F37" s="36">
        <v>0.1</v>
      </c>
      <c r="G37" s="37">
        <v>0.15</v>
      </c>
      <c r="H37" s="37">
        <v>0.16</v>
      </c>
      <c r="I37" s="37">
        <v>0.17</v>
      </c>
      <c r="J37" s="38">
        <v>0.21</v>
      </c>
      <c r="K37" s="22"/>
      <c r="L37" s="22"/>
      <c r="M37" s="22"/>
      <c r="N37" s="22"/>
      <c r="O37" s="22"/>
      <c r="P37" s="22"/>
    </row>
    <row r="38" spans="1:16" ht="39" customHeight="1">
      <c r="A38" s="22"/>
      <c r="B38" s="35"/>
      <c r="C38" s="1218" t="s">
        <v>558</v>
      </c>
      <c r="D38" s="1219"/>
      <c r="E38" s="1220"/>
      <c r="F38" s="36">
        <v>1.28</v>
      </c>
      <c r="G38" s="37">
        <v>0.12</v>
      </c>
      <c r="H38" s="37">
        <v>0.32</v>
      </c>
      <c r="I38" s="37">
        <v>0.12</v>
      </c>
      <c r="J38" s="38">
        <v>0.13</v>
      </c>
      <c r="K38" s="22"/>
      <c r="L38" s="22"/>
      <c r="M38" s="22"/>
      <c r="N38" s="22"/>
      <c r="O38" s="22"/>
      <c r="P38" s="22"/>
    </row>
    <row r="39" spans="1:16" ht="39" customHeight="1">
      <c r="A39" s="22"/>
      <c r="B39" s="35"/>
      <c r="C39" s="1218" t="s">
        <v>559</v>
      </c>
      <c r="D39" s="1219"/>
      <c r="E39" s="1220"/>
      <c r="F39" s="36">
        <v>0.02</v>
      </c>
      <c r="G39" s="37">
        <v>0.01</v>
      </c>
      <c r="H39" s="37">
        <v>0.01</v>
      </c>
      <c r="I39" s="37">
        <v>0.01</v>
      </c>
      <c r="J39" s="38">
        <v>0.01</v>
      </c>
      <c r="K39" s="22"/>
      <c r="L39" s="22"/>
      <c r="M39" s="22"/>
      <c r="N39" s="22"/>
      <c r="O39" s="22"/>
      <c r="P39" s="22"/>
    </row>
    <row r="40" spans="1:16" ht="39" customHeight="1">
      <c r="A40" s="22"/>
      <c r="B40" s="35"/>
      <c r="C40" s="1218" t="s">
        <v>560</v>
      </c>
      <c r="D40" s="1219"/>
      <c r="E40" s="1220"/>
      <c r="F40" s="36">
        <v>0.01</v>
      </c>
      <c r="G40" s="37">
        <v>0.02</v>
      </c>
      <c r="H40" s="37">
        <v>0.01</v>
      </c>
      <c r="I40" s="37">
        <v>0.01</v>
      </c>
      <c r="J40" s="38">
        <v>0.01</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561</v>
      </c>
      <c r="D42" s="1219"/>
      <c r="E42" s="1220"/>
      <c r="F42" s="36" t="s">
        <v>503</v>
      </c>
      <c r="G42" s="37" t="s">
        <v>503</v>
      </c>
      <c r="H42" s="37" t="s">
        <v>503</v>
      </c>
      <c r="I42" s="37" t="s">
        <v>503</v>
      </c>
      <c r="J42" s="38" t="s">
        <v>503</v>
      </c>
      <c r="K42" s="22"/>
      <c r="L42" s="22"/>
      <c r="M42" s="22"/>
      <c r="N42" s="22"/>
      <c r="O42" s="22"/>
      <c r="P42" s="22"/>
    </row>
    <row r="43" spans="1:16" ht="39" customHeight="1" thickBot="1">
      <c r="A43" s="22"/>
      <c r="B43" s="40"/>
      <c r="C43" s="1221" t="s">
        <v>562</v>
      </c>
      <c r="D43" s="1222"/>
      <c r="E43" s="1223"/>
      <c r="F43" s="41" t="s">
        <v>503</v>
      </c>
      <c r="G43" s="42" t="s">
        <v>503</v>
      </c>
      <c r="H43" s="42" t="s">
        <v>503</v>
      </c>
      <c r="I43" s="42" t="s">
        <v>503</v>
      </c>
      <c r="J43" s="43" t="s">
        <v>503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k3GjFEbxZKWOrA4rn+bVedjjoNGAcGv8po574FDf5zOohilnzLQbBxmmmWgpFIVJO38tkqQrB5wDtQnigfSv/Q==" saltValue="fRkvuK0Bf+NLY7HAt65d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8" zoomScale="70" zoomScaleNormal="70" zoomScaleSheetLayoutView="55" workbookViewId="0">
      <selection activeCell="M43" sqref="M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234" t="s">
        <v>11</v>
      </c>
      <c r="C45" s="1235"/>
      <c r="D45" s="58"/>
      <c r="E45" s="1240" t="s">
        <v>12</v>
      </c>
      <c r="F45" s="1240"/>
      <c r="G45" s="1240"/>
      <c r="H45" s="1240"/>
      <c r="I45" s="1240"/>
      <c r="J45" s="1241"/>
      <c r="K45" s="59">
        <v>3588</v>
      </c>
      <c r="L45" s="60">
        <v>3196</v>
      </c>
      <c r="M45" s="60">
        <v>2988</v>
      </c>
      <c r="N45" s="60">
        <v>3020</v>
      </c>
      <c r="O45" s="61">
        <v>3557</v>
      </c>
      <c r="P45" s="48"/>
      <c r="Q45" s="48"/>
      <c r="R45" s="48"/>
      <c r="S45" s="48"/>
      <c r="T45" s="48"/>
      <c r="U45" s="48"/>
    </row>
    <row r="46" spans="1:21" ht="30.75" customHeight="1">
      <c r="A46" s="48"/>
      <c r="B46" s="1236"/>
      <c r="C46" s="1237"/>
      <c r="D46" s="62"/>
      <c r="E46" s="1228" t="s">
        <v>13</v>
      </c>
      <c r="F46" s="1228"/>
      <c r="G46" s="1228"/>
      <c r="H46" s="1228"/>
      <c r="I46" s="1228"/>
      <c r="J46" s="1229"/>
      <c r="K46" s="63" t="s">
        <v>503</v>
      </c>
      <c r="L46" s="64" t="s">
        <v>503</v>
      </c>
      <c r="M46" s="64" t="s">
        <v>503</v>
      </c>
      <c r="N46" s="64" t="s">
        <v>503</v>
      </c>
      <c r="O46" s="65" t="s">
        <v>503</v>
      </c>
      <c r="P46" s="48"/>
      <c r="Q46" s="48"/>
      <c r="R46" s="48"/>
      <c r="S46" s="48"/>
      <c r="T46" s="48"/>
      <c r="U46" s="48"/>
    </row>
    <row r="47" spans="1:21" ht="30.75" customHeight="1">
      <c r="A47" s="48"/>
      <c r="B47" s="1236"/>
      <c r="C47" s="1237"/>
      <c r="D47" s="62"/>
      <c r="E47" s="1228" t="s">
        <v>14</v>
      </c>
      <c r="F47" s="1228"/>
      <c r="G47" s="1228"/>
      <c r="H47" s="1228"/>
      <c r="I47" s="1228"/>
      <c r="J47" s="1229"/>
      <c r="K47" s="63">
        <v>20</v>
      </c>
      <c r="L47" s="64">
        <v>10</v>
      </c>
      <c r="M47" s="64" t="s">
        <v>503</v>
      </c>
      <c r="N47" s="64" t="s">
        <v>503</v>
      </c>
      <c r="O47" s="65" t="s">
        <v>503</v>
      </c>
      <c r="P47" s="48"/>
      <c r="Q47" s="48"/>
      <c r="R47" s="48"/>
      <c r="S47" s="48"/>
      <c r="T47" s="48"/>
      <c r="U47" s="48"/>
    </row>
    <row r="48" spans="1:21" ht="30.75" customHeight="1">
      <c r="A48" s="48"/>
      <c r="B48" s="1236"/>
      <c r="C48" s="1237"/>
      <c r="D48" s="62"/>
      <c r="E48" s="1228" t="s">
        <v>15</v>
      </c>
      <c r="F48" s="1228"/>
      <c r="G48" s="1228"/>
      <c r="H48" s="1228"/>
      <c r="I48" s="1228"/>
      <c r="J48" s="1229"/>
      <c r="K48" s="63">
        <v>626</v>
      </c>
      <c r="L48" s="64">
        <v>592</v>
      </c>
      <c r="M48" s="64">
        <v>585</v>
      </c>
      <c r="N48" s="64">
        <v>688</v>
      </c>
      <c r="O48" s="65">
        <v>553</v>
      </c>
      <c r="P48" s="48"/>
      <c r="Q48" s="48"/>
      <c r="R48" s="48"/>
      <c r="S48" s="48"/>
      <c r="T48" s="48"/>
      <c r="U48" s="48"/>
    </row>
    <row r="49" spans="1:21" ht="30.75" customHeight="1">
      <c r="A49" s="48"/>
      <c r="B49" s="1236"/>
      <c r="C49" s="1237"/>
      <c r="D49" s="62"/>
      <c r="E49" s="1228" t="s">
        <v>16</v>
      </c>
      <c r="F49" s="1228"/>
      <c r="G49" s="1228"/>
      <c r="H49" s="1228"/>
      <c r="I49" s="1228"/>
      <c r="J49" s="1229"/>
      <c r="K49" s="63" t="s">
        <v>503</v>
      </c>
      <c r="L49" s="64" t="s">
        <v>503</v>
      </c>
      <c r="M49" s="64" t="s">
        <v>503</v>
      </c>
      <c r="N49" s="64" t="s">
        <v>503</v>
      </c>
      <c r="O49" s="65" t="s">
        <v>503</v>
      </c>
      <c r="P49" s="48"/>
      <c r="Q49" s="48"/>
      <c r="R49" s="48"/>
      <c r="S49" s="48"/>
      <c r="T49" s="48"/>
      <c r="U49" s="48"/>
    </row>
    <row r="50" spans="1:21" ht="30.75" customHeight="1">
      <c r="A50" s="48"/>
      <c r="B50" s="1236"/>
      <c r="C50" s="1237"/>
      <c r="D50" s="62"/>
      <c r="E50" s="1228" t="s">
        <v>17</v>
      </c>
      <c r="F50" s="1228"/>
      <c r="G50" s="1228"/>
      <c r="H50" s="1228"/>
      <c r="I50" s="1228"/>
      <c r="J50" s="1229"/>
      <c r="K50" s="63">
        <v>600</v>
      </c>
      <c r="L50" s="64">
        <v>582</v>
      </c>
      <c r="M50" s="64">
        <v>775</v>
      </c>
      <c r="N50" s="64">
        <v>1104</v>
      </c>
      <c r="O50" s="65">
        <v>1705</v>
      </c>
      <c r="P50" s="48"/>
      <c r="Q50" s="48"/>
      <c r="R50" s="48"/>
      <c r="S50" s="48"/>
      <c r="T50" s="48"/>
      <c r="U50" s="48"/>
    </row>
    <row r="51" spans="1:21" ht="30.75" customHeight="1">
      <c r="A51" s="48"/>
      <c r="B51" s="1238"/>
      <c r="C51" s="1239"/>
      <c r="D51" s="66"/>
      <c r="E51" s="1228" t="s">
        <v>18</v>
      </c>
      <c r="F51" s="1228"/>
      <c r="G51" s="1228"/>
      <c r="H51" s="1228"/>
      <c r="I51" s="1228"/>
      <c r="J51" s="1229"/>
      <c r="K51" s="63" t="s">
        <v>503</v>
      </c>
      <c r="L51" s="64" t="s">
        <v>503</v>
      </c>
      <c r="M51" s="64" t="s">
        <v>503</v>
      </c>
      <c r="N51" s="64" t="s">
        <v>503</v>
      </c>
      <c r="O51" s="65" t="s">
        <v>503</v>
      </c>
      <c r="P51" s="48"/>
      <c r="Q51" s="48"/>
      <c r="R51" s="48"/>
      <c r="S51" s="48"/>
      <c r="T51" s="48"/>
      <c r="U51" s="48"/>
    </row>
    <row r="52" spans="1:21" ht="30.75" customHeight="1">
      <c r="A52" s="48"/>
      <c r="B52" s="1226" t="s">
        <v>19</v>
      </c>
      <c r="C52" s="1227"/>
      <c r="D52" s="66"/>
      <c r="E52" s="1228" t="s">
        <v>20</v>
      </c>
      <c r="F52" s="1228"/>
      <c r="G52" s="1228"/>
      <c r="H52" s="1228"/>
      <c r="I52" s="1228"/>
      <c r="J52" s="1229"/>
      <c r="K52" s="63">
        <v>2570</v>
      </c>
      <c r="L52" s="64">
        <v>2608</v>
      </c>
      <c r="M52" s="64">
        <v>2222</v>
      </c>
      <c r="N52" s="64">
        <v>2213</v>
      </c>
      <c r="O52" s="65">
        <v>2151</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2264</v>
      </c>
      <c r="L53" s="69">
        <v>1772</v>
      </c>
      <c r="M53" s="69">
        <v>2126</v>
      </c>
      <c r="N53" s="69">
        <v>2599</v>
      </c>
      <c r="O53" s="70">
        <v>3664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hrjHjH8gNbpHdKxrURx9L11uh2iC5M4MXBQv8PhGklmzbOWpaV2owlcBUBrNUOB1Hq6BWUHGz3zXYENS+3M+Jg==" saltValue="1jq0WnNld0KJJict159Ob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8" scale="88"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70" zoomScaleNormal="70" zoomScaleSheetLayoutView="100" workbookViewId="0">
      <selection activeCell="W34" sqref="W34:AK3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546</v>
      </c>
      <c r="J40" s="79" t="s">
        <v>547</v>
      </c>
      <c r="K40" s="79" t="s">
        <v>548</v>
      </c>
      <c r="L40" s="79" t="s">
        <v>549</v>
      </c>
      <c r="M40" s="80" t="s">
        <v>550</v>
      </c>
    </row>
    <row r="41" spans="2:13" ht="27.75" customHeight="1">
      <c r="B41" s="1254" t="s">
        <v>24</v>
      </c>
      <c r="C41" s="1255"/>
      <c r="D41" s="81"/>
      <c r="E41" s="1256" t="s">
        <v>25</v>
      </c>
      <c r="F41" s="1256"/>
      <c r="G41" s="1256"/>
      <c r="H41" s="1257"/>
      <c r="I41" s="82">
        <v>16676</v>
      </c>
      <c r="J41" s="83">
        <v>17590</v>
      </c>
      <c r="K41" s="83">
        <v>19598</v>
      </c>
      <c r="L41" s="83">
        <v>24238</v>
      </c>
      <c r="M41" s="84">
        <v>23310</v>
      </c>
    </row>
    <row r="42" spans="2:13" ht="27.75" customHeight="1">
      <c r="B42" s="1244"/>
      <c r="C42" s="1245"/>
      <c r="D42" s="85"/>
      <c r="E42" s="1248" t="s">
        <v>26</v>
      </c>
      <c r="F42" s="1248"/>
      <c r="G42" s="1248"/>
      <c r="H42" s="1249"/>
      <c r="I42" s="86">
        <v>5681</v>
      </c>
      <c r="J42" s="87">
        <v>4923</v>
      </c>
      <c r="K42" s="87">
        <v>4484</v>
      </c>
      <c r="L42" s="87">
        <v>4029</v>
      </c>
      <c r="M42" s="88">
        <v>2776</v>
      </c>
    </row>
    <row r="43" spans="2:13" ht="27.75" customHeight="1">
      <c r="B43" s="1244"/>
      <c r="C43" s="1245"/>
      <c r="D43" s="85"/>
      <c r="E43" s="1248" t="s">
        <v>27</v>
      </c>
      <c r="F43" s="1248"/>
      <c r="G43" s="1248"/>
      <c r="H43" s="1249"/>
      <c r="I43" s="86">
        <v>5308</v>
      </c>
      <c r="J43" s="87">
        <v>5066</v>
      </c>
      <c r="K43" s="87">
        <v>4823</v>
      </c>
      <c r="L43" s="87">
        <v>5080</v>
      </c>
      <c r="M43" s="88">
        <v>4496</v>
      </c>
    </row>
    <row r="44" spans="2:13" ht="27.75" customHeight="1">
      <c r="B44" s="1244"/>
      <c r="C44" s="1245"/>
      <c r="D44" s="85"/>
      <c r="E44" s="1248" t="s">
        <v>28</v>
      </c>
      <c r="F44" s="1248"/>
      <c r="G44" s="1248"/>
      <c r="H44" s="1249"/>
      <c r="I44" s="86" t="s">
        <v>503</v>
      </c>
      <c r="J44" s="87" t="s">
        <v>503</v>
      </c>
      <c r="K44" s="87" t="s">
        <v>503</v>
      </c>
      <c r="L44" s="87" t="s">
        <v>503</v>
      </c>
      <c r="M44" s="88" t="s">
        <v>503</v>
      </c>
    </row>
    <row r="45" spans="2:13" ht="27.75" customHeight="1">
      <c r="B45" s="1244"/>
      <c r="C45" s="1245"/>
      <c r="D45" s="85"/>
      <c r="E45" s="1248" t="s">
        <v>29</v>
      </c>
      <c r="F45" s="1248"/>
      <c r="G45" s="1248"/>
      <c r="H45" s="1249"/>
      <c r="I45" s="86">
        <v>4484</v>
      </c>
      <c r="J45" s="87">
        <v>4988</v>
      </c>
      <c r="K45" s="87">
        <v>5388</v>
      </c>
      <c r="L45" s="87">
        <v>6491</v>
      </c>
      <c r="M45" s="88">
        <v>7780</v>
      </c>
    </row>
    <row r="46" spans="2:13" ht="27.75" customHeight="1">
      <c r="B46" s="1244"/>
      <c r="C46" s="1245"/>
      <c r="D46" s="89"/>
      <c r="E46" s="1248" t="s">
        <v>30</v>
      </c>
      <c r="F46" s="1248"/>
      <c r="G46" s="1248"/>
      <c r="H46" s="1249"/>
      <c r="I46" s="86" t="s">
        <v>503</v>
      </c>
      <c r="J46" s="87" t="s">
        <v>503</v>
      </c>
      <c r="K46" s="87" t="s">
        <v>503</v>
      </c>
      <c r="L46" s="87" t="s">
        <v>503</v>
      </c>
      <c r="M46" s="88" t="s">
        <v>503</v>
      </c>
    </row>
    <row r="47" spans="2:13" ht="27.75" customHeight="1">
      <c r="B47" s="1244"/>
      <c r="C47" s="1245"/>
      <c r="D47" s="90"/>
      <c r="E47" s="1258" t="s">
        <v>31</v>
      </c>
      <c r="F47" s="1259"/>
      <c r="G47" s="1259"/>
      <c r="H47" s="1260"/>
      <c r="I47" s="86" t="s">
        <v>503</v>
      </c>
      <c r="J47" s="87" t="s">
        <v>503</v>
      </c>
      <c r="K47" s="87" t="s">
        <v>503</v>
      </c>
      <c r="L47" s="87" t="s">
        <v>503</v>
      </c>
      <c r="M47" s="88" t="s">
        <v>503</v>
      </c>
    </row>
    <row r="48" spans="2:13" ht="27.75" customHeight="1">
      <c r="B48" s="1244"/>
      <c r="C48" s="1245"/>
      <c r="D48" s="85"/>
      <c r="E48" s="1248" t="s">
        <v>32</v>
      </c>
      <c r="F48" s="1248"/>
      <c r="G48" s="1248"/>
      <c r="H48" s="1249"/>
      <c r="I48" s="86" t="s">
        <v>503</v>
      </c>
      <c r="J48" s="87" t="s">
        <v>503</v>
      </c>
      <c r="K48" s="87" t="s">
        <v>503</v>
      </c>
      <c r="L48" s="87" t="s">
        <v>503</v>
      </c>
      <c r="M48" s="88" t="s">
        <v>503</v>
      </c>
    </row>
    <row r="49" spans="2:13" ht="27.75" customHeight="1">
      <c r="B49" s="1246"/>
      <c r="C49" s="1247"/>
      <c r="D49" s="85"/>
      <c r="E49" s="1248" t="s">
        <v>33</v>
      </c>
      <c r="F49" s="1248"/>
      <c r="G49" s="1248"/>
      <c r="H49" s="1249"/>
      <c r="I49" s="86" t="s">
        <v>503</v>
      </c>
      <c r="J49" s="87" t="s">
        <v>503</v>
      </c>
      <c r="K49" s="87" t="s">
        <v>503</v>
      </c>
      <c r="L49" s="87" t="s">
        <v>503</v>
      </c>
      <c r="M49" s="88" t="s">
        <v>503</v>
      </c>
    </row>
    <row r="50" spans="2:13" ht="27.75" customHeight="1">
      <c r="B50" s="1242" t="s">
        <v>34</v>
      </c>
      <c r="C50" s="1243"/>
      <c r="D50" s="91"/>
      <c r="E50" s="1248" t="s">
        <v>35</v>
      </c>
      <c r="F50" s="1248"/>
      <c r="G50" s="1248"/>
      <c r="H50" s="1249"/>
      <c r="I50" s="86">
        <v>31834</v>
      </c>
      <c r="J50" s="87">
        <v>29155</v>
      </c>
      <c r="K50" s="87">
        <v>19585</v>
      </c>
      <c r="L50" s="87">
        <v>16816</v>
      </c>
      <c r="M50" s="88">
        <v>19917</v>
      </c>
    </row>
    <row r="51" spans="2:13" ht="27.75" customHeight="1">
      <c r="B51" s="1244"/>
      <c r="C51" s="1245"/>
      <c r="D51" s="85"/>
      <c r="E51" s="1248" t="s">
        <v>36</v>
      </c>
      <c r="F51" s="1248"/>
      <c r="G51" s="1248"/>
      <c r="H51" s="1249"/>
      <c r="I51" s="86" t="s">
        <v>503</v>
      </c>
      <c r="J51" s="87" t="s">
        <v>503</v>
      </c>
      <c r="K51" s="87" t="s">
        <v>503</v>
      </c>
      <c r="L51" s="87" t="s">
        <v>503</v>
      </c>
      <c r="M51" s="88" t="s">
        <v>503</v>
      </c>
    </row>
    <row r="52" spans="2:13" ht="27.75" customHeight="1">
      <c r="B52" s="1246"/>
      <c r="C52" s="1247"/>
      <c r="D52" s="85"/>
      <c r="E52" s="1248" t="s">
        <v>37</v>
      </c>
      <c r="F52" s="1248"/>
      <c r="G52" s="1248"/>
      <c r="H52" s="1249"/>
      <c r="I52" s="86">
        <v>23680</v>
      </c>
      <c r="J52" s="87">
        <v>21622</v>
      </c>
      <c r="K52" s="87">
        <v>20183</v>
      </c>
      <c r="L52" s="87">
        <v>17633</v>
      </c>
      <c r="M52" s="88">
        <v>16441</v>
      </c>
    </row>
    <row r="53" spans="2:13" ht="27.75" customHeight="1" thickBot="1">
      <c r="B53" s="1250" t="s">
        <v>38</v>
      </c>
      <c r="C53" s="1251"/>
      <c r="D53" s="92"/>
      <c r="E53" s="1252" t="s">
        <v>39</v>
      </c>
      <c r="F53" s="1252"/>
      <c r="G53" s="1252"/>
      <c r="H53" s="1253"/>
      <c r="I53" s="93">
        <v>-23365</v>
      </c>
      <c r="J53" s="94">
        <v>-18209</v>
      </c>
      <c r="K53" s="94">
        <v>-5475</v>
      </c>
      <c r="L53" s="94">
        <v>5390</v>
      </c>
      <c r="M53" s="95">
        <v>2003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ngGI5XJXkHXIzuAh0w+7BogckdmOIxZ8arVqAbTHklvS6DMglV7Do8amB+KVsTKg4gsku9Q/CBpMj1lqxPAFA==" saltValue="kxaWRPFNeTatPS2MsrbMy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22" zoomScale="55" zoomScaleNormal="55" zoomScaleSheetLayoutView="100" workbookViewId="0">
      <selection activeCell="W34" sqref="W34:AK34"/>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548</v>
      </c>
      <c r="G54" s="104" t="s">
        <v>549</v>
      </c>
      <c r="H54" s="105" t="s">
        <v>550</v>
      </c>
    </row>
    <row r="55" spans="2:8" ht="52.5" customHeight="1">
      <c r="B55" s="106"/>
      <c r="C55" s="1269" t="s">
        <v>42</v>
      </c>
      <c r="D55" s="1269"/>
      <c r="E55" s="1270"/>
      <c r="F55" s="107">
        <v>11991</v>
      </c>
      <c r="G55" s="107">
        <v>10940</v>
      </c>
      <c r="H55" s="108">
        <v>14128</v>
      </c>
    </row>
    <row r="56" spans="2:8" ht="52.5" customHeight="1">
      <c r="B56" s="109"/>
      <c r="C56" s="1271" t="s">
        <v>43</v>
      </c>
      <c r="D56" s="1271"/>
      <c r="E56" s="1272"/>
      <c r="F56" s="110">
        <v>5</v>
      </c>
      <c r="G56" s="110">
        <v>5</v>
      </c>
      <c r="H56" s="111">
        <v>5</v>
      </c>
    </row>
    <row r="57" spans="2:8" ht="53.25" customHeight="1">
      <c r="B57" s="109"/>
      <c r="C57" s="1273" t="s">
        <v>44</v>
      </c>
      <c r="D57" s="1273"/>
      <c r="E57" s="1274"/>
      <c r="F57" s="112">
        <v>26649</v>
      </c>
      <c r="G57" s="112">
        <v>22539</v>
      </c>
      <c r="H57" s="113">
        <v>25000</v>
      </c>
    </row>
    <row r="58" spans="2:8" ht="45.75" customHeight="1">
      <c r="B58" s="114"/>
      <c r="C58" s="1261" t="s">
        <v>575</v>
      </c>
      <c r="D58" s="1262"/>
      <c r="E58" s="1263"/>
      <c r="F58" s="115">
        <v>20440</v>
      </c>
      <c r="G58" s="115">
        <v>18018</v>
      </c>
      <c r="H58" s="116">
        <v>21228</v>
      </c>
    </row>
    <row r="59" spans="2:8" ht="45.75" customHeight="1">
      <c r="B59" s="114"/>
      <c r="C59" s="1261" t="s">
        <v>576</v>
      </c>
      <c r="D59" s="1262"/>
      <c r="E59" s="1263"/>
      <c r="F59" s="115">
        <v>2545</v>
      </c>
      <c r="G59" s="115">
        <v>2113</v>
      </c>
      <c r="H59" s="116">
        <v>1575</v>
      </c>
    </row>
    <row r="60" spans="2:8" ht="45.75" customHeight="1">
      <c r="B60" s="114"/>
      <c r="C60" s="1261" t="s">
        <v>577</v>
      </c>
      <c r="D60" s="1262"/>
      <c r="E60" s="1263"/>
      <c r="F60" s="115">
        <v>1150</v>
      </c>
      <c r="G60" s="115">
        <v>1263</v>
      </c>
      <c r="H60" s="116">
        <v>1172</v>
      </c>
    </row>
    <row r="61" spans="2:8" ht="45.75" customHeight="1">
      <c r="B61" s="114"/>
      <c r="C61" s="1261" t="s">
        <v>578</v>
      </c>
      <c r="D61" s="1262"/>
      <c r="E61" s="1263"/>
      <c r="F61" s="115">
        <v>880</v>
      </c>
      <c r="G61" s="115">
        <v>528</v>
      </c>
      <c r="H61" s="116">
        <v>429</v>
      </c>
    </row>
    <row r="62" spans="2:8" ht="45.75" customHeight="1" thickBot="1">
      <c r="B62" s="117"/>
      <c r="C62" s="1264" t="s">
        <v>579</v>
      </c>
      <c r="D62" s="1265"/>
      <c r="E62" s="1266"/>
      <c r="F62" s="118">
        <v>278</v>
      </c>
      <c r="G62" s="118">
        <v>273</v>
      </c>
      <c r="H62" s="119">
        <v>268</v>
      </c>
    </row>
    <row r="63" spans="2:8" ht="52.5" customHeight="1" thickBot="1">
      <c r="B63" s="120"/>
      <c r="C63" s="1267" t="s">
        <v>45</v>
      </c>
      <c r="D63" s="1267"/>
      <c r="E63" s="1268"/>
      <c r="F63" s="121">
        <v>38646</v>
      </c>
      <c r="G63" s="121">
        <v>33484</v>
      </c>
      <c r="H63" s="122">
        <v>39134</v>
      </c>
    </row>
    <row r="64" spans="2:8" ht="15" customHeight="1"/>
    <row r="65" ht="0" hidden="1" customHeight="1"/>
    <row r="66" ht="0" hidden="1" customHeight="1"/>
  </sheetData>
  <sheetProtection algorithmName="SHA-512" hashValue="8aanWTA45nUmGw8o1KCiFbJGd3AHBPURjdrmLUVNP5XPgtyhSNE1gXPobVHbJpVyHgRGlCKYD+gKt9m02HK1mg==" saltValue="Un82LcQYaDWcyschOzCE5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60" orientation="landscape" cellComments="asDisplayed"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9" zoomScaleNormal="100" zoomScaleSheetLayoutView="55" workbookViewId="0">
      <selection activeCell="AN43" sqref="AN43:DC47"/>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580</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580</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592</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583</v>
      </c>
    </row>
    <row r="50" spans="1:109">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546</v>
      </c>
      <c r="BQ50" s="1279"/>
      <c r="BR50" s="1279"/>
      <c r="BS50" s="1279"/>
      <c r="BT50" s="1279"/>
      <c r="BU50" s="1279"/>
      <c r="BV50" s="1279"/>
      <c r="BW50" s="1279"/>
      <c r="BX50" s="1279" t="s">
        <v>547</v>
      </c>
      <c r="BY50" s="1279"/>
      <c r="BZ50" s="1279"/>
      <c r="CA50" s="1279"/>
      <c r="CB50" s="1279"/>
      <c r="CC50" s="1279"/>
      <c r="CD50" s="1279"/>
      <c r="CE50" s="1279"/>
      <c r="CF50" s="1279" t="s">
        <v>548</v>
      </c>
      <c r="CG50" s="1279"/>
      <c r="CH50" s="1279"/>
      <c r="CI50" s="1279"/>
      <c r="CJ50" s="1279"/>
      <c r="CK50" s="1279"/>
      <c r="CL50" s="1279"/>
      <c r="CM50" s="1279"/>
      <c r="CN50" s="1279" t="s">
        <v>549</v>
      </c>
      <c r="CO50" s="1279"/>
      <c r="CP50" s="1279"/>
      <c r="CQ50" s="1279"/>
      <c r="CR50" s="1279"/>
      <c r="CS50" s="1279"/>
      <c r="CT50" s="1279"/>
      <c r="CU50" s="1279"/>
      <c r="CV50" s="1279" t="s">
        <v>550</v>
      </c>
      <c r="CW50" s="1279"/>
      <c r="CX50" s="1279"/>
      <c r="CY50" s="1279"/>
      <c r="CZ50" s="1279"/>
      <c r="DA50" s="1279"/>
      <c r="DB50" s="1279"/>
      <c r="DC50" s="1279"/>
    </row>
    <row r="51" spans="1:109" ht="13.5" customHeight="1">
      <c r="B51" s="374"/>
      <c r="G51" s="1293"/>
      <c r="H51" s="1293"/>
      <c r="I51" s="1294"/>
      <c r="J51" s="1294"/>
      <c r="K51" s="1292"/>
      <c r="L51" s="1292"/>
      <c r="M51" s="1292"/>
      <c r="N51" s="1292"/>
      <c r="AM51" s="383"/>
      <c r="AN51" s="1282" t="s">
        <v>584</v>
      </c>
      <c r="AO51" s="1282"/>
      <c r="AP51" s="1282"/>
      <c r="AQ51" s="1282"/>
      <c r="AR51" s="1282"/>
      <c r="AS51" s="1282"/>
      <c r="AT51" s="1282"/>
      <c r="AU51" s="1282"/>
      <c r="AV51" s="1282"/>
      <c r="AW51" s="1282"/>
      <c r="AX51" s="1282"/>
      <c r="AY51" s="1282"/>
      <c r="AZ51" s="1282"/>
      <c r="BA51" s="1282"/>
      <c r="BB51" s="1282" t="s">
        <v>585</v>
      </c>
      <c r="BC51" s="1282"/>
      <c r="BD51" s="1282"/>
      <c r="BE51" s="1282"/>
      <c r="BF51" s="1282"/>
      <c r="BG51" s="1282"/>
      <c r="BH51" s="1282"/>
      <c r="BI51" s="1282"/>
      <c r="BJ51" s="1282"/>
      <c r="BK51" s="1282"/>
      <c r="BL51" s="1282"/>
      <c r="BM51" s="1282"/>
      <c r="BN51" s="1282"/>
      <c r="BO51" s="1282"/>
      <c r="BP51" s="1280"/>
      <c r="BQ51" s="1281"/>
      <c r="BR51" s="1281"/>
      <c r="BS51" s="1281"/>
      <c r="BT51" s="1281"/>
      <c r="BU51" s="1281"/>
      <c r="BV51" s="1281"/>
      <c r="BW51" s="1281"/>
      <c r="BX51" s="1280"/>
      <c r="BY51" s="1281"/>
      <c r="BZ51" s="1281"/>
      <c r="CA51" s="1281"/>
      <c r="CB51" s="1281"/>
      <c r="CC51" s="1281"/>
      <c r="CD51" s="1281"/>
      <c r="CE51" s="1281"/>
      <c r="CF51" s="1280"/>
      <c r="CG51" s="1281"/>
      <c r="CH51" s="1281"/>
      <c r="CI51" s="1281"/>
      <c r="CJ51" s="1281"/>
      <c r="CK51" s="1281"/>
      <c r="CL51" s="1281"/>
      <c r="CM51" s="1281"/>
      <c r="CN51" s="1281">
        <v>12.9</v>
      </c>
      <c r="CO51" s="1281"/>
      <c r="CP51" s="1281"/>
      <c r="CQ51" s="1281"/>
      <c r="CR51" s="1281"/>
      <c r="CS51" s="1281"/>
      <c r="CT51" s="1281"/>
      <c r="CU51" s="1281"/>
      <c r="CV51" s="1280"/>
      <c r="CW51" s="1281"/>
      <c r="CX51" s="1281"/>
      <c r="CY51" s="1281"/>
      <c r="CZ51" s="1281"/>
      <c r="DA51" s="1281"/>
      <c r="DB51" s="1281"/>
      <c r="DC51" s="1281"/>
    </row>
    <row r="52" spans="1:109">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586</v>
      </c>
      <c r="BC53" s="1282"/>
      <c r="BD53" s="1282"/>
      <c r="BE53" s="1282"/>
      <c r="BF53" s="1282"/>
      <c r="BG53" s="1282"/>
      <c r="BH53" s="1282"/>
      <c r="BI53" s="1282"/>
      <c r="BJ53" s="1282"/>
      <c r="BK53" s="1282"/>
      <c r="BL53" s="1282"/>
      <c r="BM53" s="1282"/>
      <c r="BN53" s="1282"/>
      <c r="BO53" s="1282"/>
      <c r="BP53" s="1280"/>
      <c r="BQ53" s="1281"/>
      <c r="BR53" s="1281"/>
      <c r="BS53" s="1281"/>
      <c r="BT53" s="1281"/>
      <c r="BU53" s="1281"/>
      <c r="BV53" s="1281"/>
      <c r="BW53" s="1281"/>
      <c r="BX53" s="1280"/>
      <c r="BY53" s="1281"/>
      <c r="BZ53" s="1281"/>
      <c r="CA53" s="1281"/>
      <c r="CB53" s="1281"/>
      <c r="CC53" s="1281"/>
      <c r="CD53" s="1281"/>
      <c r="CE53" s="1281"/>
      <c r="CF53" s="1280"/>
      <c r="CG53" s="1281"/>
      <c r="CH53" s="1281"/>
      <c r="CI53" s="1281"/>
      <c r="CJ53" s="1281"/>
      <c r="CK53" s="1281"/>
      <c r="CL53" s="1281"/>
      <c r="CM53" s="1281"/>
      <c r="CN53" s="1281">
        <v>65.7</v>
      </c>
      <c r="CO53" s="1281"/>
      <c r="CP53" s="1281"/>
      <c r="CQ53" s="1281"/>
      <c r="CR53" s="1281"/>
      <c r="CS53" s="1281"/>
      <c r="CT53" s="1281"/>
      <c r="CU53" s="1281"/>
      <c r="CV53" s="1280"/>
      <c r="CW53" s="1281"/>
      <c r="CX53" s="1281"/>
      <c r="CY53" s="1281"/>
      <c r="CZ53" s="1281"/>
      <c r="DA53" s="1281"/>
      <c r="DB53" s="1281"/>
      <c r="DC53" s="1281"/>
    </row>
    <row r="54" spans="1:109">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c r="A55" s="382"/>
      <c r="B55" s="374"/>
      <c r="G55" s="1275"/>
      <c r="H55" s="1275"/>
      <c r="I55" s="1275"/>
      <c r="J55" s="1275"/>
      <c r="K55" s="1292"/>
      <c r="L55" s="1292"/>
      <c r="M55" s="1292"/>
      <c r="N55" s="1292"/>
      <c r="AN55" s="1279" t="s">
        <v>587</v>
      </c>
      <c r="AO55" s="1279"/>
      <c r="AP55" s="1279"/>
      <c r="AQ55" s="1279"/>
      <c r="AR55" s="1279"/>
      <c r="AS55" s="1279"/>
      <c r="AT55" s="1279"/>
      <c r="AU55" s="1279"/>
      <c r="AV55" s="1279"/>
      <c r="AW55" s="1279"/>
      <c r="AX55" s="1279"/>
      <c r="AY55" s="1279"/>
      <c r="AZ55" s="1279"/>
      <c r="BA55" s="1279"/>
      <c r="BB55" s="1282" t="s">
        <v>585</v>
      </c>
      <c r="BC55" s="1282"/>
      <c r="BD55" s="1282"/>
      <c r="BE55" s="1282"/>
      <c r="BF55" s="1282"/>
      <c r="BG55" s="1282"/>
      <c r="BH55" s="1282"/>
      <c r="BI55" s="1282"/>
      <c r="BJ55" s="1282"/>
      <c r="BK55" s="1282"/>
      <c r="BL55" s="1282"/>
      <c r="BM55" s="1282"/>
      <c r="BN55" s="1282"/>
      <c r="BO55" s="1282"/>
      <c r="BP55" s="1280"/>
      <c r="BQ55" s="1281"/>
      <c r="BR55" s="1281"/>
      <c r="BS55" s="1281"/>
      <c r="BT55" s="1281"/>
      <c r="BU55" s="1281"/>
      <c r="BV55" s="1281"/>
      <c r="BW55" s="1281"/>
      <c r="BX55" s="1280"/>
      <c r="BY55" s="1281"/>
      <c r="BZ55" s="1281"/>
      <c r="CA55" s="1281"/>
      <c r="CB55" s="1281"/>
      <c r="CC55" s="1281"/>
      <c r="CD55" s="1281"/>
      <c r="CE55" s="1281"/>
      <c r="CF55" s="1280"/>
      <c r="CG55" s="1281"/>
      <c r="CH55" s="1281"/>
      <c r="CI55" s="1281"/>
      <c r="CJ55" s="1281"/>
      <c r="CK55" s="1281"/>
      <c r="CL55" s="1281"/>
      <c r="CM55" s="1281"/>
      <c r="CN55" s="1281">
        <v>16.600000000000001</v>
      </c>
      <c r="CO55" s="1281"/>
      <c r="CP55" s="1281"/>
      <c r="CQ55" s="1281"/>
      <c r="CR55" s="1281"/>
      <c r="CS55" s="1281"/>
      <c r="CT55" s="1281"/>
      <c r="CU55" s="1281"/>
      <c r="CV55" s="1280"/>
      <c r="CW55" s="1281"/>
      <c r="CX55" s="1281"/>
      <c r="CY55" s="1281"/>
      <c r="CZ55" s="1281"/>
      <c r="DA55" s="1281"/>
      <c r="DB55" s="1281"/>
      <c r="DC55" s="1281"/>
    </row>
    <row r="56" spans="1:109">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2" customFormat="1">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586</v>
      </c>
      <c r="BC57" s="1282"/>
      <c r="BD57" s="1282"/>
      <c r="BE57" s="1282"/>
      <c r="BF57" s="1282"/>
      <c r="BG57" s="1282"/>
      <c r="BH57" s="1282"/>
      <c r="BI57" s="1282"/>
      <c r="BJ57" s="1282"/>
      <c r="BK57" s="1282"/>
      <c r="BL57" s="1282"/>
      <c r="BM57" s="1282"/>
      <c r="BN57" s="1282"/>
      <c r="BO57" s="1282"/>
      <c r="BP57" s="1280"/>
      <c r="BQ57" s="1281"/>
      <c r="BR57" s="1281"/>
      <c r="BS57" s="1281"/>
      <c r="BT57" s="1281"/>
      <c r="BU57" s="1281"/>
      <c r="BV57" s="1281"/>
      <c r="BW57" s="1281"/>
      <c r="BX57" s="1280"/>
      <c r="BY57" s="1281"/>
      <c r="BZ57" s="1281"/>
      <c r="CA57" s="1281"/>
      <c r="CB57" s="1281"/>
      <c r="CC57" s="1281"/>
      <c r="CD57" s="1281"/>
      <c r="CE57" s="1281"/>
      <c r="CF57" s="1280"/>
      <c r="CG57" s="1281"/>
      <c r="CH57" s="1281"/>
      <c r="CI57" s="1281"/>
      <c r="CJ57" s="1281"/>
      <c r="CK57" s="1281"/>
      <c r="CL57" s="1281"/>
      <c r="CM57" s="1281"/>
      <c r="CN57" s="1281">
        <v>58.6</v>
      </c>
      <c r="CO57" s="1281"/>
      <c r="CP57" s="1281"/>
      <c r="CQ57" s="1281"/>
      <c r="CR57" s="1281"/>
      <c r="CS57" s="1281"/>
      <c r="CT57" s="1281"/>
      <c r="CU57" s="1281"/>
      <c r="CV57" s="1280"/>
      <c r="CW57" s="1281"/>
      <c r="CX57" s="1281"/>
      <c r="CY57" s="1281"/>
      <c r="CZ57" s="1281"/>
      <c r="DA57" s="1281"/>
      <c r="DB57" s="1281"/>
      <c r="DC57" s="1281"/>
      <c r="DD57" s="387"/>
      <c r="DE57" s="386"/>
    </row>
    <row r="58" spans="1:109" s="382" customFormat="1">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588</v>
      </c>
    </row>
    <row r="64" spans="1:109">
      <c r="B64" s="374"/>
      <c r="G64" s="381"/>
      <c r="I64" s="394"/>
      <c r="J64" s="394"/>
      <c r="K64" s="394"/>
      <c r="L64" s="394"/>
      <c r="M64" s="394"/>
      <c r="N64" s="395"/>
      <c r="AM64" s="381"/>
      <c r="AN64" s="381" t="s">
        <v>582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591</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583</v>
      </c>
    </row>
    <row r="72" spans="2:107">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546</v>
      </c>
      <c r="BQ72" s="1279"/>
      <c r="BR72" s="1279"/>
      <c r="BS72" s="1279"/>
      <c r="BT72" s="1279"/>
      <c r="BU72" s="1279"/>
      <c r="BV72" s="1279"/>
      <c r="BW72" s="1279"/>
      <c r="BX72" s="1279" t="s">
        <v>547</v>
      </c>
      <c r="BY72" s="1279"/>
      <c r="BZ72" s="1279"/>
      <c r="CA72" s="1279"/>
      <c r="CB72" s="1279"/>
      <c r="CC72" s="1279"/>
      <c r="CD72" s="1279"/>
      <c r="CE72" s="1279"/>
      <c r="CF72" s="1279" t="s">
        <v>548</v>
      </c>
      <c r="CG72" s="1279"/>
      <c r="CH72" s="1279"/>
      <c r="CI72" s="1279"/>
      <c r="CJ72" s="1279"/>
      <c r="CK72" s="1279"/>
      <c r="CL72" s="1279"/>
      <c r="CM72" s="1279"/>
      <c r="CN72" s="1279" t="s">
        <v>549</v>
      </c>
      <c r="CO72" s="1279"/>
      <c r="CP72" s="1279"/>
      <c r="CQ72" s="1279"/>
      <c r="CR72" s="1279"/>
      <c r="CS72" s="1279"/>
      <c r="CT72" s="1279"/>
      <c r="CU72" s="1279"/>
      <c r="CV72" s="1279" t="s">
        <v>550</v>
      </c>
      <c r="CW72" s="1279"/>
      <c r="CX72" s="1279"/>
      <c r="CY72" s="1279"/>
      <c r="CZ72" s="1279"/>
      <c r="DA72" s="1279"/>
      <c r="DB72" s="1279"/>
      <c r="DC72" s="1279"/>
    </row>
    <row r="73" spans="2:107">
      <c r="B73" s="374"/>
      <c r="G73" s="1293"/>
      <c r="H73" s="1293"/>
      <c r="I73" s="1293"/>
      <c r="J73" s="1293"/>
      <c r="K73" s="1296"/>
      <c r="L73" s="1296"/>
      <c r="M73" s="1296"/>
      <c r="N73" s="1296"/>
      <c r="AM73" s="383"/>
      <c r="AN73" s="1282" t="s">
        <v>584</v>
      </c>
      <c r="AO73" s="1282"/>
      <c r="AP73" s="1282"/>
      <c r="AQ73" s="1282"/>
      <c r="AR73" s="1282"/>
      <c r="AS73" s="1282"/>
      <c r="AT73" s="1282"/>
      <c r="AU73" s="1282"/>
      <c r="AV73" s="1282"/>
      <c r="AW73" s="1282"/>
      <c r="AX73" s="1282"/>
      <c r="AY73" s="1282"/>
      <c r="AZ73" s="1282"/>
      <c r="BA73" s="1282"/>
      <c r="BB73" s="1282" t="s">
        <v>585</v>
      </c>
      <c r="BC73" s="1282"/>
      <c r="BD73" s="1282"/>
      <c r="BE73" s="1282"/>
      <c r="BF73" s="1282"/>
      <c r="BG73" s="1282"/>
      <c r="BH73" s="1282"/>
      <c r="BI73" s="1282"/>
      <c r="BJ73" s="1282"/>
      <c r="BK73" s="1282"/>
      <c r="BL73" s="1282"/>
      <c r="BM73" s="1282"/>
      <c r="BN73" s="1282"/>
      <c r="BO73" s="1282"/>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v>12.9</v>
      </c>
      <c r="CO73" s="1281"/>
      <c r="CP73" s="1281"/>
      <c r="CQ73" s="1281"/>
      <c r="CR73" s="1281"/>
      <c r="CS73" s="1281"/>
      <c r="CT73" s="1281"/>
      <c r="CU73" s="1281"/>
      <c r="CV73" s="1281">
        <v>4.8</v>
      </c>
      <c r="CW73" s="1281"/>
      <c r="CX73" s="1281"/>
      <c r="CY73" s="1281"/>
      <c r="CZ73" s="1281"/>
      <c r="DA73" s="1281"/>
      <c r="DB73" s="1281"/>
      <c r="DC73" s="1281"/>
    </row>
    <row r="74" spans="2:107">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589</v>
      </c>
      <c r="BC75" s="1282"/>
      <c r="BD75" s="1282"/>
      <c r="BE75" s="1282"/>
      <c r="BF75" s="1282"/>
      <c r="BG75" s="1282"/>
      <c r="BH75" s="1282"/>
      <c r="BI75" s="1282"/>
      <c r="BJ75" s="1282"/>
      <c r="BK75" s="1282"/>
      <c r="BL75" s="1282"/>
      <c r="BM75" s="1282"/>
      <c r="BN75" s="1282"/>
      <c r="BO75" s="1282"/>
      <c r="BP75" s="1281">
        <v>6.5</v>
      </c>
      <c r="BQ75" s="1281"/>
      <c r="BR75" s="1281"/>
      <c r="BS75" s="1281"/>
      <c r="BT75" s="1281"/>
      <c r="BU75" s="1281"/>
      <c r="BV75" s="1281"/>
      <c r="BW75" s="1281"/>
      <c r="BX75" s="1281">
        <v>5.5</v>
      </c>
      <c r="BY75" s="1281"/>
      <c r="BZ75" s="1281"/>
      <c r="CA75" s="1281"/>
      <c r="CB75" s="1281"/>
      <c r="CC75" s="1281"/>
      <c r="CD75" s="1281"/>
      <c r="CE75" s="1281"/>
      <c r="CF75" s="1281">
        <v>5</v>
      </c>
      <c r="CG75" s="1281"/>
      <c r="CH75" s="1281"/>
      <c r="CI75" s="1281"/>
      <c r="CJ75" s="1281"/>
      <c r="CK75" s="1281"/>
      <c r="CL75" s="1281"/>
      <c r="CM75" s="1281"/>
      <c r="CN75" s="1281">
        <v>5.2</v>
      </c>
      <c r="CO75" s="1281"/>
      <c r="CP75" s="1281"/>
      <c r="CQ75" s="1281"/>
      <c r="CR75" s="1281"/>
      <c r="CS75" s="1281"/>
      <c r="CT75" s="1281"/>
      <c r="CU75" s="1281"/>
      <c r="CV75" s="1281">
        <v>6.6</v>
      </c>
      <c r="CW75" s="1281"/>
      <c r="CX75" s="1281"/>
      <c r="CY75" s="1281"/>
      <c r="CZ75" s="1281"/>
      <c r="DA75" s="1281"/>
      <c r="DB75" s="1281"/>
      <c r="DC75" s="1281"/>
    </row>
    <row r="76" spans="2:107">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c r="B77" s="374"/>
      <c r="G77" s="1275"/>
      <c r="H77" s="1275"/>
      <c r="I77" s="1275"/>
      <c r="J77" s="1275"/>
      <c r="K77" s="1296"/>
      <c r="L77" s="1296"/>
      <c r="M77" s="1296"/>
      <c r="N77" s="1296"/>
      <c r="AN77" s="1279" t="s">
        <v>587</v>
      </c>
      <c r="AO77" s="1279"/>
      <c r="AP77" s="1279"/>
      <c r="AQ77" s="1279"/>
      <c r="AR77" s="1279"/>
      <c r="AS77" s="1279"/>
      <c r="AT77" s="1279"/>
      <c r="AU77" s="1279"/>
      <c r="AV77" s="1279"/>
      <c r="AW77" s="1279"/>
      <c r="AX77" s="1279"/>
      <c r="AY77" s="1279"/>
      <c r="AZ77" s="1279"/>
      <c r="BA77" s="1279"/>
      <c r="BB77" s="1282" t="s">
        <v>585</v>
      </c>
      <c r="BC77" s="1282"/>
      <c r="BD77" s="1282"/>
      <c r="BE77" s="1282"/>
      <c r="BF77" s="1282"/>
      <c r="BG77" s="1282"/>
      <c r="BH77" s="1282"/>
      <c r="BI77" s="1282"/>
      <c r="BJ77" s="1282"/>
      <c r="BK77" s="1282"/>
      <c r="BL77" s="1282"/>
      <c r="BM77" s="1282"/>
      <c r="BN77" s="1282"/>
      <c r="BO77" s="1282"/>
      <c r="BP77" s="1281">
        <v>32.6</v>
      </c>
      <c r="BQ77" s="1281"/>
      <c r="BR77" s="1281"/>
      <c r="BS77" s="1281"/>
      <c r="BT77" s="1281"/>
      <c r="BU77" s="1281"/>
      <c r="BV77" s="1281"/>
      <c r="BW77" s="1281"/>
      <c r="BX77" s="1281">
        <v>30.5</v>
      </c>
      <c r="BY77" s="1281"/>
      <c r="BZ77" s="1281"/>
      <c r="CA77" s="1281"/>
      <c r="CB77" s="1281"/>
      <c r="CC77" s="1281"/>
      <c r="CD77" s="1281"/>
      <c r="CE77" s="1281"/>
      <c r="CF77" s="1281">
        <v>25.4</v>
      </c>
      <c r="CG77" s="1281"/>
      <c r="CH77" s="1281"/>
      <c r="CI77" s="1281"/>
      <c r="CJ77" s="1281"/>
      <c r="CK77" s="1281"/>
      <c r="CL77" s="1281"/>
      <c r="CM77" s="1281"/>
      <c r="CN77" s="1281">
        <v>16.600000000000001</v>
      </c>
      <c r="CO77" s="1281"/>
      <c r="CP77" s="1281"/>
      <c r="CQ77" s="1281"/>
      <c r="CR77" s="1281"/>
      <c r="CS77" s="1281"/>
      <c r="CT77" s="1281"/>
      <c r="CU77" s="1281"/>
      <c r="CV77" s="1281">
        <v>17.399999999999999</v>
      </c>
      <c r="CW77" s="1281"/>
      <c r="CX77" s="1281"/>
      <c r="CY77" s="1281"/>
      <c r="CZ77" s="1281"/>
      <c r="DA77" s="1281"/>
      <c r="DB77" s="1281"/>
      <c r="DC77" s="1281"/>
    </row>
    <row r="78" spans="2:107">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589</v>
      </c>
      <c r="BC79" s="1282"/>
      <c r="BD79" s="1282"/>
      <c r="BE79" s="1282"/>
      <c r="BF79" s="1282"/>
      <c r="BG79" s="1282"/>
      <c r="BH79" s="1282"/>
      <c r="BI79" s="1282"/>
      <c r="BJ79" s="1282"/>
      <c r="BK79" s="1282"/>
      <c r="BL79" s="1282"/>
      <c r="BM79" s="1282"/>
      <c r="BN79" s="1282"/>
      <c r="BO79" s="1282"/>
      <c r="BP79" s="1281">
        <v>5.9</v>
      </c>
      <c r="BQ79" s="1281"/>
      <c r="BR79" s="1281"/>
      <c r="BS79" s="1281"/>
      <c r="BT79" s="1281"/>
      <c r="BU79" s="1281"/>
      <c r="BV79" s="1281"/>
      <c r="BW79" s="1281"/>
      <c r="BX79" s="1281">
        <v>5.2</v>
      </c>
      <c r="BY79" s="1281"/>
      <c r="BZ79" s="1281"/>
      <c r="CA79" s="1281"/>
      <c r="CB79" s="1281"/>
      <c r="CC79" s="1281"/>
      <c r="CD79" s="1281"/>
      <c r="CE79" s="1281"/>
      <c r="CF79" s="1281">
        <v>4.8</v>
      </c>
      <c r="CG79" s="1281"/>
      <c r="CH79" s="1281"/>
      <c r="CI79" s="1281"/>
      <c r="CJ79" s="1281"/>
      <c r="CK79" s="1281"/>
      <c r="CL79" s="1281"/>
      <c r="CM79" s="1281"/>
      <c r="CN79" s="1281">
        <v>3.6</v>
      </c>
      <c r="CO79" s="1281"/>
      <c r="CP79" s="1281"/>
      <c r="CQ79" s="1281"/>
      <c r="CR79" s="1281"/>
      <c r="CS79" s="1281"/>
      <c r="CT79" s="1281"/>
      <c r="CU79" s="1281"/>
      <c r="CV79" s="1281">
        <v>3.6</v>
      </c>
      <c r="CW79" s="1281"/>
      <c r="CX79" s="1281"/>
      <c r="CY79" s="1281"/>
      <c r="CZ79" s="1281"/>
      <c r="DA79" s="1281"/>
      <c r="DB79" s="1281"/>
      <c r="DC79" s="1281"/>
    </row>
    <row r="80" spans="2:107">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HD9QAufmo2xyMYikdvemaslvDw0O0n+qhVy+Z4htaKaELHPTI9s6/ZRs0gc9lEE1kjDcDRdfur3m/zhu2fuFhw==" saltValue="2J4wbk3xFUP8yFw+m/kGr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6" zoomScale="85" zoomScaleNormal="85" zoomScaleSheetLayoutView="70" workbookViewId="0">
      <selection activeCell="AE109" sqref="AE10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u8Z7PgR+1euuUCPhZIIGxkuTvbzfRTbfJzQmGxsHOc4gQ24aw0GLjdWvGoJ0tICCm0qSsQZIjc/hguX02yKOg==" saltValue="Qx2N0PurdkGe3uPdsJO0F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82" zoomScale="85" zoomScaleNormal="85" zoomScaleSheetLayoutView="55" workbookViewId="0">
      <selection activeCell="BJ108" sqref="BJ108"/>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wV+DVd9SRrOPKLlnBkqBb4jOz3FuWXj/7eV5qYaQtgU5RWl07vO/EzQOtJ1LsoX7oMrZZRg6Dhbd07TeA1bNw==" saltValue="1P7o/m9OFoIJET7j/dxM+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543</v>
      </c>
      <c r="G2" s="136"/>
      <c r="H2" s="137"/>
    </row>
    <row r="3" spans="1:8">
      <c r="A3" s="133" t="s">
        <v>536</v>
      </c>
      <c r="B3" s="138"/>
      <c r="C3" s="139"/>
      <c r="D3" s="140">
        <v>30502</v>
      </c>
      <c r="E3" s="141"/>
      <c r="F3" s="142">
        <v>43141</v>
      </c>
      <c r="G3" s="143"/>
      <c r="H3" s="144"/>
    </row>
    <row r="4" spans="1:8">
      <c r="A4" s="145"/>
      <c r="B4" s="146"/>
      <c r="C4" s="147"/>
      <c r="D4" s="148">
        <v>21784</v>
      </c>
      <c r="E4" s="149"/>
      <c r="F4" s="150">
        <v>21887</v>
      </c>
      <c r="G4" s="151"/>
      <c r="H4" s="152"/>
    </row>
    <row r="5" spans="1:8">
      <c r="A5" s="133" t="s">
        <v>538</v>
      </c>
      <c r="B5" s="138"/>
      <c r="C5" s="139"/>
      <c r="D5" s="140">
        <v>76798</v>
      </c>
      <c r="E5" s="141"/>
      <c r="F5" s="142">
        <v>45117</v>
      </c>
      <c r="G5" s="143"/>
      <c r="H5" s="144"/>
    </row>
    <row r="6" spans="1:8">
      <c r="A6" s="145"/>
      <c r="B6" s="146"/>
      <c r="C6" s="147"/>
      <c r="D6" s="148">
        <v>65431</v>
      </c>
      <c r="E6" s="149"/>
      <c r="F6" s="150">
        <v>25589</v>
      </c>
      <c r="G6" s="151"/>
      <c r="H6" s="152"/>
    </row>
    <row r="7" spans="1:8">
      <c r="A7" s="133" t="s">
        <v>539</v>
      </c>
      <c r="B7" s="138"/>
      <c r="C7" s="139"/>
      <c r="D7" s="140">
        <v>60888</v>
      </c>
      <c r="E7" s="141"/>
      <c r="F7" s="142">
        <v>39951</v>
      </c>
      <c r="G7" s="143"/>
      <c r="H7" s="144"/>
    </row>
    <row r="8" spans="1:8">
      <c r="A8" s="145"/>
      <c r="B8" s="146"/>
      <c r="C8" s="147"/>
      <c r="D8" s="148">
        <v>57535</v>
      </c>
      <c r="E8" s="149"/>
      <c r="F8" s="150">
        <v>22555</v>
      </c>
      <c r="G8" s="151"/>
      <c r="H8" s="152"/>
    </row>
    <row r="9" spans="1:8">
      <c r="A9" s="133" t="s">
        <v>540</v>
      </c>
      <c r="B9" s="138"/>
      <c r="C9" s="139"/>
      <c r="D9" s="140">
        <v>103160</v>
      </c>
      <c r="E9" s="141"/>
      <c r="F9" s="142">
        <v>39893</v>
      </c>
      <c r="G9" s="143"/>
      <c r="H9" s="144"/>
    </row>
    <row r="10" spans="1:8">
      <c r="A10" s="145"/>
      <c r="B10" s="146"/>
      <c r="C10" s="147"/>
      <c r="D10" s="148">
        <v>99898</v>
      </c>
      <c r="E10" s="149"/>
      <c r="F10" s="150">
        <v>26170</v>
      </c>
      <c r="G10" s="151"/>
      <c r="H10" s="152"/>
    </row>
    <row r="11" spans="1:8">
      <c r="A11" s="133" t="s">
        <v>541</v>
      </c>
      <c r="B11" s="138"/>
      <c r="C11" s="139"/>
      <c r="D11" s="140">
        <v>45931</v>
      </c>
      <c r="E11" s="141"/>
      <c r="F11" s="142">
        <v>41080</v>
      </c>
      <c r="G11" s="143"/>
      <c r="H11" s="144"/>
    </row>
    <row r="12" spans="1:8">
      <c r="A12" s="145"/>
      <c r="B12" s="146"/>
      <c r="C12" s="153"/>
      <c r="D12" s="148">
        <v>40365</v>
      </c>
      <c r="E12" s="149"/>
      <c r="F12" s="150">
        <v>27265</v>
      </c>
      <c r="G12" s="151"/>
      <c r="H12" s="152"/>
    </row>
    <row r="13" spans="1:8">
      <c r="A13" s="133"/>
      <c r="B13" s="138"/>
      <c r="C13" s="154"/>
      <c r="D13" s="155">
        <v>63456</v>
      </c>
      <c r="E13" s="156"/>
      <c r="F13" s="157">
        <v>41836</v>
      </c>
      <c r="G13" s="158"/>
      <c r="H13" s="144"/>
    </row>
    <row r="14" spans="1:8">
      <c r="A14" s="145"/>
      <c r="B14" s="146"/>
      <c r="C14" s="147"/>
      <c r="D14" s="148">
        <v>57003</v>
      </c>
      <c r="E14" s="149"/>
      <c r="F14" s="150">
        <v>24693</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v>
      </c>
      <c r="C19" s="159">
        <f>ROUND(VALUE(SUBSTITUTE(実質収支比率等に係る経年分析!G$48,"▲","-")),2)</f>
        <v>2.97</v>
      </c>
      <c r="D19" s="159">
        <f>ROUND(VALUE(SUBSTITUTE(実質収支比率等に係る経年分析!H$48,"▲","-")),2)</f>
        <v>5.48</v>
      </c>
      <c r="E19" s="159">
        <f>ROUND(VALUE(SUBSTITUTE(実質収支比率等に係る経年分析!I$48,"▲","-")),2)</f>
        <v>14.35</v>
      </c>
      <c r="F19" s="159">
        <f>ROUND(VALUE(SUBSTITUTE(実質収支比率等に係る経年分析!J$48,"▲","-")),2)</f>
        <v>6.96</v>
      </c>
    </row>
    <row r="20" spans="1:11">
      <c r="A20" s="159" t="s">
        <v>49</v>
      </c>
      <c r="B20" s="159">
        <f>ROUND(VALUE(SUBSTITUTE(実質収支比率等に係る経年分析!F$47,"▲","-")),2)</f>
        <v>44.49</v>
      </c>
      <c r="C20" s="159">
        <f>ROUND(VALUE(SUBSTITUTE(実質収支比率等に係る経年分析!G$47,"▲","-")),2)</f>
        <v>33.340000000000003</v>
      </c>
      <c r="D20" s="159">
        <f>ROUND(VALUE(SUBSTITUTE(実質収支比率等に係る経年分析!H$47,"▲","-")),2)</f>
        <v>27</v>
      </c>
      <c r="E20" s="159">
        <f>ROUND(VALUE(SUBSTITUTE(実質収支比率等に係る経年分析!I$47,"▲","-")),2)</f>
        <v>24.96</v>
      </c>
      <c r="F20" s="159">
        <f>ROUND(VALUE(SUBSTITUTE(実質収支比率等に係る経年分析!J$47,"▲","-")),2)</f>
        <v>32.29</v>
      </c>
    </row>
    <row r="21" spans="1:11">
      <c r="A21" s="159" t="s">
        <v>50</v>
      </c>
      <c r="B21" s="159">
        <f>IF(ISNUMBER(VALUE(SUBSTITUTE(実質収支比率等に係る経年分析!F$49,"▲","-"))),ROUND(VALUE(SUBSTITUTE(実質収支比率等に係る経年分析!F$49,"▲","-")),2),NA())</f>
        <v>5.39</v>
      </c>
      <c r="C21" s="159">
        <f>IF(ISNUMBER(VALUE(SUBSTITUTE(実質収支比率等に係る経年分析!G$49,"▲","-"))),ROUND(VALUE(SUBSTITUTE(実質収支比率等に係る経年分析!G$49,"▲","-")),2),NA())</f>
        <v>-12.95</v>
      </c>
      <c r="D21" s="159">
        <f>IF(ISNUMBER(VALUE(SUBSTITUTE(実質収支比率等に係る経年分析!H$49,"▲","-"))),ROUND(VALUE(SUBSTITUTE(実質収支比率等に係る経年分析!H$49,"▲","-")),2),NA())</f>
        <v>-2.17</v>
      </c>
      <c r="E21" s="159">
        <f>IF(ISNUMBER(VALUE(SUBSTITUTE(実質収支比率等に係る経年分析!I$49,"▲","-"))),ROUND(VALUE(SUBSTITUTE(実質収支比率等に係る経年分析!I$49,"▲","-")),2),NA())</f>
        <v>3.61</v>
      </c>
      <c r="F21" s="159">
        <f>IF(ISNUMBER(VALUE(SUBSTITUTE(実質収支比率等に係る経年分析!J$49,"▲","-"))),ROUND(VALUE(SUBSTITUTE(実質収支比率等に係る経年分析!J$49,"▲","-")),2),NA())</f>
        <v>-3.36</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浦安市墓地公園事業特別会計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c r="A31" s="160" t="str">
        <f>IF(連結実質赤字比率に係る赤字・黒字の構成分析!C$39="",NA(),連結実質赤字比率に係る赤字・黒字の構成分析!C$39)</f>
        <v>浦安市後期高齢者医療特別会計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c r="A32" s="160" t="str">
        <f>IF(連結実質赤字比率に係る赤字・黒字の構成分析!C$38="",NA(),連結実質赤字比率に係る赤字・黒字の構成分析!C$38)</f>
        <v>浦安市公共下水道事業特別会計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1.28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0.13</v>
      </c>
    </row>
    <row r="33" spans="1:16">
      <c r="A33" s="160" t="str">
        <f>IF(連結実質赤字比率に係る赤字・黒字の構成分析!C$37="",NA(),連結実質赤字比率に係る赤字・黒字の構成分析!C$37)</f>
        <v>浦安市介護保険特別会計（介護サービス事業勘定）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0.21</v>
      </c>
    </row>
    <row r="34" spans="1:16">
      <c r="A34" s="160" t="str">
        <f>IF(連結実質赤字比率に係る赤字・黒字の構成分析!C$36="",NA(),連結実質赤字比率に係る赤字・黒字の構成分析!C$36)</f>
        <v>浦安市介護保険特別会計（保険事業勘定）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0.26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0.46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0.52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0.35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0.56000000000000005</v>
      </c>
    </row>
    <row r="35" spans="1:16">
      <c r="A35" s="160" t="str">
        <f>IF(連結実質赤字比率に係る赤字・黒字の構成分析!C$35="",NA(),連結実質赤字比率に係る赤字・黒字の構成分析!C$35)</f>
        <v>浦安市国民健康保険特別会計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2.0499999999999998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2.06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0.98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0.42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1.04</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3.98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2.93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5.46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14.33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6.95</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2570</v>
      </c>
      <c r="E42" s="161"/>
      <c r="F42" s="161"/>
      <c r="G42" s="161">
        <f>'実質公債費比率（分子）の構造'!L$52</f>
        <v>2608</v>
      </c>
      <c r="H42" s="161"/>
      <c r="I42" s="161"/>
      <c r="J42" s="161">
        <f>'実質公債費比率（分子）の構造'!M$52</f>
        <v>2222</v>
      </c>
      <c r="K42" s="161"/>
      <c r="L42" s="161"/>
      <c r="M42" s="161">
        <f>'実質公債費比率（分子）の構造'!N$52</f>
        <v>2213</v>
      </c>
      <c r="N42" s="161"/>
      <c r="O42" s="161"/>
      <c r="P42" s="161">
        <f>'実質公債費比率（分子）の構造'!O$52</f>
        <v>2151</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600</v>
      </c>
      <c r="C44" s="161"/>
      <c r="D44" s="161"/>
      <c r="E44" s="161">
        <f>'実質公債費比率（分子）の構造'!L$50</f>
        <v>582</v>
      </c>
      <c r="F44" s="161"/>
      <c r="G44" s="161"/>
      <c r="H44" s="161">
        <f>'実質公債費比率（分子）の構造'!M$50</f>
        <v>775</v>
      </c>
      <c r="I44" s="161"/>
      <c r="J44" s="161"/>
      <c r="K44" s="161">
        <f>'実質公債費比率（分子）の構造'!N$50</f>
        <v>1104</v>
      </c>
      <c r="L44" s="161"/>
      <c r="M44" s="161"/>
      <c r="N44" s="161">
        <f>'実質公債費比率（分子）の構造'!O$50</f>
        <v>1705</v>
      </c>
      <c r="O44" s="161"/>
      <c r="P44" s="161"/>
    </row>
    <row r="45" spans="1:16">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626</v>
      </c>
      <c r="C46" s="161"/>
      <c r="D46" s="161"/>
      <c r="E46" s="161">
        <f>'実質公債費比率（分子）の構造'!L$48</f>
        <v>592</v>
      </c>
      <c r="F46" s="161"/>
      <c r="G46" s="161"/>
      <c r="H46" s="161">
        <f>'実質公債費比率（分子）の構造'!M$48</f>
        <v>585</v>
      </c>
      <c r="I46" s="161"/>
      <c r="J46" s="161"/>
      <c r="K46" s="161">
        <f>'実質公債費比率（分子）の構造'!N$48</f>
        <v>688</v>
      </c>
      <c r="L46" s="161"/>
      <c r="M46" s="161"/>
      <c r="N46" s="161">
        <f>'実質公債費比率（分子）の構造'!O$48</f>
        <v>553</v>
      </c>
      <c r="O46" s="161"/>
      <c r="P46" s="161"/>
    </row>
    <row r="47" spans="1:16">
      <c r="A47" s="161" t="s">
        <v>62</v>
      </c>
      <c r="B47" s="161">
        <f>'実質公債費比率（分子）の構造'!K$47</f>
        <v>20</v>
      </c>
      <c r="C47" s="161"/>
      <c r="D47" s="161"/>
      <c r="E47" s="161">
        <f>'実質公債費比率（分子）の構造'!L$47</f>
        <v>10</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3588</v>
      </c>
      <c r="C49" s="161"/>
      <c r="D49" s="161"/>
      <c r="E49" s="161">
        <f>'実質公債費比率（分子）の構造'!L$45</f>
        <v>3196</v>
      </c>
      <c r="F49" s="161"/>
      <c r="G49" s="161"/>
      <c r="H49" s="161">
        <f>'実質公債費比率（分子）の構造'!M$45</f>
        <v>2988</v>
      </c>
      <c r="I49" s="161"/>
      <c r="J49" s="161"/>
      <c r="K49" s="161">
        <f>'実質公債費比率（分子）の構造'!N$45</f>
        <v>3020</v>
      </c>
      <c r="L49" s="161"/>
      <c r="M49" s="161"/>
      <c r="N49" s="161">
        <f>'実質公債費比率（分子）の構造'!O$45</f>
        <v>3557</v>
      </c>
      <c r="O49" s="161"/>
      <c r="P49" s="161"/>
    </row>
    <row r="50" spans="1:16">
      <c r="A50" s="161" t="s">
        <v>65</v>
      </c>
      <c r="B50" s="161" t="e">
        <f>NA()</f>
        <v>#N/A</v>
      </c>
      <c r="C50" s="161">
        <f>IF(ISNUMBER('実質公債費比率（分子）の構造'!K$53),'実質公債費比率（分子）の構造'!K$53,NA())</f>
        <v>2264</v>
      </c>
      <c r="D50" s="161" t="e">
        <f>NA()</f>
        <v>#N/A</v>
      </c>
      <c r="E50" s="161" t="e">
        <f>NA()</f>
        <v>#N/A</v>
      </c>
      <c r="F50" s="161">
        <f>IF(ISNUMBER('実質公債費比率（分子）の構造'!L$53),'実質公債費比率（分子）の構造'!L$53,NA())</f>
        <v>1772</v>
      </c>
      <c r="G50" s="161" t="e">
        <f>NA()</f>
        <v>#N/A</v>
      </c>
      <c r="H50" s="161" t="e">
        <f>NA()</f>
        <v>#N/A</v>
      </c>
      <c r="I50" s="161">
        <f>IF(ISNUMBER('実質公債費比率（分子）の構造'!M$53),'実質公債費比率（分子）の構造'!M$53,NA())</f>
        <v>2126</v>
      </c>
      <c r="J50" s="161" t="e">
        <f>NA()</f>
        <v>#N/A</v>
      </c>
      <c r="K50" s="161" t="e">
        <f>NA()</f>
        <v>#N/A</v>
      </c>
      <c r="L50" s="161">
        <f>IF(ISNUMBER('実質公債費比率（分子）の構造'!N$53),'実質公債費比率（分子）の構造'!N$53,NA())</f>
        <v>2599</v>
      </c>
      <c r="M50" s="161" t="e">
        <f>NA()</f>
        <v>#N/A</v>
      </c>
      <c r="N50" s="161" t="e">
        <f>NA()</f>
        <v>#N/A</v>
      </c>
      <c r="O50" s="161">
        <f>IF(ISNUMBER('実質公債費比率（分子）の構造'!O$53),'実質公債費比率（分子）の構造'!O$53,NA())</f>
        <v>3664</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23680</v>
      </c>
      <c r="E56" s="160"/>
      <c r="F56" s="160"/>
      <c r="G56" s="160">
        <f>'将来負担比率（分子）の構造'!J$52</f>
        <v>21622</v>
      </c>
      <c r="H56" s="160"/>
      <c r="I56" s="160"/>
      <c r="J56" s="160">
        <f>'将来負担比率（分子）の構造'!K$52</f>
        <v>20183</v>
      </c>
      <c r="K56" s="160"/>
      <c r="L56" s="160"/>
      <c r="M56" s="160">
        <f>'将来負担比率（分子）の構造'!L$52</f>
        <v>17633</v>
      </c>
      <c r="N56" s="160"/>
      <c r="O56" s="160"/>
      <c r="P56" s="160">
        <f>'将来負担比率（分子）の構造'!M$52</f>
        <v>16441</v>
      </c>
    </row>
    <row r="57" spans="1:16">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31834</v>
      </c>
      <c r="E58" s="160"/>
      <c r="F58" s="160"/>
      <c r="G58" s="160">
        <f>'将来負担比率（分子）の構造'!J$50</f>
        <v>29155</v>
      </c>
      <c r="H58" s="160"/>
      <c r="I58" s="160"/>
      <c r="J58" s="160">
        <f>'将来負担比率（分子）の構造'!K$50</f>
        <v>19585</v>
      </c>
      <c r="K58" s="160"/>
      <c r="L58" s="160"/>
      <c r="M58" s="160">
        <f>'将来負担比率（分子）の構造'!L$50</f>
        <v>16816</v>
      </c>
      <c r="N58" s="160"/>
      <c r="O58" s="160"/>
      <c r="P58" s="160">
        <f>'将来負担比率（分子）の構造'!M$50</f>
        <v>19917</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4484</v>
      </c>
      <c r="C62" s="160"/>
      <c r="D62" s="160"/>
      <c r="E62" s="160">
        <f>'将来負担比率（分子）の構造'!J$45</f>
        <v>4988</v>
      </c>
      <c r="F62" s="160"/>
      <c r="G62" s="160"/>
      <c r="H62" s="160">
        <f>'将来負担比率（分子）の構造'!K$45</f>
        <v>5388</v>
      </c>
      <c r="I62" s="160"/>
      <c r="J62" s="160"/>
      <c r="K62" s="160">
        <f>'将来負担比率（分子）の構造'!L$45</f>
        <v>6491</v>
      </c>
      <c r="L62" s="160"/>
      <c r="M62" s="160"/>
      <c r="N62" s="160">
        <f>'将来負担比率（分子）の構造'!M$45</f>
        <v>7780</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5308</v>
      </c>
      <c r="C64" s="160"/>
      <c r="D64" s="160"/>
      <c r="E64" s="160">
        <f>'将来負担比率（分子）の構造'!J$43</f>
        <v>5066</v>
      </c>
      <c r="F64" s="160"/>
      <c r="G64" s="160"/>
      <c r="H64" s="160">
        <f>'将来負担比率（分子）の構造'!K$43</f>
        <v>4823</v>
      </c>
      <c r="I64" s="160"/>
      <c r="J64" s="160"/>
      <c r="K64" s="160">
        <f>'将来負担比率（分子）の構造'!L$43</f>
        <v>5080</v>
      </c>
      <c r="L64" s="160"/>
      <c r="M64" s="160"/>
      <c r="N64" s="160">
        <f>'将来負担比率（分子）の構造'!M$43</f>
        <v>4496</v>
      </c>
      <c r="O64" s="160"/>
      <c r="P64" s="160"/>
    </row>
    <row r="65" spans="1:16">
      <c r="A65" s="160" t="s">
        <v>26</v>
      </c>
      <c r="B65" s="160">
        <f>'将来負担比率（分子）の構造'!I$42</f>
        <v>5681</v>
      </c>
      <c r="C65" s="160"/>
      <c r="D65" s="160"/>
      <c r="E65" s="160">
        <f>'将来負担比率（分子）の構造'!J$42</f>
        <v>4923</v>
      </c>
      <c r="F65" s="160"/>
      <c r="G65" s="160"/>
      <c r="H65" s="160">
        <f>'将来負担比率（分子）の構造'!K$42</f>
        <v>4484</v>
      </c>
      <c r="I65" s="160"/>
      <c r="J65" s="160"/>
      <c r="K65" s="160">
        <f>'将来負担比率（分子）の構造'!L$42</f>
        <v>4029</v>
      </c>
      <c r="L65" s="160"/>
      <c r="M65" s="160"/>
      <c r="N65" s="160">
        <f>'将来負担比率（分子）の構造'!M$42</f>
        <v>2776</v>
      </c>
      <c r="O65" s="160"/>
      <c r="P65" s="160"/>
    </row>
    <row r="66" spans="1:16">
      <c r="A66" s="160" t="s">
        <v>25</v>
      </c>
      <c r="B66" s="160">
        <f>'将来負担比率（分子）の構造'!I$41</f>
        <v>16676</v>
      </c>
      <c r="C66" s="160"/>
      <c r="D66" s="160"/>
      <c r="E66" s="160">
        <f>'将来負担比率（分子）の構造'!J$41</f>
        <v>17590</v>
      </c>
      <c r="F66" s="160"/>
      <c r="G66" s="160"/>
      <c r="H66" s="160">
        <f>'将来負担比率（分子）の構造'!K$41</f>
        <v>19598</v>
      </c>
      <c r="I66" s="160"/>
      <c r="J66" s="160"/>
      <c r="K66" s="160">
        <f>'将来負担比率（分子）の構造'!L$41</f>
        <v>24238</v>
      </c>
      <c r="L66" s="160"/>
      <c r="M66" s="160"/>
      <c r="N66" s="160">
        <f>'将来負担比率（分子）の構造'!M$41</f>
        <v>23310</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5390</v>
      </c>
      <c r="M67" s="160" t="e">
        <f>NA()</f>
        <v>#N/A</v>
      </c>
      <c r="N67" s="160" t="e">
        <f>NA()</f>
        <v>#N/A</v>
      </c>
      <c r="O67" s="160">
        <f>IF(ISNUMBER('将来負担比率（分子）の構造'!M$53), IF('将来負担比率（分子）の構造'!M$53 &lt; 0, 0, '将来負担比率（分子）の構造'!M$53), NA())</f>
        <v>2003</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11991</v>
      </c>
      <c r="C72" s="164">
        <f>基金残高に係る経年分析!G55</f>
        <v>10940</v>
      </c>
      <c r="D72" s="164">
        <f>基金残高に係る経年分析!H55</f>
        <v>14128</v>
      </c>
    </row>
    <row r="73" spans="1:16">
      <c r="A73" s="163" t="s">
        <v>72</v>
      </c>
      <c r="B73" s="164">
        <f>基金残高に係る経年分析!F56</f>
        <v>5</v>
      </c>
      <c r="C73" s="164">
        <f>基金残高に係る経年分析!G56</f>
        <v>5</v>
      </c>
      <c r="D73" s="164">
        <f>基金残高に係る経年分析!H56</f>
        <v>5</v>
      </c>
    </row>
    <row r="74" spans="1:16">
      <c r="A74" s="163" t="s">
        <v>73</v>
      </c>
      <c r="B74" s="164">
        <f>基金残高に係る経年分析!F57</f>
        <v>26649</v>
      </c>
      <c r="C74" s="164">
        <f>基金残高に係る経年分析!G57</f>
        <v>22539</v>
      </c>
      <c r="D74" s="164">
        <f>基金残高に係る経年分析!H57</f>
        <v>25000</v>
      </c>
    </row>
  </sheetData>
  <sheetProtection algorithmName="SHA-512" hashValue="6rZAXgr95491bjXMY+8zNsYnF+Ho+G/HYbAc9OU15czY+eziQ3Q2yVeTutcjqVkrS8pWtcK5U0XbN2KM4PRnrw==" saltValue="0CYf6Yp2ghIKrKgbLhod2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R34" sqref="R34:AK34"/>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220</v>
      </c>
      <c r="C5" s="741"/>
      <c r="D5" s="741"/>
      <c r="E5" s="741"/>
      <c r="F5" s="741"/>
      <c r="G5" s="741"/>
      <c r="H5" s="741"/>
      <c r="I5" s="741"/>
      <c r="J5" s="741"/>
      <c r="K5" s="741"/>
      <c r="L5" s="741"/>
      <c r="M5" s="741"/>
      <c r="N5" s="741"/>
      <c r="O5" s="741"/>
      <c r="P5" s="741"/>
      <c r="Q5" s="742"/>
      <c r="R5" s="706">
        <v>41039485</v>
      </c>
      <c r="S5" s="707"/>
      <c r="T5" s="707"/>
      <c r="U5" s="707"/>
      <c r="V5" s="707"/>
      <c r="W5" s="707"/>
      <c r="X5" s="707"/>
      <c r="Y5" s="753"/>
      <c r="Z5" s="771">
        <v>54.4</v>
      </c>
      <c r="AA5" s="771"/>
      <c r="AB5" s="771"/>
      <c r="AC5" s="771"/>
      <c r="AD5" s="772">
        <v>41039485</v>
      </c>
      <c r="AE5" s="772"/>
      <c r="AF5" s="772"/>
      <c r="AG5" s="772"/>
      <c r="AH5" s="772"/>
      <c r="AI5" s="772"/>
      <c r="AJ5" s="772"/>
      <c r="AK5" s="772"/>
      <c r="AL5" s="754">
        <v>89.9</v>
      </c>
      <c r="AM5" s="723"/>
      <c r="AN5" s="723"/>
      <c r="AO5" s="755"/>
      <c r="AP5" s="740" t="s">
        <v>221</v>
      </c>
      <c r="AQ5" s="741"/>
      <c r="AR5" s="741"/>
      <c r="AS5" s="741"/>
      <c r="AT5" s="741"/>
      <c r="AU5" s="741"/>
      <c r="AV5" s="741"/>
      <c r="AW5" s="741"/>
      <c r="AX5" s="741"/>
      <c r="AY5" s="741"/>
      <c r="AZ5" s="741"/>
      <c r="BA5" s="741"/>
      <c r="BB5" s="741"/>
      <c r="BC5" s="741"/>
      <c r="BD5" s="741"/>
      <c r="BE5" s="741"/>
      <c r="BF5" s="742"/>
      <c r="BG5" s="641">
        <v>40961061</v>
      </c>
      <c r="BH5" s="644"/>
      <c r="BI5" s="644"/>
      <c r="BJ5" s="644"/>
      <c r="BK5" s="644"/>
      <c r="BL5" s="644"/>
      <c r="BM5" s="644"/>
      <c r="BN5" s="645"/>
      <c r="BO5" s="703">
        <v>99.8</v>
      </c>
      <c r="BP5" s="703"/>
      <c r="BQ5" s="703"/>
      <c r="BR5" s="703"/>
      <c r="BS5" s="704">
        <v>727479</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c r="B6" s="638" t="s">
        <v>225</v>
      </c>
      <c r="C6" s="639"/>
      <c r="D6" s="639"/>
      <c r="E6" s="639"/>
      <c r="F6" s="639"/>
      <c r="G6" s="639"/>
      <c r="H6" s="639"/>
      <c r="I6" s="639"/>
      <c r="J6" s="639"/>
      <c r="K6" s="639"/>
      <c r="L6" s="639"/>
      <c r="M6" s="639"/>
      <c r="N6" s="639"/>
      <c r="O6" s="639"/>
      <c r="P6" s="639"/>
      <c r="Q6" s="640"/>
      <c r="R6" s="641">
        <v>275055</v>
      </c>
      <c r="S6" s="644"/>
      <c r="T6" s="644"/>
      <c r="U6" s="644"/>
      <c r="V6" s="644"/>
      <c r="W6" s="644"/>
      <c r="X6" s="644"/>
      <c r="Y6" s="645"/>
      <c r="Z6" s="703">
        <v>0.4</v>
      </c>
      <c r="AA6" s="703"/>
      <c r="AB6" s="703"/>
      <c r="AC6" s="703"/>
      <c r="AD6" s="704">
        <v>275055</v>
      </c>
      <c r="AE6" s="704"/>
      <c r="AF6" s="704"/>
      <c r="AG6" s="704"/>
      <c r="AH6" s="704"/>
      <c r="AI6" s="704"/>
      <c r="AJ6" s="704"/>
      <c r="AK6" s="704"/>
      <c r="AL6" s="646">
        <v>0.6</v>
      </c>
      <c r="AM6" s="647"/>
      <c r="AN6" s="647"/>
      <c r="AO6" s="705"/>
      <c r="AP6" s="638" t="s">
        <v>226</v>
      </c>
      <c r="AQ6" s="639"/>
      <c r="AR6" s="639"/>
      <c r="AS6" s="639"/>
      <c r="AT6" s="639"/>
      <c r="AU6" s="639"/>
      <c r="AV6" s="639"/>
      <c r="AW6" s="639"/>
      <c r="AX6" s="639"/>
      <c r="AY6" s="639"/>
      <c r="AZ6" s="639"/>
      <c r="BA6" s="639"/>
      <c r="BB6" s="639"/>
      <c r="BC6" s="639"/>
      <c r="BD6" s="639"/>
      <c r="BE6" s="639"/>
      <c r="BF6" s="640"/>
      <c r="BG6" s="641">
        <v>40961061</v>
      </c>
      <c r="BH6" s="644"/>
      <c r="BI6" s="644"/>
      <c r="BJ6" s="644"/>
      <c r="BK6" s="644"/>
      <c r="BL6" s="644"/>
      <c r="BM6" s="644"/>
      <c r="BN6" s="645"/>
      <c r="BO6" s="703">
        <v>99.8</v>
      </c>
      <c r="BP6" s="703"/>
      <c r="BQ6" s="703"/>
      <c r="BR6" s="703"/>
      <c r="BS6" s="704">
        <v>727479</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356705</v>
      </c>
      <c r="CS6" s="644"/>
      <c r="CT6" s="644"/>
      <c r="CU6" s="644"/>
      <c r="CV6" s="644"/>
      <c r="CW6" s="644"/>
      <c r="CX6" s="644"/>
      <c r="CY6" s="645"/>
      <c r="CZ6" s="754">
        <v>0.5</v>
      </c>
      <c r="DA6" s="723"/>
      <c r="DB6" s="723"/>
      <c r="DC6" s="757"/>
      <c r="DD6" s="649" t="s">
        <v>228</v>
      </c>
      <c r="DE6" s="644"/>
      <c r="DF6" s="644"/>
      <c r="DG6" s="644"/>
      <c r="DH6" s="644"/>
      <c r="DI6" s="644"/>
      <c r="DJ6" s="644"/>
      <c r="DK6" s="644"/>
      <c r="DL6" s="644"/>
      <c r="DM6" s="644"/>
      <c r="DN6" s="644"/>
      <c r="DO6" s="644"/>
      <c r="DP6" s="645"/>
      <c r="DQ6" s="649">
        <v>356705</v>
      </c>
      <c r="DR6" s="644"/>
      <c r="DS6" s="644"/>
      <c r="DT6" s="644"/>
      <c r="DU6" s="644"/>
      <c r="DV6" s="644"/>
      <c r="DW6" s="644"/>
      <c r="DX6" s="644"/>
      <c r="DY6" s="644"/>
      <c r="DZ6" s="644"/>
      <c r="EA6" s="644"/>
      <c r="EB6" s="644"/>
      <c r="EC6" s="684"/>
    </row>
    <row r="7" spans="2:143" ht="11.25" customHeight="1">
      <c r="B7" s="638" t="s">
        <v>229</v>
      </c>
      <c r="C7" s="639"/>
      <c r="D7" s="639"/>
      <c r="E7" s="639"/>
      <c r="F7" s="639"/>
      <c r="G7" s="639"/>
      <c r="H7" s="639"/>
      <c r="I7" s="639"/>
      <c r="J7" s="639"/>
      <c r="K7" s="639"/>
      <c r="L7" s="639"/>
      <c r="M7" s="639"/>
      <c r="N7" s="639"/>
      <c r="O7" s="639"/>
      <c r="P7" s="639"/>
      <c r="Q7" s="640"/>
      <c r="R7" s="641">
        <v>58610</v>
      </c>
      <c r="S7" s="644"/>
      <c r="T7" s="644"/>
      <c r="U7" s="644"/>
      <c r="V7" s="644"/>
      <c r="W7" s="644"/>
      <c r="X7" s="644"/>
      <c r="Y7" s="645"/>
      <c r="Z7" s="703">
        <v>0.1</v>
      </c>
      <c r="AA7" s="703"/>
      <c r="AB7" s="703"/>
      <c r="AC7" s="703"/>
      <c r="AD7" s="704">
        <v>58610</v>
      </c>
      <c r="AE7" s="704"/>
      <c r="AF7" s="704"/>
      <c r="AG7" s="704"/>
      <c r="AH7" s="704"/>
      <c r="AI7" s="704"/>
      <c r="AJ7" s="704"/>
      <c r="AK7" s="704"/>
      <c r="AL7" s="646">
        <v>0.1</v>
      </c>
      <c r="AM7" s="647"/>
      <c r="AN7" s="647"/>
      <c r="AO7" s="705"/>
      <c r="AP7" s="638" t="s">
        <v>230</v>
      </c>
      <c r="AQ7" s="639"/>
      <c r="AR7" s="639"/>
      <c r="AS7" s="639"/>
      <c r="AT7" s="639"/>
      <c r="AU7" s="639"/>
      <c r="AV7" s="639"/>
      <c r="AW7" s="639"/>
      <c r="AX7" s="639"/>
      <c r="AY7" s="639"/>
      <c r="AZ7" s="639"/>
      <c r="BA7" s="639"/>
      <c r="BB7" s="639"/>
      <c r="BC7" s="639"/>
      <c r="BD7" s="639"/>
      <c r="BE7" s="639"/>
      <c r="BF7" s="640"/>
      <c r="BG7" s="641">
        <v>21647862</v>
      </c>
      <c r="BH7" s="644"/>
      <c r="BI7" s="644"/>
      <c r="BJ7" s="644"/>
      <c r="BK7" s="644"/>
      <c r="BL7" s="644"/>
      <c r="BM7" s="644"/>
      <c r="BN7" s="645"/>
      <c r="BO7" s="703">
        <v>52.7</v>
      </c>
      <c r="BP7" s="703"/>
      <c r="BQ7" s="703"/>
      <c r="BR7" s="703"/>
      <c r="BS7" s="704">
        <v>727479</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8722407</v>
      </c>
      <c r="CS7" s="644"/>
      <c r="CT7" s="644"/>
      <c r="CU7" s="644"/>
      <c r="CV7" s="644"/>
      <c r="CW7" s="644"/>
      <c r="CX7" s="644"/>
      <c r="CY7" s="645"/>
      <c r="CZ7" s="703">
        <v>12.2</v>
      </c>
      <c r="DA7" s="703"/>
      <c r="DB7" s="703"/>
      <c r="DC7" s="703"/>
      <c r="DD7" s="649">
        <v>1352094</v>
      </c>
      <c r="DE7" s="644"/>
      <c r="DF7" s="644"/>
      <c r="DG7" s="644"/>
      <c r="DH7" s="644"/>
      <c r="DI7" s="644"/>
      <c r="DJ7" s="644"/>
      <c r="DK7" s="644"/>
      <c r="DL7" s="644"/>
      <c r="DM7" s="644"/>
      <c r="DN7" s="644"/>
      <c r="DO7" s="644"/>
      <c r="DP7" s="645"/>
      <c r="DQ7" s="649">
        <v>7334097</v>
      </c>
      <c r="DR7" s="644"/>
      <c r="DS7" s="644"/>
      <c r="DT7" s="644"/>
      <c r="DU7" s="644"/>
      <c r="DV7" s="644"/>
      <c r="DW7" s="644"/>
      <c r="DX7" s="644"/>
      <c r="DY7" s="644"/>
      <c r="DZ7" s="644"/>
      <c r="EA7" s="644"/>
      <c r="EB7" s="644"/>
      <c r="EC7" s="684"/>
    </row>
    <row r="8" spans="2:143" ht="11.25" customHeight="1">
      <c r="B8" s="638" t="s">
        <v>232</v>
      </c>
      <c r="C8" s="639"/>
      <c r="D8" s="639"/>
      <c r="E8" s="639"/>
      <c r="F8" s="639"/>
      <c r="G8" s="639"/>
      <c r="H8" s="639"/>
      <c r="I8" s="639"/>
      <c r="J8" s="639"/>
      <c r="K8" s="639"/>
      <c r="L8" s="639"/>
      <c r="M8" s="639"/>
      <c r="N8" s="639"/>
      <c r="O8" s="639"/>
      <c r="P8" s="639"/>
      <c r="Q8" s="640"/>
      <c r="R8" s="641">
        <v>225590</v>
      </c>
      <c r="S8" s="644"/>
      <c r="T8" s="644"/>
      <c r="U8" s="644"/>
      <c r="V8" s="644"/>
      <c r="W8" s="644"/>
      <c r="X8" s="644"/>
      <c r="Y8" s="645"/>
      <c r="Z8" s="703">
        <v>0.3</v>
      </c>
      <c r="AA8" s="703"/>
      <c r="AB8" s="703"/>
      <c r="AC8" s="703"/>
      <c r="AD8" s="704">
        <v>225590</v>
      </c>
      <c r="AE8" s="704"/>
      <c r="AF8" s="704"/>
      <c r="AG8" s="704"/>
      <c r="AH8" s="704"/>
      <c r="AI8" s="704"/>
      <c r="AJ8" s="704"/>
      <c r="AK8" s="704"/>
      <c r="AL8" s="646">
        <v>0.5</v>
      </c>
      <c r="AM8" s="647"/>
      <c r="AN8" s="647"/>
      <c r="AO8" s="705"/>
      <c r="AP8" s="638" t="s">
        <v>233</v>
      </c>
      <c r="AQ8" s="639"/>
      <c r="AR8" s="639"/>
      <c r="AS8" s="639"/>
      <c r="AT8" s="639"/>
      <c r="AU8" s="639"/>
      <c r="AV8" s="639"/>
      <c r="AW8" s="639"/>
      <c r="AX8" s="639"/>
      <c r="AY8" s="639"/>
      <c r="AZ8" s="639"/>
      <c r="BA8" s="639"/>
      <c r="BB8" s="639"/>
      <c r="BC8" s="639"/>
      <c r="BD8" s="639"/>
      <c r="BE8" s="639"/>
      <c r="BF8" s="640"/>
      <c r="BG8" s="641">
        <v>318633</v>
      </c>
      <c r="BH8" s="644"/>
      <c r="BI8" s="644"/>
      <c r="BJ8" s="644"/>
      <c r="BK8" s="644"/>
      <c r="BL8" s="644"/>
      <c r="BM8" s="644"/>
      <c r="BN8" s="645"/>
      <c r="BO8" s="703">
        <v>0.8</v>
      </c>
      <c r="BP8" s="703"/>
      <c r="BQ8" s="703"/>
      <c r="BR8" s="703"/>
      <c r="BS8" s="649" t="s">
        <v>121</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24740441</v>
      </c>
      <c r="CS8" s="644"/>
      <c r="CT8" s="644"/>
      <c r="CU8" s="644"/>
      <c r="CV8" s="644"/>
      <c r="CW8" s="644"/>
      <c r="CX8" s="644"/>
      <c r="CY8" s="645"/>
      <c r="CZ8" s="703">
        <v>34.700000000000003</v>
      </c>
      <c r="DA8" s="703"/>
      <c r="DB8" s="703"/>
      <c r="DC8" s="703"/>
      <c r="DD8" s="649">
        <v>788605</v>
      </c>
      <c r="DE8" s="644"/>
      <c r="DF8" s="644"/>
      <c r="DG8" s="644"/>
      <c r="DH8" s="644"/>
      <c r="DI8" s="644"/>
      <c r="DJ8" s="644"/>
      <c r="DK8" s="644"/>
      <c r="DL8" s="644"/>
      <c r="DM8" s="644"/>
      <c r="DN8" s="644"/>
      <c r="DO8" s="644"/>
      <c r="DP8" s="645"/>
      <c r="DQ8" s="649">
        <v>14631267</v>
      </c>
      <c r="DR8" s="644"/>
      <c r="DS8" s="644"/>
      <c r="DT8" s="644"/>
      <c r="DU8" s="644"/>
      <c r="DV8" s="644"/>
      <c r="DW8" s="644"/>
      <c r="DX8" s="644"/>
      <c r="DY8" s="644"/>
      <c r="DZ8" s="644"/>
      <c r="EA8" s="644"/>
      <c r="EB8" s="644"/>
      <c r="EC8" s="684"/>
    </row>
    <row r="9" spans="2:143" ht="11.25" customHeight="1">
      <c r="B9" s="638" t="s">
        <v>235</v>
      </c>
      <c r="C9" s="639"/>
      <c r="D9" s="639"/>
      <c r="E9" s="639"/>
      <c r="F9" s="639"/>
      <c r="G9" s="639"/>
      <c r="H9" s="639"/>
      <c r="I9" s="639"/>
      <c r="J9" s="639"/>
      <c r="K9" s="639"/>
      <c r="L9" s="639"/>
      <c r="M9" s="639"/>
      <c r="N9" s="639"/>
      <c r="O9" s="639"/>
      <c r="P9" s="639"/>
      <c r="Q9" s="640"/>
      <c r="R9" s="641">
        <v>264164</v>
      </c>
      <c r="S9" s="644"/>
      <c r="T9" s="644"/>
      <c r="U9" s="644"/>
      <c r="V9" s="644"/>
      <c r="W9" s="644"/>
      <c r="X9" s="644"/>
      <c r="Y9" s="645"/>
      <c r="Z9" s="703">
        <v>0.4</v>
      </c>
      <c r="AA9" s="703"/>
      <c r="AB9" s="703"/>
      <c r="AC9" s="703"/>
      <c r="AD9" s="704">
        <v>264164</v>
      </c>
      <c r="AE9" s="704"/>
      <c r="AF9" s="704"/>
      <c r="AG9" s="704"/>
      <c r="AH9" s="704"/>
      <c r="AI9" s="704"/>
      <c r="AJ9" s="704"/>
      <c r="AK9" s="704"/>
      <c r="AL9" s="646">
        <v>0.6</v>
      </c>
      <c r="AM9" s="647"/>
      <c r="AN9" s="647"/>
      <c r="AO9" s="705"/>
      <c r="AP9" s="638" t="s">
        <v>236</v>
      </c>
      <c r="AQ9" s="639"/>
      <c r="AR9" s="639"/>
      <c r="AS9" s="639"/>
      <c r="AT9" s="639"/>
      <c r="AU9" s="639"/>
      <c r="AV9" s="639"/>
      <c r="AW9" s="639"/>
      <c r="AX9" s="639"/>
      <c r="AY9" s="639"/>
      <c r="AZ9" s="639"/>
      <c r="BA9" s="639"/>
      <c r="BB9" s="639"/>
      <c r="BC9" s="639"/>
      <c r="BD9" s="639"/>
      <c r="BE9" s="639"/>
      <c r="BF9" s="640"/>
      <c r="BG9" s="641">
        <v>16451517</v>
      </c>
      <c r="BH9" s="644"/>
      <c r="BI9" s="644"/>
      <c r="BJ9" s="644"/>
      <c r="BK9" s="644"/>
      <c r="BL9" s="644"/>
      <c r="BM9" s="644"/>
      <c r="BN9" s="645"/>
      <c r="BO9" s="703">
        <v>40.1</v>
      </c>
      <c r="BP9" s="703"/>
      <c r="BQ9" s="703"/>
      <c r="BR9" s="703"/>
      <c r="BS9" s="649" t="s">
        <v>121</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5827462</v>
      </c>
      <c r="CS9" s="644"/>
      <c r="CT9" s="644"/>
      <c r="CU9" s="644"/>
      <c r="CV9" s="644"/>
      <c r="CW9" s="644"/>
      <c r="CX9" s="644"/>
      <c r="CY9" s="645"/>
      <c r="CZ9" s="703">
        <v>8.1999999999999993</v>
      </c>
      <c r="DA9" s="703"/>
      <c r="DB9" s="703"/>
      <c r="DC9" s="703"/>
      <c r="DD9" s="649">
        <v>448692</v>
      </c>
      <c r="DE9" s="644"/>
      <c r="DF9" s="644"/>
      <c r="DG9" s="644"/>
      <c r="DH9" s="644"/>
      <c r="DI9" s="644"/>
      <c r="DJ9" s="644"/>
      <c r="DK9" s="644"/>
      <c r="DL9" s="644"/>
      <c r="DM9" s="644"/>
      <c r="DN9" s="644"/>
      <c r="DO9" s="644"/>
      <c r="DP9" s="645"/>
      <c r="DQ9" s="649">
        <v>4273008</v>
      </c>
      <c r="DR9" s="644"/>
      <c r="DS9" s="644"/>
      <c r="DT9" s="644"/>
      <c r="DU9" s="644"/>
      <c r="DV9" s="644"/>
      <c r="DW9" s="644"/>
      <c r="DX9" s="644"/>
      <c r="DY9" s="644"/>
      <c r="DZ9" s="644"/>
      <c r="EA9" s="644"/>
      <c r="EB9" s="644"/>
      <c r="EC9" s="684"/>
    </row>
    <row r="10" spans="2:143" ht="11.25" customHeight="1">
      <c r="B10" s="638" t="s">
        <v>238</v>
      </c>
      <c r="C10" s="639"/>
      <c r="D10" s="639"/>
      <c r="E10" s="639"/>
      <c r="F10" s="639"/>
      <c r="G10" s="639"/>
      <c r="H10" s="639"/>
      <c r="I10" s="639"/>
      <c r="J10" s="639"/>
      <c r="K10" s="639"/>
      <c r="L10" s="639"/>
      <c r="M10" s="639"/>
      <c r="N10" s="639"/>
      <c r="O10" s="639"/>
      <c r="P10" s="639"/>
      <c r="Q10" s="640"/>
      <c r="R10" s="641" t="s">
        <v>121</v>
      </c>
      <c r="S10" s="644"/>
      <c r="T10" s="644"/>
      <c r="U10" s="644"/>
      <c r="V10" s="644"/>
      <c r="W10" s="644"/>
      <c r="X10" s="644"/>
      <c r="Y10" s="645"/>
      <c r="Z10" s="703" t="s">
        <v>121</v>
      </c>
      <c r="AA10" s="703"/>
      <c r="AB10" s="703"/>
      <c r="AC10" s="703"/>
      <c r="AD10" s="704" t="s">
        <v>121</v>
      </c>
      <c r="AE10" s="704"/>
      <c r="AF10" s="704"/>
      <c r="AG10" s="704"/>
      <c r="AH10" s="704"/>
      <c r="AI10" s="704"/>
      <c r="AJ10" s="704"/>
      <c r="AK10" s="704"/>
      <c r="AL10" s="646" t="s">
        <v>121</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497529</v>
      </c>
      <c r="BH10" s="644"/>
      <c r="BI10" s="644"/>
      <c r="BJ10" s="644"/>
      <c r="BK10" s="644"/>
      <c r="BL10" s="644"/>
      <c r="BM10" s="644"/>
      <c r="BN10" s="645"/>
      <c r="BO10" s="703">
        <v>1.2</v>
      </c>
      <c r="BP10" s="703"/>
      <c r="BQ10" s="703"/>
      <c r="BR10" s="703"/>
      <c r="BS10" s="649" t="s">
        <v>121</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v>6595</v>
      </c>
      <c r="CS10" s="644"/>
      <c r="CT10" s="644"/>
      <c r="CU10" s="644"/>
      <c r="CV10" s="644"/>
      <c r="CW10" s="644"/>
      <c r="CX10" s="644"/>
      <c r="CY10" s="645"/>
      <c r="CZ10" s="703">
        <v>0</v>
      </c>
      <c r="DA10" s="703"/>
      <c r="DB10" s="703"/>
      <c r="DC10" s="703"/>
      <c r="DD10" s="649" t="s">
        <v>121</v>
      </c>
      <c r="DE10" s="644"/>
      <c r="DF10" s="644"/>
      <c r="DG10" s="644"/>
      <c r="DH10" s="644"/>
      <c r="DI10" s="644"/>
      <c r="DJ10" s="644"/>
      <c r="DK10" s="644"/>
      <c r="DL10" s="644"/>
      <c r="DM10" s="644"/>
      <c r="DN10" s="644"/>
      <c r="DO10" s="644"/>
      <c r="DP10" s="645"/>
      <c r="DQ10" s="649">
        <v>6595</v>
      </c>
      <c r="DR10" s="644"/>
      <c r="DS10" s="644"/>
      <c r="DT10" s="644"/>
      <c r="DU10" s="644"/>
      <c r="DV10" s="644"/>
      <c r="DW10" s="644"/>
      <c r="DX10" s="644"/>
      <c r="DY10" s="644"/>
      <c r="DZ10" s="644"/>
      <c r="EA10" s="644"/>
      <c r="EB10" s="644"/>
      <c r="EC10" s="684"/>
    </row>
    <row r="11" spans="2:143" ht="11.25" customHeight="1">
      <c r="B11" s="638" t="s">
        <v>241</v>
      </c>
      <c r="C11" s="639"/>
      <c r="D11" s="639"/>
      <c r="E11" s="639"/>
      <c r="F11" s="639"/>
      <c r="G11" s="639"/>
      <c r="H11" s="639"/>
      <c r="I11" s="639"/>
      <c r="J11" s="639"/>
      <c r="K11" s="639"/>
      <c r="L11" s="639"/>
      <c r="M11" s="639"/>
      <c r="N11" s="639"/>
      <c r="O11" s="639"/>
      <c r="P11" s="639"/>
      <c r="Q11" s="640"/>
      <c r="R11" s="641" t="s">
        <v>228</v>
      </c>
      <c r="S11" s="644"/>
      <c r="T11" s="644"/>
      <c r="U11" s="644"/>
      <c r="V11" s="644"/>
      <c r="W11" s="644"/>
      <c r="X11" s="644"/>
      <c r="Y11" s="645"/>
      <c r="Z11" s="703" t="s">
        <v>121</v>
      </c>
      <c r="AA11" s="703"/>
      <c r="AB11" s="703"/>
      <c r="AC11" s="703"/>
      <c r="AD11" s="704" t="s">
        <v>121</v>
      </c>
      <c r="AE11" s="704"/>
      <c r="AF11" s="704"/>
      <c r="AG11" s="704"/>
      <c r="AH11" s="704"/>
      <c r="AI11" s="704"/>
      <c r="AJ11" s="704"/>
      <c r="AK11" s="704"/>
      <c r="AL11" s="646" t="s">
        <v>121</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4380183</v>
      </c>
      <c r="BH11" s="644"/>
      <c r="BI11" s="644"/>
      <c r="BJ11" s="644"/>
      <c r="BK11" s="644"/>
      <c r="BL11" s="644"/>
      <c r="BM11" s="644"/>
      <c r="BN11" s="645"/>
      <c r="BO11" s="703">
        <v>10.7</v>
      </c>
      <c r="BP11" s="703"/>
      <c r="BQ11" s="703"/>
      <c r="BR11" s="703"/>
      <c r="BS11" s="649">
        <v>727479</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51023</v>
      </c>
      <c r="CS11" s="644"/>
      <c r="CT11" s="644"/>
      <c r="CU11" s="644"/>
      <c r="CV11" s="644"/>
      <c r="CW11" s="644"/>
      <c r="CX11" s="644"/>
      <c r="CY11" s="645"/>
      <c r="CZ11" s="703">
        <v>0.1</v>
      </c>
      <c r="DA11" s="703"/>
      <c r="DB11" s="703"/>
      <c r="DC11" s="703"/>
      <c r="DD11" s="649">
        <v>44275</v>
      </c>
      <c r="DE11" s="644"/>
      <c r="DF11" s="644"/>
      <c r="DG11" s="644"/>
      <c r="DH11" s="644"/>
      <c r="DI11" s="644"/>
      <c r="DJ11" s="644"/>
      <c r="DK11" s="644"/>
      <c r="DL11" s="644"/>
      <c r="DM11" s="644"/>
      <c r="DN11" s="644"/>
      <c r="DO11" s="644"/>
      <c r="DP11" s="645"/>
      <c r="DQ11" s="649">
        <v>8618</v>
      </c>
      <c r="DR11" s="644"/>
      <c r="DS11" s="644"/>
      <c r="DT11" s="644"/>
      <c r="DU11" s="644"/>
      <c r="DV11" s="644"/>
      <c r="DW11" s="644"/>
      <c r="DX11" s="644"/>
      <c r="DY11" s="644"/>
      <c r="DZ11" s="644"/>
      <c r="EA11" s="644"/>
      <c r="EB11" s="644"/>
      <c r="EC11" s="684"/>
    </row>
    <row r="12" spans="2:143" ht="11.25" customHeight="1">
      <c r="B12" s="638" t="s">
        <v>244</v>
      </c>
      <c r="C12" s="639"/>
      <c r="D12" s="639"/>
      <c r="E12" s="639"/>
      <c r="F12" s="639"/>
      <c r="G12" s="639"/>
      <c r="H12" s="639"/>
      <c r="I12" s="639"/>
      <c r="J12" s="639"/>
      <c r="K12" s="639"/>
      <c r="L12" s="639"/>
      <c r="M12" s="639"/>
      <c r="N12" s="639"/>
      <c r="O12" s="639"/>
      <c r="P12" s="639"/>
      <c r="Q12" s="640"/>
      <c r="R12" s="641">
        <v>3101978</v>
      </c>
      <c r="S12" s="644"/>
      <c r="T12" s="644"/>
      <c r="U12" s="644"/>
      <c r="V12" s="644"/>
      <c r="W12" s="644"/>
      <c r="X12" s="644"/>
      <c r="Y12" s="645"/>
      <c r="Z12" s="703">
        <v>4.0999999999999996</v>
      </c>
      <c r="AA12" s="703"/>
      <c r="AB12" s="703"/>
      <c r="AC12" s="703"/>
      <c r="AD12" s="704">
        <v>3101978</v>
      </c>
      <c r="AE12" s="704"/>
      <c r="AF12" s="704"/>
      <c r="AG12" s="704"/>
      <c r="AH12" s="704"/>
      <c r="AI12" s="704"/>
      <c r="AJ12" s="704"/>
      <c r="AK12" s="704"/>
      <c r="AL12" s="646">
        <v>6.8</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18349615</v>
      </c>
      <c r="BH12" s="644"/>
      <c r="BI12" s="644"/>
      <c r="BJ12" s="644"/>
      <c r="BK12" s="644"/>
      <c r="BL12" s="644"/>
      <c r="BM12" s="644"/>
      <c r="BN12" s="645"/>
      <c r="BO12" s="703">
        <v>44.7</v>
      </c>
      <c r="BP12" s="703"/>
      <c r="BQ12" s="703"/>
      <c r="BR12" s="703"/>
      <c r="BS12" s="649" t="s">
        <v>121</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758877</v>
      </c>
      <c r="CS12" s="644"/>
      <c r="CT12" s="644"/>
      <c r="CU12" s="644"/>
      <c r="CV12" s="644"/>
      <c r="CW12" s="644"/>
      <c r="CX12" s="644"/>
      <c r="CY12" s="645"/>
      <c r="CZ12" s="703">
        <v>1.1000000000000001</v>
      </c>
      <c r="DA12" s="703"/>
      <c r="DB12" s="703"/>
      <c r="DC12" s="703"/>
      <c r="DD12" s="649">
        <v>167</v>
      </c>
      <c r="DE12" s="644"/>
      <c r="DF12" s="644"/>
      <c r="DG12" s="644"/>
      <c r="DH12" s="644"/>
      <c r="DI12" s="644"/>
      <c r="DJ12" s="644"/>
      <c r="DK12" s="644"/>
      <c r="DL12" s="644"/>
      <c r="DM12" s="644"/>
      <c r="DN12" s="644"/>
      <c r="DO12" s="644"/>
      <c r="DP12" s="645"/>
      <c r="DQ12" s="649">
        <v>307557</v>
      </c>
      <c r="DR12" s="644"/>
      <c r="DS12" s="644"/>
      <c r="DT12" s="644"/>
      <c r="DU12" s="644"/>
      <c r="DV12" s="644"/>
      <c r="DW12" s="644"/>
      <c r="DX12" s="644"/>
      <c r="DY12" s="644"/>
      <c r="DZ12" s="644"/>
      <c r="EA12" s="644"/>
      <c r="EB12" s="644"/>
      <c r="EC12" s="684"/>
    </row>
    <row r="13" spans="2:143" ht="11.25" customHeight="1">
      <c r="B13" s="638" t="s">
        <v>247</v>
      </c>
      <c r="C13" s="639"/>
      <c r="D13" s="639"/>
      <c r="E13" s="639"/>
      <c r="F13" s="639"/>
      <c r="G13" s="639"/>
      <c r="H13" s="639"/>
      <c r="I13" s="639"/>
      <c r="J13" s="639"/>
      <c r="K13" s="639"/>
      <c r="L13" s="639"/>
      <c r="M13" s="639"/>
      <c r="N13" s="639"/>
      <c r="O13" s="639"/>
      <c r="P13" s="639"/>
      <c r="Q13" s="640"/>
      <c r="R13" s="641" t="s">
        <v>121</v>
      </c>
      <c r="S13" s="644"/>
      <c r="T13" s="644"/>
      <c r="U13" s="644"/>
      <c r="V13" s="644"/>
      <c r="W13" s="644"/>
      <c r="X13" s="644"/>
      <c r="Y13" s="645"/>
      <c r="Z13" s="703" t="s">
        <v>121</v>
      </c>
      <c r="AA13" s="703"/>
      <c r="AB13" s="703"/>
      <c r="AC13" s="703"/>
      <c r="AD13" s="704" t="s">
        <v>121</v>
      </c>
      <c r="AE13" s="704"/>
      <c r="AF13" s="704"/>
      <c r="AG13" s="704"/>
      <c r="AH13" s="704"/>
      <c r="AI13" s="704"/>
      <c r="AJ13" s="704"/>
      <c r="AK13" s="704"/>
      <c r="AL13" s="646" t="s">
        <v>121</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18292205</v>
      </c>
      <c r="BH13" s="644"/>
      <c r="BI13" s="644"/>
      <c r="BJ13" s="644"/>
      <c r="BK13" s="644"/>
      <c r="BL13" s="644"/>
      <c r="BM13" s="644"/>
      <c r="BN13" s="645"/>
      <c r="BO13" s="703">
        <v>44.6</v>
      </c>
      <c r="BP13" s="703"/>
      <c r="BQ13" s="703"/>
      <c r="BR13" s="703"/>
      <c r="BS13" s="649" t="s">
        <v>121</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10369312</v>
      </c>
      <c r="CS13" s="644"/>
      <c r="CT13" s="644"/>
      <c r="CU13" s="644"/>
      <c r="CV13" s="644"/>
      <c r="CW13" s="644"/>
      <c r="CX13" s="644"/>
      <c r="CY13" s="645"/>
      <c r="CZ13" s="703">
        <v>14.5</v>
      </c>
      <c r="DA13" s="703"/>
      <c r="DB13" s="703"/>
      <c r="DC13" s="703"/>
      <c r="DD13" s="649">
        <v>2489306</v>
      </c>
      <c r="DE13" s="644"/>
      <c r="DF13" s="644"/>
      <c r="DG13" s="644"/>
      <c r="DH13" s="644"/>
      <c r="DI13" s="644"/>
      <c r="DJ13" s="644"/>
      <c r="DK13" s="644"/>
      <c r="DL13" s="644"/>
      <c r="DM13" s="644"/>
      <c r="DN13" s="644"/>
      <c r="DO13" s="644"/>
      <c r="DP13" s="645"/>
      <c r="DQ13" s="649">
        <v>9679649</v>
      </c>
      <c r="DR13" s="644"/>
      <c r="DS13" s="644"/>
      <c r="DT13" s="644"/>
      <c r="DU13" s="644"/>
      <c r="DV13" s="644"/>
      <c r="DW13" s="644"/>
      <c r="DX13" s="644"/>
      <c r="DY13" s="644"/>
      <c r="DZ13" s="644"/>
      <c r="EA13" s="644"/>
      <c r="EB13" s="644"/>
      <c r="EC13" s="684"/>
    </row>
    <row r="14" spans="2:143" ht="11.25" customHeight="1">
      <c r="B14" s="638" t="s">
        <v>250</v>
      </c>
      <c r="C14" s="639"/>
      <c r="D14" s="639"/>
      <c r="E14" s="639"/>
      <c r="F14" s="639"/>
      <c r="G14" s="639"/>
      <c r="H14" s="639"/>
      <c r="I14" s="639"/>
      <c r="J14" s="639"/>
      <c r="K14" s="639"/>
      <c r="L14" s="639"/>
      <c r="M14" s="639"/>
      <c r="N14" s="639"/>
      <c r="O14" s="639"/>
      <c r="P14" s="639"/>
      <c r="Q14" s="640"/>
      <c r="R14" s="641" t="s">
        <v>121</v>
      </c>
      <c r="S14" s="644"/>
      <c r="T14" s="644"/>
      <c r="U14" s="644"/>
      <c r="V14" s="644"/>
      <c r="W14" s="644"/>
      <c r="X14" s="644"/>
      <c r="Y14" s="645"/>
      <c r="Z14" s="703" t="s">
        <v>121</v>
      </c>
      <c r="AA14" s="703"/>
      <c r="AB14" s="703"/>
      <c r="AC14" s="703"/>
      <c r="AD14" s="704" t="s">
        <v>121</v>
      </c>
      <c r="AE14" s="704"/>
      <c r="AF14" s="704"/>
      <c r="AG14" s="704"/>
      <c r="AH14" s="704"/>
      <c r="AI14" s="704"/>
      <c r="AJ14" s="704"/>
      <c r="AK14" s="704"/>
      <c r="AL14" s="646" t="s">
        <v>228</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72510</v>
      </c>
      <c r="BH14" s="644"/>
      <c r="BI14" s="644"/>
      <c r="BJ14" s="644"/>
      <c r="BK14" s="644"/>
      <c r="BL14" s="644"/>
      <c r="BM14" s="644"/>
      <c r="BN14" s="645"/>
      <c r="BO14" s="703">
        <v>0.2</v>
      </c>
      <c r="BP14" s="703"/>
      <c r="BQ14" s="703"/>
      <c r="BR14" s="703"/>
      <c r="BS14" s="649" t="s">
        <v>121</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2121709</v>
      </c>
      <c r="CS14" s="644"/>
      <c r="CT14" s="644"/>
      <c r="CU14" s="644"/>
      <c r="CV14" s="644"/>
      <c r="CW14" s="644"/>
      <c r="CX14" s="644"/>
      <c r="CY14" s="645"/>
      <c r="CZ14" s="703">
        <v>3</v>
      </c>
      <c r="DA14" s="703"/>
      <c r="DB14" s="703"/>
      <c r="DC14" s="703"/>
      <c r="DD14" s="649">
        <v>61817</v>
      </c>
      <c r="DE14" s="644"/>
      <c r="DF14" s="644"/>
      <c r="DG14" s="644"/>
      <c r="DH14" s="644"/>
      <c r="DI14" s="644"/>
      <c r="DJ14" s="644"/>
      <c r="DK14" s="644"/>
      <c r="DL14" s="644"/>
      <c r="DM14" s="644"/>
      <c r="DN14" s="644"/>
      <c r="DO14" s="644"/>
      <c r="DP14" s="645"/>
      <c r="DQ14" s="649">
        <v>2089429</v>
      </c>
      <c r="DR14" s="644"/>
      <c r="DS14" s="644"/>
      <c r="DT14" s="644"/>
      <c r="DU14" s="644"/>
      <c r="DV14" s="644"/>
      <c r="DW14" s="644"/>
      <c r="DX14" s="644"/>
      <c r="DY14" s="644"/>
      <c r="DZ14" s="644"/>
      <c r="EA14" s="644"/>
      <c r="EB14" s="644"/>
      <c r="EC14" s="684"/>
    </row>
    <row r="15" spans="2:143" ht="11.25" customHeight="1">
      <c r="B15" s="638" t="s">
        <v>253</v>
      </c>
      <c r="C15" s="639"/>
      <c r="D15" s="639"/>
      <c r="E15" s="639"/>
      <c r="F15" s="639"/>
      <c r="G15" s="639"/>
      <c r="H15" s="639"/>
      <c r="I15" s="639"/>
      <c r="J15" s="639"/>
      <c r="K15" s="639"/>
      <c r="L15" s="639"/>
      <c r="M15" s="639"/>
      <c r="N15" s="639"/>
      <c r="O15" s="639"/>
      <c r="P15" s="639"/>
      <c r="Q15" s="640"/>
      <c r="R15" s="641">
        <v>110288</v>
      </c>
      <c r="S15" s="644"/>
      <c r="T15" s="644"/>
      <c r="U15" s="644"/>
      <c r="V15" s="644"/>
      <c r="W15" s="644"/>
      <c r="X15" s="644"/>
      <c r="Y15" s="645"/>
      <c r="Z15" s="703">
        <v>0.1</v>
      </c>
      <c r="AA15" s="703"/>
      <c r="AB15" s="703"/>
      <c r="AC15" s="703"/>
      <c r="AD15" s="704">
        <v>110288</v>
      </c>
      <c r="AE15" s="704"/>
      <c r="AF15" s="704"/>
      <c r="AG15" s="704"/>
      <c r="AH15" s="704"/>
      <c r="AI15" s="704"/>
      <c r="AJ15" s="704"/>
      <c r="AK15" s="704"/>
      <c r="AL15" s="646">
        <v>0.2</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891074</v>
      </c>
      <c r="BH15" s="644"/>
      <c r="BI15" s="644"/>
      <c r="BJ15" s="644"/>
      <c r="BK15" s="644"/>
      <c r="BL15" s="644"/>
      <c r="BM15" s="644"/>
      <c r="BN15" s="645"/>
      <c r="BO15" s="703">
        <v>2.2000000000000002</v>
      </c>
      <c r="BP15" s="703"/>
      <c r="BQ15" s="703"/>
      <c r="BR15" s="703"/>
      <c r="BS15" s="649" t="s">
        <v>121</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11996751</v>
      </c>
      <c r="CS15" s="644"/>
      <c r="CT15" s="644"/>
      <c r="CU15" s="644"/>
      <c r="CV15" s="644"/>
      <c r="CW15" s="644"/>
      <c r="CX15" s="644"/>
      <c r="CY15" s="645"/>
      <c r="CZ15" s="703">
        <v>16.8</v>
      </c>
      <c r="DA15" s="703"/>
      <c r="DB15" s="703"/>
      <c r="DC15" s="703"/>
      <c r="DD15" s="649">
        <v>2528668</v>
      </c>
      <c r="DE15" s="644"/>
      <c r="DF15" s="644"/>
      <c r="DG15" s="644"/>
      <c r="DH15" s="644"/>
      <c r="DI15" s="644"/>
      <c r="DJ15" s="644"/>
      <c r="DK15" s="644"/>
      <c r="DL15" s="644"/>
      <c r="DM15" s="644"/>
      <c r="DN15" s="644"/>
      <c r="DO15" s="644"/>
      <c r="DP15" s="645"/>
      <c r="DQ15" s="649">
        <v>9643364</v>
      </c>
      <c r="DR15" s="644"/>
      <c r="DS15" s="644"/>
      <c r="DT15" s="644"/>
      <c r="DU15" s="644"/>
      <c r="DV15" s="644"/>
      <c r="DW15" s="644"/>
      <c r="DX15" s="644"/>
      <c r="DY15" s="644"/>
      <c r="DZ15" s="644"/>
      <c r="EA15" s="644"/>
      <c r="EB15" s="644"/>
      <c r="EC15" s="684"/>
    </row>
    <row r="16" spans="2:143" ht="11.25" customHeight="1">
      <c r="B16" s="638" t="s">
        <v>256</v>
      </c>
      <c r="C16" s="639"/>
      <c r="D16" s="639"/>
      <c r="E16" s="639"/>
      <c r="F16" s="639"/>
      <c r="G16" s="639"/>
      <c r="H16" s="639"/>
      <c r="I16" s="639"/>
      <c r="J16" s="639"/>
      <c r="K16" s="639"/>
      <c r="L16" s="639"/>
      <c r="M16" s="639"/>
      <c r="N16" s="639"/>
      <c r="O16" s="639"/>
      <c r="P16" s="639"/>
      <c r="Q16" s="640"/>
      <c r="R16" s="641" t="s">
        <v>121</v>
      </c>
      <c r="S16" s="644"/>
      <c r="T16" s="644"/>
      <c r="U16" s="644"/>
      <c r="V16" s="644"/>
      <c r="W16" s="644"/>
      <c r="X16" s="644"/>
      <c r="Y16" s="645"/>
      <c r="Z16" s="703" t="s">
        <v>121</v>
      </c>
      <c r="AA16" s="703"/>
      <c r="AB16" s="703"/>
      <c r="AC16" s="703"/>
      <c r="AD16" s="704" t="s">
        <v>121</v>
      </c>
      <c r="AE16" s="704"/>
      <c r="AF16" s="704"/>
      <c r="AG16" s="704"/>
      <c r="AH16" s="704"/>
      <c r="AI16" s="704"/>
      <c r="AJ16" s="704"/>
      <c r="AK16" s="704"/>
      <c r="AL16" s="646" t="s">
        <v>121</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t="s">
        <v>121</v>
      </c>
      <c r="BH16" s="644"/>
      <c r="BI16" s="644"/>
      <c r="BJ16" s="644"/>
      <c r="BK16" s="644"/>
      <c r="BL16" s="644"/>
      <c r="BM16" s="644"/>
      <c r="BN16" s="645"/>
      <c r="BO16" s="703" t="s">
        <v>121</v>
      </c>
      <c r="BP16" s="703"/>
      <c r="BQ16" s="703"/>
      <c r="BR16" s="703"/>
      <c r="BS16" s="649" t="s">
        <v>121</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v>2880989</v>
      </c>
      <c r="CS16" s="644"/>
      <c r="CT16" s="644"/>
      <c r="CU16" s="644"/>
      <c r="CV16" s="644"/>
      <c r="CW16" s="644"/>
      <c r="CX16" s="644"/>
      <c r="CY16" s="645"/>
      <c r="CZ16" s="703">
        <v>4</v>
      </c>
      <c r="DA16" s="703"/>
      <c r="DB16" s="703"/>
      <c r="DC16" s="703"/>
      <c r="DD16" s="649" t="s">
        <v>121</v>
      </c>
      <c r="DE16" s="644"/>
      <c r="DF16" s="644"/>
      <c r="DG16" s="644"/>
      <c r="DH16" s="644"/>
      <c r="DI16" s="644"/>
      <c r="DJ16" s="644"/>
      <c r="DK16" s="644"/>
      <c r="DL16" s="644"/>
      <c r="DM16" s="644"/>
      <c r="DN16" s="644"/>
      <c r="DO16" s="644"/>
      <c r="DP16" s="645"/>
      <c r="DQ16" s="649">
        <v>1118160</v>
      </c>
      <c r="DR16" s="644"/>
      <c r="DS16" s="644"/>
      <c r="DT16" s="644"/>
      <c r="DU16" s="644"/>
      <c r="DV16" s="644"/>
      <c r="DW16" s="644"/>
      <c r="DX16" s="644"/>
      <c r="DY16" s="644"/>
      <c r="DZ16" s="644"/>
      <c r="EA16" s="644"/>
      <c r="EB16" s="644"/>
      <c r="EC16" s="684"/>
    </row>
    <row r="17" spans="2:133" ht="11.25" customHeight="1">
      <c r="B17" s="638" t="s">
        <v>259</v>
      </c>
      <c r="C17" s="639"/>
      <c r="D17" s="639"/>
      <c r="E17" s="639"/>
      <c r="F17" s="639"/>
      <c r="G17" s="639"/>
      <c r="H17" s="639"/>
      <c r="I17" s="639"/>
      <c r="J17" s="639"/>
      <c r="K17" s="639"/>
      <c r="L17" s="639"/>
      <c r="M17" s="639"/>
      <c r="N17" s="639"/>
      <c r="O17" s="639"/>
      <c r="P17" s="639"/>
      <c r="Q17" s="640"/>
      <c r="R17" s="641">
        <v>84746</v>
      </c>
      <c r="S17" s="644"/>
      <c r="T17" s="644"/>
      <c r="U17" s="644"/>
      <c r="V17" s="644"/>
      <c r="W17" s="644"/>
      <c r="X17" s="644"/>
      <c r="Y17" s="645"/>
      <c r="Z17" s="703">
        <v>0.1</v>
      </c>
      <c r="AA17" s="703"/>
      <c r="AB17" s="703"/>
      <c r="AC17" s="703"/>
      <c r="AD17" s="704">
        <v>84746</v>
      </c>
      <c r="AE17" s="704"/>
      <c r="AF17" s="704"/>
      <c r="AG17" s="704"/>
      <c r="AH17" s="704"/>
      <c r="AI17" s="704"/>
      <c r="AJ17" s="704"/>
      <c r="AK17" s="704"/>
      <c r="AL17" s="646">
        <v>0.2</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121</v>
      </c>
      <c r="BH17" s="644"/>
      <c r="BI17" s="644"/>
      <c r="BJ17" s="644"/>
      <c r="BK17" s="644"/>
      <c r="BL17" s="644"/>
      <c r="BM17" s="644"/>
      <c r="BN17" s="645"/>
      <c r="BO17" s="703" t="s">
        <v>121</v>
      </c>
      <c r="BP17" s="703"/>
      <c r="BQ17" s="703"/>
      <c r="BR17" s="703"/>
      <c r="BS17" s="649" t="s">
        <v>121</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3556731</v>
      </c>
      <c r="CS17" s="644"/>
      <c r="CT17" s="644"/>
      <c r="CU17" s="644"/>
      <c r="CV17" s="644"/>
      <c r="CW17" s="644"/>
      <c r="CX17" s="644"/>
      <c r="CY17" s="645"/>
      <c r="CZ17" s="703">
        <v>5</v>
      </c>
      <c r="DA17" s="703"/>
      <c r="DB17" s="703"/>
      <c r="DC17" s="703"/>
      <c r="DD17" s="649" t="s">
        <v>121</v>
      </c>
      <c r="DE17" s="644"/>
      <c r="DF17" s="644"/>
      <c r="DG17" s="644"/>
      <c r="DH17" s="644"/>
      <c r="DI17" s="644"/>
      <c r="DJ17" s="644"/>
      <c r="DK17" s="644"/>
      <c r="DL17" s="644"/>
      <c r="DM17" s="644"/>
      <c r="DN17" s="644"/>
      <c r="DO17" s="644"/>
      <c r="DP17" s="645"/>
      <c r="DQ17" s="649">
        <v>3556731</v>
      </c>
      <c r="DR17" s="644"/>
      <c r="DS17" s="644"/>
      <c r="DT17" s="644"/>
      <c r="DU17" s="644"/>
      <c r="DV17" s="644"/>
      <c r="DW17" s="644"/>
      <c r="DX17" s="644"/>
      <c r="DY17" s="644"/>
      <c r="DZ17" s="644"/>
      <c r="EA17" s="644"/>
      <c r="EB17" s="644"/>
      <c r="EC17" s="684"/>
    </row>
    <row r="18" spans="2:133" ht="11.25" customHeight="1">
      <c r="B18" s="638" t="s">
        <v>262</v>
      </c>
      <c r="C18" s="639"/>
      <c r="D18" s="639"/>
      <c r="E18" s="639"/>
      <c r="F18" s="639"/>
      <c r="G18" s="639"/>
      <c r="H18" s="639"/>
      <c r="I18" s="639"/>
      <c r="J18" s="639"/>
      <c r="K18" s="639"/>
      <c r="L18" s="639"/>
      <c r="M18" s="639"/>
      <c r="N18" s="639"/>
      <c r="O18" s="639"/>
      <c r="P18" s="639"/>
      <c r="Q18" s="640"/>
      <c r="R18" s="641">
        <v>424809</v>
      </c>
      <c r="S18" s="644"/>
      <c r="T18" s="644"/>
      <c r="U18" s="644"/>
      <c r="V18" s="644"/>
      <c r="W18" s="644"/>
      <c r="X18" s="644"/>
      <c r="Y18" s="645"/>
      <c r="Z18" s="703">
        <v>0.6</v>
      </c>
      <c r="AA18" s="703"/>
      <c r="AB18" s="703"/>
      <c r="AC18" s="703"/>
      <c r="AD18" s="704" t="s">
        <v>121</v>
      </c>
      <c r="AE18" s="704"/>
      <c r="AF18" s="704"/>
      <c r="AG18" s="704"/>
      <c r="AH18" s="704"/>
      <c r="AI18" s="704"/>
      <c r="AJ18" s="704"/>
      <c r="AK18" s="704"/>
      <c r="AL18" s="646" t="s">
        <v>121</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121</v>
      </c>
      <c r="BH18" s="644"/>
      <c r="BI18" s="644"/>
      <c r="BJ18" s="644"/>
      <c r="BK18" s="644"/>
      <c r="BL18" s="644"/>
      <c r="BM18" s="644"/>
      <c r="BN18" s="645"/>
      <c r="BO18" s="703" t="s">
        <v>121</v>
      </c>
      <c r="BP18" s="703"/>
      <c r="BQ18" s="703"/>
      <c r="BR18" s="703"/>
      <c r="BS18" s="649" t="s">
        <v>121</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t="s">
        <v>121</v>
      </c>
      <c r="CS18" s="644"/>
      <c r="CT18" s="644"/>
      <c r="CU18" s="644"/>
      <c r="CV18" s="644"/>
      <c r="CW18" s="644"/>
      <c r="CX18" s="644"/>
      <c r="CY18" s="645"/>
      <c r="CZ18" s="703" t="s">
        <v>121</v>
      </c>
      <c r="DA18" s="703"/>
      <c r="DB18" s="703"/>
      <c r="DC18" s="703"/>
      <c r="DD18" s="649" t="s">
        <v>121</v>
      </c>
      <c r="DE18" s="644"/>
      <c r="DF18" s="644"/>
      <c r="DG18" s="644"/>
      <c r="DH18" s="644"/>
      <c r="DI18" s="644"/>
      <c r="DJ18" s="644"/>
      <c r="DK18" s="644"/>
      <c r="DL18" s="644"/>
      <c r="DM18" s="644"/>
      <c r="DN18" s="644"/>
      <c r="DO18" s="644"/>
      <c r="DP18" s="645"/>
      <c r="DQ18" s="649" t="s">
        <v>121</v>
      </c>
      <c r="DR18" s="644"/>
      <c r="DS18" s="644"/>
      <c r="DT18" s="644"/>
      <c r="DU18" s="644"/>
      <c r="DV18" s="644"/>
      <c r="DW18" s="644"/>
      <c r="DX18" s="644"/>
      <c r="DY18" s="644"/>
      <c r="DZ18" s="644"/>
      <c r="EA18" s="644"/>
      <c r="EB18" s="644"/>
      <c r="EC18" s="684"/>
    </row>
    <row r="19" spans="2:133" ht="11.25" customHeight="1">
      <c r="B19" s="638" t="s">
        <v>265</v>
      </c>
      <c r="C19" s="639"/>
      <c r="D19" s="639"/>
      <c r="E19" s="639"/>
      <c r="F19" s="639"/>
      <c r="G19" s="639"/>
      <c r="H19" s="639"/>
      <c r="I19" s="639"/>
      <c r="J19" s="639"/>
      <c r="K19" s="639"/>
      <c r="L19" s="639"/>
      <c r="M19" s="639"/>
      <c r="N19" s="639"/>
      <c r="O19" s="639"/>
      <c r="P19" s="639"/>
      <c r="Q19" s="640"/>
      <c r="R19" s="641" t="s">
        <v>121</v>
      </c>
      <c r="S19" s="644"/>
      <c r="T19" s="644"/>
      <c r="U19" s="644"/>
      <c r="V19" s="644"/>
      <c r="W19" s="644"/>
      <c r="X19" s="644"/>
      <c r="Y19" s="645"/>
      <c r="Z19" s="703" t="s">
        <v>121</v>
      </c>
      <c r="AA19" s="703"/>
      <c r="AB19" s="703"/>
      <c r="AC19" s="703"/>
      <c r="AD19" s="704" t="s">
        <v>121</v>
      </c>
      <c r="AE19" s="704"/>
      <c r="AF19" s="704"/>
      <c r="AG19" s="704"/>
      <c r="AH19" s="704"/>
      <c r="AI19" s="704"/>
      <c r="AJ19" s="704"/>
      <c r="AK19" s="704"/>
      <c r="AL19" s="646" t="s">
        <v>121</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v>78424</v>
      </c>
      <c r="BH19" s="644"/>
      <c r="BI19" s="644"/>
      <c r="BJ19" s="644"/>
      <c r="BK19" s="644"/>
      <c r="BL19" s="644"/>
      <c r="BM19" s="644"/>
      <c r="BN19" s="645"/>
      <c r="BO19" s="703">
        <v>0.2</v>
      </c>
      <c r="BP19" s="703"/>
      <c r="BQ19" s="703"/>
      <c r="BR19" s="703"/>
      <c r="BS19" s="649" t="s">
        <v>121</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121</v>
      </c>
      <c r="CS19" s="644"/>
      <c r="CT19" s="644"/>
      <c r="CU19" s="644"/>
      <c r="CV19" s="644"/>
      <c r="CW19" s="644"/>
      <c r="CX19" s="644"/>
      <c r="CY19" s="645"/>
      <c r="CZ19" s="703" t="s">
        <v>121</v>
      </c>
      <c r="DA19" s="703"/>
      <c r="DB19" s="703"/>
      <c r="DC19" s="703"/>
      <c r="DD19" s="649" t="s">
        <v>121</v>
      </c>
      <c r="DE19" s="644"/>
      <c r="DF19" s="644"/>
      <c r="DG19" s="644"/>
      <c r="DH19" s="644"/>
      <c r="DI19" s="644"/>
      <c r="DJ19" s="644"/>
      <c r="DK19" s="644"/>
      <c r="DL19" s="644"/>
      <c r="DM19" s="644"/>
      <c r="DN19" s="644"/>
      <c r="DO19" s="644"/>
      <c r="DP19" s="645"/>
      <c r="DQ19" s="649" t="s">
        <v>121</v>
      </c>
      <c r="DR19" s="644"/>
      <c r="DS19" s="644"/>
      <c r="DT19" s="644"/>
      <c r="DU19" s="644"/>
      <c r="DV19" s="644"/>
      <c r="DW19" s="644"/>
      <c r="DX19" s="644"/>
      <c r="DY19" s="644"/>
      <c r="DZ19" s="644"/>
      <c r="EA19" s="644"/>
      <c r="EB19" s="644"/>
      <c r="EC19" s="684"/>
    </row>
    <row r="20" spans="2:133" ht="11.25" customHeight="1">
      <c r="B20" s="638" t="s">
        <v>268</v>
      </c>
      <c r="C20" s="639"/>
      <c r="D20" s="639"/>
      <c r="E20" s="639"/>
      <c r="F20" s="639"/>
      <c r="G20" s="639"/>
      <c r="H20" s="639"/>
      <c r="I20" s="639"/>
      <c r="J20" s="639"/>
      <c r="K20" s="639"/>
      <c r="L20" s="639"/>
      <c r="M20" s="639"/>
      <c r="N20" s="639"/>
      <c r="O20" s="639"/>
      <c r="P20" s="639"/>
      <c r="Q20" s="640"/>
      <c r="R20" s="641">
        <v>30627</v>
      </c>
      <c r="S20" s="644"/>
      <c r="T20" s="644"/>
      <c r="U20" s="644"/>
      <c r="V20" s="644"/>
      <c r="W20" s="644"/>
      <c r="X20" s="644"/>
      <c r="Y20" s="645"/>
      <c r="Z20" s="703">
        <v>0</v>
      </c>
      <c r="AA20" s="703"/>
      <c r="AB20" s="703"/>
      <c r="AC20" s="703"/>
      <c r="AD20" s="704" t="s">
        <v>121</v>
      </c>
      <c r="AE20" s="704"/>
      <c r="AF20" s="704"/>
      <c r="AG20" s="704"/>
      <c r="AH20" s="704"/>
      <c r="AI20" s="704"/>
      <c r="AJ20" s="704"/>
      <c r="AK20" s="704"/>
      <c r="AL20" s="646" t="s">
        <v>121</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v>78424</v>
      </c>
      <c r="BH20" s="644"/>
      <c r="BI20" s="644"/>
      <c r="BJ20" s="644"/>
      <c r="BK20" s="644"/>
      <c r="BL20" s="644"/>
      <c r="BM20" s="644"/>
      <c r="BN20" s="645"/>
      <c r="BO20" s="703">
        <v>0.2</v>
      </c>
      <c r="BP20" s="703"/>
      <c r="BQ20" s="703"/>
      <c r="BR20" s="703"/>
      <c r="BS20" s="649" t="s">
        <v>121</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71389002</v>
      </c>
      <c r="CS20" s="644"/>
      <c r="CT20" s="644"/>
      <c r="CU20" s="644"/>
      <c r="CV20" s="644"/>
      <c r="CW20" s="644"/>
      <c r="CX20" s="644"/>
      <c r="CY20" s="645"/>
      <c r="CZ20" s="703">
        <v>100</v>
      </c>
      <c r="DA20" s="703"/>
      <c r="DB20" s="703"/>
      <c r="DC20" s="703"/>
      <c r="DD20" s="649">
        <v>7713624</v>
      </c>
      <c r="DE20" s="644"/>
      <c r="DF20" s="644"/>
      <c r="DG20" s="644"/>
      <c r="DH20" s="644"/>
      <c r="DI20" s="644"/>
      <c r="DJ20" s="644"/>
      <c r="DK20" s="644"/>
      <c r="DL20" s="644"/>
      <c r="DM20" s="644"/>
      <c r="DN20" s="644"/>
      <c r="DO20" s="644"/>
      <c r="DP20" s="645"/>
      <c r="DQ20" s="649">
        <v>53005180</v>
      </c>
      <c r="DR20" s="644"/>
      <c r="DS20" s="644"/>
      <c r="DT20" s="644"/>
      <c r="DU20" s="644"/>
      <c r="DV20" s="644"/>
      <c r="DW20" s="644"/>
      <c r="DX20" s="644"/>
      <c r="DY20" s="644"/>
      <c r="DZ20" s="644"/>
      <c r="EA20" s="644"/>
      <c r="EB20" s="644"/>
      <c r="EC20" s="684"/>
    </row>
    <row r="21" spans="2:133" ht="11.25" customHeight="1">
      <c r="B21" s="638" t="s">
        <v>271</v>
      </c>
      <c r="C21" s="639"/>
      <c r="D21" s="639"/>
      <c r="E21" s="639"/>
      <c r="F21" s="639"/>
      <c r="G21" s="639"/>
      <c r="H21" s="639"/>
      <c r="I21" s="639"/>
      <c r="J21" s="639"/>
      <c r="K21" s="639"/>
      <c r="L21" s="639"/>
      <c r="M21" s="639"/>
      <c r="N21" s="639"/>
      <c r="O21" s="639"/>
      <c r="P21" s="639"/>
      <c r="Q21" s="640"/>
      <c r="R21" s="641">
        <v>394182</v>
      </c>
      <c r="S21" s="644"/>
      <c r="T21" s="644"/>
      <c r="U21" s="644"/>
      <c r="V21" s="644"/>
      <c r="W21" s="644"/>
      <c r="X21" s="644"/>
      <c r="Y21" s="645"/>
      <c r="Z21" s="703">
        <v>0.5</v>
      </c>
      <c r="AA21" s="703"/>
      <c r="AB21" s="703"/>
      <c r="AC21" s="703"/>
      <c r="AD21" s="704" t="s">
        <v>121</v>
      </c>
      <c r="AE21" s="704"/>
      <c r="AF21" s="704"/>
      <c r="AG21" s="704"/>
      <c r="AH21" s="704"/>
      <c r="AI21" s="704"/>
      <c r="AJ21" s="704"/>
      <c r="AK21" s="704"/>
      <c r="AL21" s="646" t="s">
        <v>121</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v>78424</v>
      </c>
      <c r="BH21" s="644"/>
      <c r="BI21" s="644"/>
      <c r="BJ21" s="644"/>
      <c r="BK21" s="644"/>
      <c r="BL21" s="644"/>
      <c r="BM21" s="644"/>
      <c r="BN21" s="645"/>
      <c r="BO21" s="703">
        <v>0.2</v>
      </c>
      <c r="BP21" s="703"/>
      <c r="BQ21" s="703"/>
      <c r="BR21" s="703"/>
      <c r="BS21" s="649" t="s">
        <v>121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273</v>
      </c>
      <c r="C22" s="639"/>
      <c r="D22" s="639"/>
      <c r="E22" s="639"/>
      <c r="F22" s="639"/>
      <c r="G22" s="639"/>
      <c r="H22" s="639"/>
      <c r="I22" s="639"/>
      <c r="J22" s="639"/>
      <c r="K22" s="639"/>
      <c r="L22" s="639"/>
      <c r="M22" s="639"/>
      <c r="N22" s="639"/>
      <c r="O22" s="639"/>
      <c r="P22" s="639"/>
      <c r="Q22" s="640"/>
      <c r="R22" s="641">
        <v>45584725</v>
      </c>
      <c r="S22" s="644"/>
      <c r="T22" s="644"/>
      <c r="U22" s="644"/>
      <c r="V22" s="644"/>
      <c r="W22" s="644"/>
      <c r="X22" s="644"/>
      <c r="Y22" s="645"/>
      <c r="Z22" s="703">
        <v>60.4</v>
      </c>
      <c r="AA22" s="703"/>
      <c r="AB22" s="703"/>
      <c r="AC22" s="703"/>
      <c r="AD22" s="704">
        <v>45159916</v>
      </c>
      <c r="AE22" s="704"/>
      <c r="AF22" s="704"/>
      <c r="AG22" s="704"/>
      <c r="AH22" s="704"/>
      <c r="AI22" s="704"/>
      <c r="AJ22" s="704"/>
      <c r="AK22" s="704"/>
      <c r="AL22" s="646">
        <v>99</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t="s">
        <v>121</v>
      </c>
      <c r="BH22" s="644"/>
      <c r="BI22" s="644"/>
      <c r="BJ22" s="644"/>
      <c r="BK22" s="644"/>
      <c r="BL22" s="644"/>
      <c r="BM22" s="644"/>
      <c r="BN22" s="645"/>
      <c r="BO22" s="703" t="s">
        <v>121</v>
      </c>
      <c r="BP22" s="703"/>
      <c r="BQ22" s="703"/>
      <c r="BR22" s="703"/>
      <c r="BS22" s="649" t="s">
        <v>121</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276</v>
      </c>
      <c r="C23" s="639"/>
      <c r="D23" s="639"/>
      <c r="E23" s="639"/>
      <c r="F23" s="639"/>
      <c r="G23" s="639"/>
      <c r="H23" s="639"/>
      <c r="I23" s="639"/>
      <c r="J23" s="639"/>
      <c r="K23" s="639"/>
      <c r="L23" s="639"/>
      <c r="M23" s="639"/>
      <c r="N23" s="639"/>
      <c r="O23" s="639"/>
      <c r="P23" s="639"/>
      <c r="Q23" s="640"/>
      <c r="R23" s="641">
        <v>15546</v>
      </c>
      <c r="S23" s="644"/>
      <c r="T23" s="644"/>
      <c r="U23" s="644"/>
      <c r="V23" s="644"/>
      <c r="W23" s="644"/>
      <c r="X23" s="644"/>
      <c r="Y23" s="645"/>
      <c r="Z23" s="703">
        <v>0</v>
      </c>
      <c r="AA23" s="703"/>
      <c r="AB23" s="703"/>
      <c r="AC23" s="703"/>
      <c r="AD23" s="704">
        <v>15546</v>
      </c>
      <c r="AE23" s="704"/>
      <c r="AF23" s="704"/>
      <c r="AG23" s="704"/>
      <c r="AH23" s="704"/>
      <c r="AI23" s="704"/>
      <c r="AJ23" s="704"/>
      <c r="AK23" s="704"/>
      <c r="AL23" s="646">
        <v>0</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t="s">
        <v>121</v>
      </c>
      <c r="BH23" s="644"/>
      <c r="BI23" s="644"/>
      <c r="BJ23" s="644"/>
      <c r="BK23" s="644"/>
      <c r="BL23" s="644"/>
      <c r="BM23" s="644"/>
      <c r="BN23" s="645"/>
      <c r="BO23" s="703" t="s">
        <v>121</v>
      </c>
      <c r="BP23" s="703"/>
      <c r="BQ23" s="703"/>
      <c r="BR23" s="703"/>
      <c r="BS23" s="649" t="s">
        <v>121</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c r="B24" s="638" t="s">
        <v>283</v>
      </c>
      <c r="C24" s="639"/>
      <c r="D24" s="639"/>
      <c r="E24" s="639"/>
      <c r="F24" s="639"/>
      <c r="G24" s="639"/>
      <c r="H24" s="639"/>
      <c r="I24" s="639"/>
      <c r="J24" s="639"/>
      <c r="K24" s="639"/>
      <c r="L24" s="639"/>
      <c r="M24" s="639"/>
      <c r="N24" s="639"/>
      <c r="O24" s="639"/>
      <c r="P24" s="639"/>
      <c r="Q24" s="640"/>
      <c r="R24" s="641">
        <v>285153</v>
      </c>
      <c r="S24" s="644"/>
      <c r="T24" s="644"/>
      <c r="U24" s="644"/>
      <c r="V24" s="644"/>
      <c r="W24" s="644"/>
      <c r="X24" s="644"/>
      <c r="Y24" s="645"/>
      <c r="Z24" s="703">
        <v>0.4</v>
      </c>
      <c r="AA24" s="703"/>
      <c r="AB24" s="703"/>
      <c r="AC24" s="703"/>
      <c r="AD24" s="704" t="s">
        <v>121</v>
      </c>
      <c r="AE24" s="704"/>
      <c r="AF24" s="704"/>
      <c r="AG24" s="704"/>
      <c r="AH24" s="704"/>
      <c r="AI24" s="704"/>
      <c r="AJ24" s="704"/>
      <c r="AK24" s="704"/>
      <c r="AL24" s="646" t="s">
        <v>121</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121</v>
      </c>
      <c r="BH24" s="644"/>
      <c r="BI24" s="644"/>
      <c r="BJ24" s="644"/>
      <c r="BK24" s="644"/>
      <c r="BL24" s="644"/>
      <c r="BM24" s="644"/>
      <c r="BN24" s="645"/>
      <c r="BO24" s="703" t="s">
        <v>121</v>
      </c>
      <c r="BP24" s="703"/>
      <c r="BQ24" s="703"/>
      <c r="BR24" s="703"/>
      <c r="BS24" s="649" t="s">
        <v>121</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26477089</v>
      </c>
      <c r="CS24" s="707"/>
      <c r="CT24" s="707"/>
      <c r="CU24" s="707"/>
      <c r="CV24" s="707"/>
      <c r="CW24" s="707"/>
      <c r="CX24" s="707"/>
      <c r="CY24" s="753"/>
      <c r="CZ24" s="754">
        <v>37.1</v>
      </c>
      <c r="DA24" s="723"/>
      <c r="DB24" s="723"/>
      <c r="DC24" s="757"/>
      <c r="DD24" s="752">
        <v>18350968</v>
      </c>
      <c r="DE24" s="707"/>
      <c r="DF24" s="707"/>
      <c r="DG24" s="707"/>
      <c r="DH24" s="707"/>
      <c r="DI24" s="707"/>
      <c r="DJ24" s="707"/>
      <c r="DK24" s="753"/>
      <c r="DL24" s="752">
        <v>18350968</v>
      </c>
      <c r="DM24" s="707"/>
      <c r="DN24" s="707"/>
      <c r="DO24" s="707"/>
      <c r="DP24" s="707"/>
      <c r="DQ24" s="707"/>
      <c r="DR24" s="707"/>
      <c r="DS24" s="707"/>
      <c r="DT24" s="707"/>
      <c r="DU24" s="707"/>
      <c r="DV24" s="753"/>
      <c r="DW24" s="754">
        <v>40.200000000000003</v>
      </c>
      <c r="DX24" s="723"/>
      <c r="DY24" s="723"/>
      <c r="DZ24" s="723"/>
      <c r="EA24" s="723"/>
      <c r="EB24" s="723"/>
      <c r="EC24" s="755"/>
    </row>
    <row r="25" spans="2:133" ht="11.25" customHeight="1">
      <c r="B25" s="638" t="s">
        <v>286</v>
      </c>
      <c r="C25" s="639"/>
      <c r="D25" s="639"/>
      <c r="E25" s="639"/>
      <c r="F25" s="639"/>
      <c r="G25" s="639"/>
      <c r="H25" s="639"/>
      <c r="I25" s="639"/>
      <c r="J25" s="639"/>
      <c r="K25" s="639"/>
      <c r="L25" s="639"/>
      <c r="M25" s="639"/>
      <c r="N25" s="639"/>
      <c r="O25" s="639"/>
      <c r="P25" s="639"/>
      <c r="Q25" s="640"/>
      <c r="R25" s="641">
        <v>1690179</v>
      </c>
      <c r="S25" s="644"/>
      <c r="T25" s="644"/>
      <c r="U25" s="644"/>
      <c r="V25" s="644"/>
      <c r="W25" s="644"/>
      <c r="X25" s="644"/>
      <c r="Y25" s="645"/>
      <c r="Z25" s="703">
        <v>2.2000000000000002</v>
      </c>
      <c r="AA25" s="703"/>
      <c r="AB25" s="703"/>
      <c r="AC25" s="703"/>
      <c r="AD25" s="704">
        <v>218905</v>
      </c>
      <c r="AE25" s="704"/>
      <c r="AF25" s="704"/>
      <c r="AG25" s="704"/>
      <c r="AH25" s="704"/>
      <c r="AI25" s="704"/>
      <c r="AJ25" s="704"/>
      <c r="AK25" s="704"/>
      <c r="AL25" s="646">
        <v>0.5</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121</v>
      </c>
      <c r="BH25" s="644"/>
      <c r="BI25" s="644"/>
      <c r="BJ25" s="644"/>
      <c r="BK25" s="644"/>
      <c r="BL25" s="644"/>
      <c r="BM25" s="644"/>
      <c r="BN25" s="645"/>
      <c r="BO25" s="703" t="s">
        <v>121</v>
      </c>
      <c r="BP25" s="703"/>
      <c r="BQ25" s="703"/>
      <c r="BR25" s="703"/>
      <c r="BS25" s="649" t="s">
        <v>121</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10894623</v>
      </c>
      <c r="CS25" s="642"/>
      <c r="CT25" s="642"/>
      <c r="CU25" s="642"/>
      <c r="CV25" s="642"/>
      <c r="CW25" s="642"/>
      <c r="CX25" s="642"/>
      <c r="CY25" s="643"/>
      <c r="CZ25" s="646">
        <v>15.3</v>
      </c>
      <c r="DA25" s="675"/>
      <c r="DB25" s="675"/>
      <c r="DC25" s="676"/>
      <c r="DD25" s="649">
        <v>10370580</v>
      </c>
      <c r="DE25" s="642"/>
      <c r="DF25" s="642"/>
      <c r="DG25" s="642"/>
      <c r="DH25" s="642"/>
      <c r="DI25" s="642"/>
      <c r="DJ25" s="642"/>
      <c r="DK25" s="643"/>
      <c r="DL25" s="649">
        <v>10370580</v>
      </c>
      <c r="DM25" s="642"/>
      <c r="DN25" s="642"/>
      <c r="DO25" s="642"/>
      <c r="DP25" s="642"/>
      <c r="DQ25" s="642"/>
      <c r="DR25" s="642"/>
      <c r="DS25" s="642"/>
      <c r="DT25" s="642"/>
      <c r="DU25" s="642"/>
      <c r="DV25" s="643"/>
      <c r="DW25" s="646">
        <v>22.7</v>
      </c>
      <c r="DX25" s="675"/>
      <c r="DY25" s="675"/>
      <c r="DZ25" s="675"/>
      <c r="EA25" s="675"/>
      <c r="EB25" s="675"/>
      <c r="EC25" s="677"/>
    </row>
    <row r="26" spans="2:133" ht="11.25" customHeight="1">
      <c r="B26" s="638" t="s">
        <v>289</v>
      </c>
      <c r="C26" s="639"/>
      <c r="D26" s="639"/>
      <c r="E26" s="639"/>
      <c r="F26" s="639"/>
      <c r="G26" s="639"/>
      <c r="H26" s="639"/>
      <c r="I26" s="639"/>
      <c r="J26" s="639"/>
      <c r="K26" s="639"/>
      <c r="L26" s="639"/>
      <c r="M26" s="639"/>
      <c r="N26" s="639"/>
      <c r="O26" s="639"/>
      <c r="P26" s="639"/>
      <c r="Q26" s="640"/>
      <c r="R26" s="641">
        <v>668847</v>
      </c>
      <c r="S26" s="644"/>
      <c r="T26" s="644"/>
      <c r="U26" s="644"/>
      <c r="V26" s="644"/>
      <c r="W26" s="644"/>
      <c r="X26" s="644"/>
      <c r="Y26" s="645"/>
      <c r="Z26" s="703">
        <v>0.9</v>
      </c>
      <c r="AA26" s="703"/>
      <c r="AB26" s="703"/>
      <c r="AC26" s="703"/>
      <c r="AD26" s="704">
        <v>6</v>
      </c>
      <c r="AE26" s="704"/>
      <c r="AF26" s="704"/>
      <c r="AG26" s="704"/>
      <c r="AH26" s="704"/>
      <c r="AI26" s="704"/>
      <c r="AJ26" s="704"/>
      <c r="AK26" s="704"/>
      <c r="AL26" s="646">
        <v>0</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121</v>
      </c>
      <c r="BH26" s="644"/>
      <c r="BI26" s="644"/>
      <c r="BJ26" s="644"/>
      <c r="BK26" s="644"/>
      <c r="BL26" s="644"/>
      <c r="BM26" s="644"/>
      <c r="BN26" s="645"/>
      <c r="BO26" s="703" t="s">
        <v>228</v>
      </c>
      <c r="BP26" s="703"/>
      <c r="BQ26" s="703"/>
      <c r="BR26" s="703"/>
      <c r="BS26" s="649" t="s">
        <v>121</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8719281</v>
      </c>
      <c r="CS26" s="644"/>
      <c r="CT26" s="644"/>
      <c r="CU26" s="644"/>
      <c r="CV26" s="644"/>
      <c r="CW26" s="644"/>
      <c r="CX26" s="644"/>
      <c r="CY26" s="645"/>
      <c r="CZ26" s="646">
        <v>12.2</v>
      </c>
      <c r="DA26" s="675"/>
      <c r="DB26" s="675"/>
      <c r="DC26" s="676"/>
      <c r="DD26" s="649">
        <v>8200061</v>
      </c>
      <c r="DE26" s="644"/>
      <c r="DF26" s="644"/>
      <c r="DG26" s="644"/>
      <c r="DH26" s="644"/>
      <c r="DI26" s="644"/>
      <c r="DJ26" s="644"/>
      <c r="DK26" s="645"/>
      <c r="DL26" s="649" t="s">
        <v>121</v>
      </c>
      <c r="DM26" s="644"/>
      <c r="DN26" s="644"/>
      <c r="DO26" s="644"/>
      <c r="DP26" s="644"/>
      <c r="DQ26" s="644"/>
      <c r="DR26" s="644"/>
      <c r="DS26" s="644"/>
      <c r="DT26" s="644"/>
      <c r="DU26" s="644"/>
      <c r="DV26" s="645"/>
      <c r="DW26" s="646" t="s">
        <v>121</v>
      </c>
      <c r="DX26" s="675"/>
      <c r="DY26" s="675"/>
      <c r="DZ26" s="675"/>
      <c r="EA26" s="675"/>
      <c r="EB26" s="675"/>
      <c r="EC26" s="677"/>
    </row>
    <row r="27" spans="2:133" ht="11.25" customHeight="1">
      <c r="B27" s="638" t="s">
        <v>292</v>
      </c>
      <c r="C27" s="639"/>
      <c r="D27" s="639"/>
      <c r="E27" s="639"/>
      <c r="F27" s="639"/>
      <c r="G27" s="639"/>
      <c r="H27" s="639"/>
      <c r="I27" s="639"/>
      <c r="J27" s="639"/>
      <c r="K27" s="639"/>
      <c r="L27" s="639"/>
      <c r="M27" s="639"/>
      <c r="N27" s="639"/>
      <c r="O27" s="639"/>
      <c r="P27" s="639"/>
      <c r="Q27" s="640"/>
      <c r="R27" s="641">
        <v>7111687</v>
      </c>
      <c r="S27" s="644"/>
      <c r="T27" s="644"/>
      <c r="U27" s="644"/>
      <c r="V27" s="644"/>
      <c r="W27" s="644"/>
      <c r="X27" s="644"/>
      <c r="Y27" s="645"/>
      <c r="Z27" s="703">
        <v>9.4</v>
      </c>
      <c r="AA27" s="703"/>
      <c r="AB27" s="703"/>
      <c r="AC27" s="703"/>
      <c r="AD27" s="704" t="s">
        <v>121</v>
      </c>
      <c r="AE27" s="704"/>
      <c r="AF27" s="704"/>
      <c r="AG27" s="704"/>
      <c r="AH27" s="704"/>
      <c r="AI27" s="704"/>
      <c r="AJ27" s="704"/>
      <c r="AK27" s="704"/>
      <c r="AL27" s="646" t="s">
        <v>121</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41039485</v>
      </c>
      <c r="BH27" s="644"/>
      <c r="BI27" s="644"/>
      <c r="BJ27" s="644"/>
      <c r="BK27" s="644"/>
      <c r="BL27" s="644"/>
      <c r="BM27" s="644"/>
      <c r="BN27" s="645"/>
      <c r="BO27" s="703">
        <v>100</v>
      </c>
      <c r="BP27" s="703"/>
      <c r="BQ27" s="703"/>
      <c r="BR27" s="703"/>
      <c r="BS27" s="649">
        <v>727479</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12025735</v>
      </c>
      <c r="CS27" s="642"/>
      <c r="CT27" s="642"/>
      <c r="CU27" s="642"/>
      <c r="CV27" s="642"/>
      <c r="CW27" s="642"/>
      <c r="CX27" s="642"/>
      <c r="CY27" s="643"/>
      <c r="CZ27" s="646">
        <v>16.8</v>
      </c>
      <c r="DA27" s="675"/>
      <c r="DB27" s="675"/>
      <c r="DC27" s="676"/>
      <c r="DD27" s="649">
        <v>4423657</v>
      </c>
      <c r="DE27" s="642"/>
      <c r="DF27" s="642"/>
      <c r="DG27" s="642"/>
      <c r="DH27" s="642"/>
      <c r="DI27" s="642"/>
      <c r="DJ27" s="642"/>
      <c r="DK27" s="643"/>
      <c r="DL27" s="649">
        <v>4423657</v>
      </c>
      <c r="DM27" s="642"/>
      <c r="DN27" s="642"/>
      <c r="DO27" s="642"/>
      <c r="DP27" s="642"/>
      <c r="DQ27" s="642"/>
      <c r="DR27" s="642"/>
      <c r="DS27" s="642"/>
      <c r="DT27" s="642"/>
      <c r="DU27" s="642"/>
      <c r="DV27" s="643"/>
      <c r="DW27" s="646">
        <v>9.6999999999999993</v>
      </c>
      <c r="DX27" s="675"/>
      <c r="DY27" s="675"/>
      <c r="DZ27" s="675"/>
      <c r="EA27" s="675"/>
      <c r="EB27" s="675"/>
      <c r="EC27" s="677"/>
    </row>
    <row r="28" spans="2:133" ht="11.25" customHeight="1">
      <c r="B28" s="746" t="s">
        <v>295</v>
      </c>
      <c r="C28" s="747"/>
      <c r="D28" s="747"/>
      <c r="E28" s="747"/>
      <c r="F28" s="747"/>
      <c r="G28" s="747"/>
      <c r="H28" s="747"/>
      <c r="I28" s="747"/>
      <c r="J28" s="747"/>
      <c r="K28" s="747"/>
      <c r="L28" s="747"/>
      <c r="M28" s="747"/>
      <c r="N28" s="747"/>
      <c r="O28" s="747"/>
      <c r="P28" s="747"/>
      <c r="Q28" s="748"/>
      <c r="R28" s="641" t="s">
        <v>121</v>
      </c>
      <c r="S28" s="644"/>
      <c r="T28" s="644"/>
      <c r="U28" s="644"/>
      <c r="V28" s="644"/>
      <c r="W28" s="644"/>
      <c r="X28" s="644"/>
      <c r="Y28" s="645"/>
      <c r="Z28" s="703" t="s">
        <v>121</v>
      </c>
      <c r="AA28" s="703"/>
      <c r="AB28" s="703"/>
      <c r="AC28" s="703"/>
      <c r="AD28" s="704" t="s">
        <v>121</v>
      </c>
      <c r="AE28" s="704"/>
      <c r="AF28" s="704"/>
      <c r="AG28" s="704"/>
      <c r="AH28" s="704"/>
      <c r="AI28" s="704"/>
      <c r="AJ28" s="704"/>
      <c r="AK28" s="704"/>
      <c r="AL28" s="646" t="s">
        <v>121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3556731</v>
      </c>
      <c r="CS28" s="644"/>
      <c r="CT28" s="644"/>
      <c r="CU28" s="644"/>
      <c r="CV28" s="644"/>
      <c r="CW28" s="644"/>
      <c r="CX28" s="644"/>
      <c r="CY28" s="645"/>
      <c r="CZ28" s="646">
        <v>5</v>
      </c>
      <c r="DA28" s="675"/>
      <c r="DB28" s="675"/>
      <c r="DC28" s="676"/>
      <c r="DD28" s="649">
        <v>3556731</v>
      </c>
      <c r="DE28" s="644"/>
      <c r="DF28" s="644"/>
      <c r="DG28" s="644"/>
      <c r="DH28" s="644"/>
      <c r="DI28" s="644"/>
      <c r="DJ28" s="644"/>
      <c r="DK28" s="645"/>
      <c r="DL28" s="649">
        <v>3556731</v>
      </c>
      <c r="DM28" s="644"/>
      <c r="DN28" s="644"/>
      <c r="DO28" s="644"/>
      <c r="DP28" s="644"/>
      <c r="DQ28" s="644"/>
      <c r="DR28" s="644"/>
      <c r="DS28" s="644"/>
      <c r="DT28" s="644"/>
      <c r="DU28" s="644"/>
      <c r="DV28" s="645"/>
      <c r="DW28" s="646">
        <v>7.8</v>
      </c>
      <c r="DX28" s="675"/>
      <c r="DY28" s="675"/>
      <c r="DZ28" s="675"/>
      <c r="EA28" s="675"/>
      <c r="EB28" s="675"/>
      <c r="EC28" s="677"/>
    </row>
    <row r="29" spans="2:133" ht="11.25" customHeight="1">
      <c r="B29" s="638" t="s">
        <v>297</v>
      </c>
      <c r="C29" s="639"/>
      <c r="D29" s="639"/>
      <c r="E29" s="639"/>
      <c r="F29" s="639"/>
      <c r="G29" s="639"/>
      <c r="H29" s="639"/>
      <c r="I29" s="639"/>
      <c r="J29" s="639"/>
      <c r="K29" s="639"/>
      <c r="L29" s="639"/>
      <c r="M29" s="639"/>
      <c r="N29" s="639"/>
      <c r="O29" s="639"/>
      <c r="P29" s="639"/>
      <c r="Q29" s="640"/>
      <c r="R29" s="641">
        <v>2628252</v>
      </c>
      <c r="S29" s="644"/>
      <c r="T29" s="644"/>
      <c r="U29" s="644"/>
      <c r="V29" s="644"/>
      <c r="W29" s="644"/>
      <c r="X29" s="644"/>
      <c r="Y29" s="645"/>
      <c r="Z29" s="703">
        <v>3.5</v>
      </c>
      <c r="AA29" s="703"/>
      <c r="AB29" s="703"/>
      <c r="AC29" s="703"/>
      <c r="AD29" s="704" t="s">
        <v>121</v>
      </c>
      <c r="AE29" s="704"/>
      <c r="AF29" s="704"/>
      <c r="AG29" s="704"/>
      <c r="AH29" s="704"/>
      <c r="AI29" s="704"/>
      <c r="AJ29" s="704"/>
      <c r="AK29" s="704"/>
      <c r="AL29" s="646" t="s">
        <v>228</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301</v>
      </c>
      <c r="CG29" s="682"/>
      <c r="CH29" s="682"/>
      <c r="CI29" s="682"/>
      <c r="CJ29" s="682"/>
      <c r="CK29" s="682"/>
      <c r="CL29" s="682"/>
      <c r="CM29" s="682"/>
      <c r="CN29" s="682"/>
      <c r="CO29" s="682"/>
      <c r="CP29" s="682"/>
      <c r="CQ29" s="683"/>
      <c r="CR29" s="641">
        <v>3556730</v>
      </c>
      <c r="CS29" s="642"/>
      <c r="CT29" s="642"/>
      <c r="CU29" s="642"/>
      <c r="CV29" s="642"/>
      <c r="CW29" s="642"/>
      <c r="CX29" s="642"/>
      <c r="CY29" s="643"/>
      <c r="CZ29" s="646">
        <v>5</v>
      </c>
      <c r="DA29" s="675"/>
      <c r="DB29" s="675"/>
      <c r="DC29" s="676"/>
      <c r="DD29" s="649">
        <v>3556730</v>
      </c>
      <c r="DE29" s="642"/>
      <c r="DF29" s="642"/>
      <c r="DG29" s="642"/>
      <c r="DH29" s="642"/>
      <c r="DI29" s="642"/>
      <c r="DJ29" s="642"/>
      <c r="DK29" s="643"/>
      <c r="DL29" s="649">
        <v>3556730</v>
      </c>
      <c r="DM29" s="642"/>
      <c r="DN29" s="642"/>
      <c r="DO29" s="642"/>
      <c r="DP29" s="642"/>
      <c r="DQ29" s="642"/>
      <c r="DR29" s="642"/>
      <c r="DS29" s="642"/>
      <c r="DT29" s="642"/>
      <c r="DU29" s="642"/>
      <c r="DV29" s="643"/>
      <c r="DW29" s="646">
        <v>7.8</v>
      </c>
      <c r="DX29" s="675"/>
      <c r="DY29" s="675"/>
      <c r="DZ29" s="675"/>
      <c r="EA29" s="675"/>
      <c r="EB29" s="675"/>
      <c r="EC29" s="677"/>
    </row>
    <row r="30" spans="2:133" ht="11.25" customHeight="1">
      <c r="B30" s="638" t="s">
        <v>302</v>
      </c>
      <c r="C30" s="639"/>
      <c r="D30" s="639"/>
      <c r="E30" s="639"/>
      <c r="F30" s="639"/>
      <c r="G30" s="639"/>
      <c r="H30" s="639"/>
      <c r="I30" s="639"/>
      <c r="J30" s="639"/>
      <c r="K30" s="639"/>
      <c r="L30" s="639"/>
      <c r="M30" s="639"/>
      <c r="N30" s="639"/>
      <c r="O30" s="639"/>
      <c r="P30" s="639"/>
      <c r="Q30" s="640"/>
      <c r="R30" s="641">
        <v>261995</v>
      </c>
      <c r="S30" s="644"/>
      <c r="T30" s="644"/>
      <c r="U30" s="644"/>
      <c r="V30" s="644"/>
      <c r="W30" s="644"/>
      <c r="X30" s="644"/>
      <c r="Y30" s="645"/>
      <c r="Z30" s="703">
        <v>0.3</v>
      </c>
      <c r="AA30" s="703"/>
      <c r="AB30" s="703"/>
      <c r="AC30" s="703"/>
      <c r="AD30" s="704">
        <v>235263</v>
      </c>
      <c r="AE30" s="704"/>
      <c r="AF30" s="704"/>
      <c r="AG30" s="704"/>
      <c r="AH30" s="704"/>
      <c r="AI30" s="704"/>
      <c r="AJ30" s="704"/>
      <c r="AK30" s="704"/>
      <c r="AL30" s="646">
        <v>0.5</v>
      </c>
      <c r="AM30" s="647"/>
      <c r="AN30" s="647"/>
      <c r="AO30" s="705"/>
      <c r="AP30" s="731" t="s">
        <v>303</v>
      </c>
      <c r="AQ30" s="732"/>
      <c r="AR30" s="732"/>
      <c r="AS30" s="732"/>
      <c r="AT30" s="737" t="s">
        <v>304</v>
      </c>
      <c r="AU30" s="210"/>
      <c r="AV30" s="210"/>
      <c r="AW30" s="210"/>
      <c r="AX30" s="740" t="s">
        <v>180</v>
      </c>
      <c r="AY30" s="741"/>
      <c r="AZ30" s="741"/>
      <c r="BA30" s="741"/>
      <c r="BB30" s="741"/>
      <c r="BC30" s="741"/>
      <c r="BD30" s="741"/>
      <c r="BE30" s="741"/>
      <c r="BF30" s="742"/>
      <c r="BG30" s="721">
        <v>99.2</v>
      </c>
      <c r="BH30" s="722"/>
      <c r="BI30" s="722"/>
      <c r="BJ30" s="722"/>
      <c r="BK30" s="722"/>
      <c r="BL30" s="722"/>
      <c r="BM30" s="723">
        <v>97.2</v>
      </c>
      <c r="BN30" s="722"/>
      <c r="BO30" s="722"/>
      <c r="BP30" s="722"/>
      <c r="BQ30" s="724"/>
      <c r="BR30" s="721">
        <v>99.2</v>
      </c>
      <c r="BS30" s="722"/>
      <c r="BT30" s="722"/>
      <c r="BU30" s="722"/>
      <c r="BV30" s="722"/>
      <c r="BW30" s="722"/>
      <c r="BX30" s="723">
        <v>96.5</v>
      </c>
      <c r="BY30" s="722"/>
      <c r="BZ30" s="722"/>
      <c r="CA30" s="722"/>
      <c r="CB30" s="724"/>
      <c r="CD30" s="727"/>
      <c r="CE30" s="728"/>
      <c r="CF30" s="685" t="s">
        <v>305</v>
      </c>
      <c r="CG30" s="682"/>
      <c r="CH30" s="682"/>
      <c r="CI30" s="682"/>
      <c r="CJ30" s="682"/>
      <c r="CK30" s="682"/>
      <c r="CL30" s="682"/>
      <c r="CM30" s="682"/>
      <c r="CN30" s="682"/>
      <c r="CO30" s="682"/>
      <c r="CP30" s="682"/>
      <c r="CQ30" s="683"/>
      <c r="CR30" s="641">
        <v>3413470</v>
      </c>
      <c r="CS30" s="644"/>
      <c r="CT30" s="644"/>
      <c r="CU30" s="644"/>
      <c r="CV30" s="644"/>
      <c r="CW30" s="644"/>
      <c r="CX30" s="644"/>
      <c r="CY30" s="645"/>
      <c r="CZ30" s="646">
        <v>4.8</v>
      </c>
      <c r="DA30" s="675"/>
      <c r="DB30" s="675"/>
      <c r="DC30" s="676"/>
      <c r="DD30" s="649">
        <v>3413470</v>
      </c>
      <c r="DE30" s="644"/>
      <c r="DF30" s="644"/>
      <c r="DG30" s="644"/>
      <c r="DH30" s="644"/>
      <c r="DI30" s="644"/>
      <c r="DJ30" s="644"/>
      <c r="DK30" s="645"/>
      <c r="DL30" s="649">
        <v>3413470</v>
      </c>
      <c r="DM30" s="644"/>
      <c r="DN30" s="644"/>
      <c r="DO30" s="644"/>
      <c r="DP30" s="644"/>
      <c r="DQ30" s="644"/>
      <c r="DR30" s="644"/>
      <c r="DS30" s="644"/>
      <c r="DT30" s="644"/>
      <c r="DU30" s="644"/>
      <c r="DV30" s="645"/>
      <c r="DW30" s="646">
        <v>7.5</v>
      </c>
      <c r="DX30" s="675"/>
      <c r="DY30" s="675"/>
      <c r="DZ30" s="675"/>
      <c r="EA30" s="675"/>
      <c r="EB30" s="675"/>
      <c r="EC30" s="677"/>
    </row>
    <row r="31" spans="2:133" ht="11.25" customHeight="1">
      <c r="B31" s="638" t="s">
        <v>306</v>
      </c>
      <c r="C31" s="639"/>
      <c r="D31" s="639"/>
      <c r="E31" s="639"/>
      <c r="F31" s="639"/>
      <c r="G31" s="639"/>
      <c r="H31" s="639"/>
      <c r="I31" s="639"/>
      <c r="J31" s="639"/>
      <c r="K31" s="639"/>
      <c r="L31" s="639"/>
      <c r="M31" s="639"/>
      <c r="N31" s="639"/>
      <c r="O31" s="639"/>
      <c r="P31" s="639"/>
      <c r="Q31" s="640"/>
      <c r="R31" s="641">
        <v>15014</v>
      </c>
      <c r="S31" s="644"/>
      <c r="T31" s="644"/>
      <c r="U31" s="644"/>
      <c r="V31" s="644"/>
      <c r="W31" s="644"/>
      <c r="X31" s="644"/>
      <c r="Y31" s="645"/>
      <c r="Z31" s="703">
        <v>0</v>
      </c>
      <c r="AA31" s="703"/>
      <c r="AB31" s="703"/>
      <c r="AC31" s="703"/>
      <c r="AD31" s="704" t="s">
        <v>121</v>
      </c>
      <c r="AE31" s="704"/>
      <c r="AF31" s="704"/>
      <c r="AG31" s="704"/>
      <c r="AH31" s="704"/>
      <c r="AI31" s="704"/>
      <c r="AJ31" s="704"/>
      <c r="AK31" s="704"/>
      <c r="AL31" s="646" t="s">
        <v>121</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99</v>
      </c>
      <c r="BH31" s="642"/>
      <c r="BI31" s="642"/>
      <c r="BJ31" s="642"/>
      <c r="BK31" s="642"/>
      <c r="BL31" s="642"/>
      <c r="BM31" s="647">
        <v>96.1</v>
      </c>
      <c r="BN31" s="720"/>
      <c r="BO31" s="720"/>
      <c r="BP31" s="720"/>
      <c r="BQ31" s="681"/>
      <c r="BR31" s="719">
        <v>98.9</v>
      </c>
      <c r="BS31" s="642"/>
      <c r="BT31" s="642"/>
      <c r="BU31" s="642"/>
      <c r="BV31" s="642"/>
      <c r="BW31" s="642"/>
      <c r="BX31" s="647">
        <v>95.2</v>
      </c>
      <c r="BY31" s="720"/>
      <c r="BZ31" s="720"/>
      <c r="CA31" s="720"/>
      <c r="CB31" s="681"/>
      <c r="CD31" s="727"/>
      <c r="CE31" s="728"/>
      <c r="CF31" s="685" t="s">
        <v>309</v>
      </c>
      <c r="CG31" s="682"/>
      <c r="CH31" s="682"/>
      <c r="CI31" s="682"/>
      <c r="CJ31" s="682"/>
      <c r="CK31" s="682"/>
      <c r="CL31" s="682"/>
      <c r="CM31" s="682"/>
      <c r="CN31" s="682"/>
      <c r="CO31" s="682"/>
      <c r="CP31" s="682"/>
      <c r="CQ31" s="683"/>
      <c r="CR31" s="641">
        <v>143260</v>
      </c>
      <c r="CS31" s="642"/>
      <c r="CT31" s="642"/>
      <c r="CU31" s="642"/>
      <c r="CV31" s="642"/>
      <c r="CW31" s="642"/>
      <c r="CX31" s="642"/>
      <c r="CY31" s="643"/>
      <c r="CZ31" s="646">
        <v>0.2</v>
      </c>
      <c r="DA31" s="675"/>
      <c r="DB31" s="675"/>
      <c r="DC31" s="676"/>
      <c r="DD31" s="649">
        <v>143260</v>
      </c>
      <c r="DE31" s="642"/>
      <c r="DF31" s="642"/>
      <c r="DG31" s="642"/>
      <c r="DH31" s="642"/>
      <c r="DI31" s="642"/>
      <c r="DJ31" s="642"/>
      <c r="DK31" s="643"/>
      <c r="DL31" s="649">
        <v>143260</v>
      </c>
      <c r="DM31" s="642"/>
      <c r="DN31" s="642"/>
      <c r="DO31" s="642"/>
      <c r="DP31" s="642"/>
      <c r="DQ31" s="642"/>
      <c r="DR31" s="642"/>
      <c r="DS31" s="642"/>
      <c r="DT31" s="642"/>
      <c r="DU31" s="642"/>
      <c r="DV31" s="643"/>
      <c r="DW31" s="646">
        <v>0.3</v>
      </c>
      <c r="DX31" s="675"/>
      <c r="DY31" s="675"/>
      <c r="DZ31" s="675"/>
      <c r="EA31" s="675"/>
      <c r="EB31" s="675"/>
      <c r="EC31" s="677"/>
    </row>
    <row r="32" spans="2:133" ht="11.25" customHeight="1">
      <c r="B32" s="638" t="s">
        <v>310</v>
      </c>
      <c r="C32" s="639"/>
      <c r="D32" s="639"/>
      <c r="E32" s="639"/>
      <c r="F32" s="639"/>
      <c r="G32" s="639"/>
      <c r="H32" s="639"/>
      <c r="I32" s="639"/>
      <c r="J32" s="639"/>
      <c r="K32" s="639"/>
      <c r="L32" s="639"/>
      <c r="M32" s="639"/>
      <c r="N32" s="639"/>
      <c r="O32" s="639"/>
      <c r="P32" s="639"/>
      <c r="Q32" s="640"/>
      <c r="R32" s="641">
        <v>938547</v>
      </c>
      <c r="S32" s="644"/>
      <c r="T32" s="644"/>
      <c r="U32" s="644"/>
      <c r="V32" s="644"/>
      <c r="W32" s="644"/>
      <c r="X32" s="644"/>
      <c r="Y32" s="645"/>
      <c r="Z32" s="703">
        <v>1.2</v>
      </c>
      <c r="AA32" s="703"/>
      <c r="AB32" s="703"/>
      <c r="AC32" s="703"/>
      <c r="AD32" s="704" t="s">
        <v>121</v>
      </c>
      <c r="AE32" s="704"/>
      <c r="AF32" s="704"/>
      <c r="AG32" s="704"/>
      <c r="AH32" s="704"/>
      <c r="AI32" s="704"/>
      <c r="AJ32" s="704"/>
      <c r="AK32" s="704"/>
      <c r="AL32" s="646" t="s">
        <v>121</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99.5</v>
      </c>
      <c r="BH32" s="657"/>
      <c r="BI32" s="657"/>
      <c r="BJ32" s="657"/>
      <c r="BK32" s="657"/>
      <c r="BL32" s="657"/>
      <c r="BM32" s="701">
        <v>98.3</v>
      </c>
      <c r="BN32" s="657"/>
      <c r="BO32" s="657"/>
      <c r="BP32" s="657"/>
      <c r="BQ32" s="694"/>
      <c r="BR32" s="718">
        <v>99.4</v>
      </c>
      <c r="BS32" s="657"/>
      <c r="BT32" s="657"/>
      <c r="BU32" s="657"/>
      <c r="BV32" s="657"/>
      <c r="BW32" s="657"/>
      <c r="BX32" s="701">
        <v>97.9</v>
      </c>
      <c r="BY32" s="657"/>
      <c r="BZ32" s="657"/>
      <c r="CA32" s="657"/>
      <c r="CB32" s="694"/>
      <c r="CD32" s="729"/>
      <c r="CE32" s="730"/>
      <c r="CF32" s="685" t="s">
        <v>312</v>
      </c>
      <c r="CG32" s="682"/>
      <c r="CH32" s="682"/>
      <c r="CI32" s="682"/>
      <c r="CJ32" s="682"/>
      <c r="CK32" s="682"/>
      <c r="CL32" s="682"/>
      <c r="CM32" s="682"/>
      <c r="CN32" s="682"/>
      <c r="CO32" s="682"/>
      <c r="CP32" s="682"/>
      <c r="CQ32" s="683"/>
      <c r="CR32" s="641">
        <v>1</v>
      </c>
      <c r="CS32" s="644"/>
      <c r="CT32" s="644"/>
      <c r="CU32" s="644"/>
      <c r="CV32" s="644"/>
      <c r="CW32" s="644"/>
      <c r="CX32" s="644"/>
      <c r="CY32" s="645"/>
      <c r="CZ32" s="646">
        <v>0</v>
      </c>
      <c r="DA32" s="675"/>
      <c r="DB32" s="675"/>
      <c r="DC32" s="676"/>
      <c r="DD32" s="649">
        <v>1</v>
      </c>
      <c r="DE32" s="644"/>
      <c r="DF32" s="644"/>
      <c r="DG32" s="644"/>
      <c r="DH32" s="644"/>
      <c r="DI32" s="644"/>
      <c r="DJ32" s="644"/>
      <c r="DK32" s="645"/>
      <c r="DL32" s="649">
        <v>1</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313</v>
      </c>
      <c r="C33" s="639"/>
      <c r="D33" s="639"/>
      <c r="E33" s="639"/>
      <c r="F33" s="639"/>
      <c r="G33" s="639"/>
      <c r="H33" s="639"/>
      <c r="I33" s="639"/>
      <c r="J33" s="639"/>
      <c r="K33" s="639"/>
      <c r="L33" s="639"/>
      <c r="M33" s="639"/>
      <c r="N33" s="639"/>
      <c r="O33" s="639"/>
      <c r="P33" s="639"/>
      <c r="Q33" s="640"/>
      <c r="R33" s="641">
        <v>8134573</v>
      </c>
      <c r="S33" s="644"/>
      <c r="T33" s="644"/>
      <c r="U33" s="644"/>
      <c r="V33" s="644"/>
      <c r="W33" s="644"/>
      <c r="X33" s="644"/>
      <c r="Y33" s="645"/>
      <c r="Z33" s="703">
        <v>10.8</v>
      </c>
      <c r="AA33" s="703"/>
      <c r="AB33" s="703"/>
      <c r="AC33" s="703"/>
      <c r="AD33" s="704" t="s">
        <v>121</v>
      </c>
      <c r="AE33" s="704"/>
      <c r="AF33" s="704"/>
      <c r="AG33" s="704"/>
      <c r="AH33" s="704"/>
      <c r="AI33" s="704"/>
      <c r="AJ33" s="704"/>
      <c r="AK33" s="704"/>
      <c r="AL33" s="646" t="s">
        <v>121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34317300</v>
      </c>
      <c r="CS33" s="642"/>
      <c r="CT33" s="642"/>
      <c r="CU33" s="642"/>
      <c r="CV33" s="642"/>
      <c r="CW33" s="642"/>
      <c r="CX33" s="642"/>
      <c r="CY33" s="643"/>
      <c r="CZ33" s="646">
        <v>48.1</v>
      </c>
      <c r="DA33" s="675"/>
      <c r="DB33" s="675"/>
      <c r="DC33" s="676"/>
      <c r="DD33" s="649">
        <v>28688687</v>
      </c>
      <c r="DE33" s="642"/>
      <c r="DF33" s="642"/>
      <c r="DG33" s="642"/>
      <c r="DH33" s="642"/>
      <c r="DI33" s="642"/>
      <c r="DJ33" s="642"/>
      <c r="DK33" s="643"/>
      <c r="DL33" s="649">
        <v>20344462</v>
      </c>
      <c r="DM33" s="642"/>
      <c r="DN33" s="642"/>
      <c r="DO33" s="642"/>
      <c r="DP33" s="642"/>
      <c r="DQ33" s="642"/>
      <c r="DR33" s="642"/>
      <c r="DS33" s="642"/>
      <c r="DT33" s="642"/>
      <c r="DU33" s="642"/>
      <c r="DV33" s="643"/>
      <c r="DW33" s="646">
        <v>44.6</v>
      </c>
      <c r="DX33" s="675"/>
      <c r="DY33" s="675"/>
      <c r="DZ33" s="675"/>
      <c r="EA33" s="675"/>
      <c r="EB33" s="675"/>
      <c r="EC33" s="677"/>
    </row>
    <row r="34" spans="2:133" ht="11.25" customHeight="1">
      <c r="B34" s="638" t="s">
        <v>315</v>
      </c>
      <c r="C34" s="639"/>
      <c r="D34" s="639"/>
      <c r="E34" s="639"/>
      <c r="F34" s="639"/>
      <c r="G34" s="639"/>
      <c r="H34" s="639"/>
      <c r="I34" s="639"/>
      <c r="J34" s="639"/>
      <c r="K34" s="639"/>
      <c r="L34" s="639"/>
      <c r="M34" s="639"/>
      <c r="N34" s="639"/>
      <c r="O34" s="639"/>
      <c r="P34" s="639"/>
      <c r="Q34" s="640"/>
      <c r="R34" s="641">
        <v>5656214</v>
      </c>
      <c r="S34" s="644"/>
      <c r="T34" s="644"/>
      <c r="U34" s="644"/>
      <c r="V34" s="644"/>
      <c r="W34" s="644"/>
      <c r="X34" s="644"/>
      <c r="Y34" s="645"/>
      <c r="Z34" s="703">
        <v>7.5</v>
      </c>
      <c r="AA34" s="703"/>
      <c r="AB34" s="703"/>
      <c r="AC34" s="703"/>
      <c r="AD34" s="704">
        <v>4598</v>
      </c>
      <c r="AE34" s="704"/>
      <c r="AF34" s="704"/>
      <c r="AG34" s="704"/>
      <c r="AH34" s="704"/>
      <c r="AI34" s="704"/>
      <c r="AJ34" s="704"/>
      <c r="AK34" s="704"/>
      <c r="AL34" s="646">
        <v>0</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19970497</v>
      </c>
      <c r="CS34" s="644"/>
      <c r="CT34" s="644"/>
      <c r="CU34" s="644"/>
      <c r="CV34" s="644"/>
      <c r="CW34" s="644"/>
      <c r="CX34" s="644"/>
      <c r="CY34" s="645"/>
      <c r="CZ34" s="646">
        <v>28</v>
      </c>
      <c r="DA34" s="675"/>
      <c r="DB34" s="675"/>
      <c r="DC34" s="676"/>
      <c r="DD34" s="649">
        <v>16115985</v>
      </c>
      <c r="DE34" s="644"/>
      <c r="DF34" s="644"/>
      <c r="DG34" s="644"/>
      <c r="DH34" s="644"/>
      <c r="DI34" s="644"/>
      <c r="DJ34" s="644"/>
      <c r="DK34" s="645"/>
      <c r="DL34" s="649">
        <v>15553083</v>
      </c>
      <c r="DM34" s="644"/>
      <c r="DN34" s="644"/>
      <c r="DO34" s="644"/>
      <c r="DP34" s="644"/>
      <c r="DQ34" s="644"/>
      <c r="DR34" s="644"/>
      <c r="DS34" s="644"/>
      <c r="DT34" s="644"/>
      <c r="DU34" s="644"/>
      <c r="DV34" s="645"/>
      <c r="DW34" s="646">
        <v>34.1</v>
      </c>
      <c r="DX34" s="675"/>
      <c r="DY34" s="675"/>
      <c r="DZ34" s="675"/>
      <c r="EA34" s="675"/>
      <c r="EB34" s="675"/>
      <c r="EC34" s="677"/>
    </row>
    <row r="35" spans="2:133" ht="11.25" customHeight="1">
      <c r="B35" s="638" t="s">
        <v>319</v>
      </c>
      <c r="C35" s="639"/>
      <c r="D35" s="639"/>
      <c r="E35" s="639"/>
      <c r="F35" s="639"/>
      <c r="G35" s="639"/>
      <c r="H35" s="639"/>
      <c r="I35" s="639"/>
      <c r="J35" s="639"/>
      <c r="K35" s="639"/>
      <c r="L35" s="639"/>
      <c r="M35" s="639"/>
      <c r="N35" s="639"/>
      <c r="O35" s="639"/>
      <c r="P35" s="639"/>
      <c r="Q35" s="640"/>
      <c r="R35" s="641">
        <v>2484600</v>
      </c>
      <c r="S35" s="644"/>
      <c r="T35" s="644"/>
      <c r="U35" s="644"/>
      <c r="V35" s="644"/>
      <c r="W35" s="644"/>
      <c r="X35" s="644"/>
      <c r="Y35" s="645"/>
      <c r="Z35" s="703">
        <v>3.3</v>
      </c>
      <c r="AA35" s="703"/>
      <c r="AB35" s="703"/>
      <c r="AC35" s="703"/>
      <c r="AD35" s="704" t="s">
        <v>121</v>
      </c>
      <c r="AE35" s="704"/>
      <c r="AF35" s="704"/>
      <c r="AG35" s="704"/>
      <c r="AH35" s="704"/>
      <c r="AI35" s="704"/>
      <c r="AJ35" s="704"/>
      <c r="AK35" s="704"/>
      <c r="AL35" s="646" t="s">
        <v>121</v>
      </c>
      <c r="AM35" s="647"/>
      <c r="AN35" s="647"/>
      <c r="AO35" s="705"/>
      <c r="AP35" s="214"/>
      <c r="AQ35" s="709" t="s">
        <v>320</v>
      </c>
      <c r="AR35" s="710"/>
      <c r="AS35" s="710"/>
      <c r="AT35" s="710"/>
      <c r="AU35" s="710"/>
      <c r="AV35" s="710"/>
      <c r="AW35" s="710"/>
      <c r="AX35" s="710"/>
      <c r="AY35" s="711"/>
      <c r="AZ35" s="706">
        <v>4885969</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456872</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871924</v>
      </c>
      <c r="CS35" s="642"/>
      <c r="CT35" s="642"/>
      <c r="CU35" s="642"/>
      <c r="CV35" s="642"/>
      <c r="CW35" s="642"/>
      <c r="CX35" s="642"/>
      <c r="CY35" s="643"/>
      <c r="CZ35" s="646">
        <v>1.2</v>
      </c>
      <c r="DA35" s="675"/>
      <c r="DB35" s="675"/>
      <c r="DC35" s="676"/>
      <c r="DD35" s="649">
        <v>797777</v>
      </c>
      <c r="DE35" s="642"/>
      <c r="DF35" s="642"/>
      <c r="DG35" s="642"/>
      <c r="DH35" s="642"/>
      <c r="DI35" s="642"/>
      <c r="DJ35" s="642"/>
      <c r="DK35" s="643"/>
      <c r="DL35" s="649">
        <v>797777</v>
      </c>
      <c r="DM35" s="642"/>
      <c r="DN35" s="642"/>
      <c r="DO35" s="642"/>
      <c r="DP35" s="642"/>
      <c r="DQ35" s="642"/>
      <c r="DR35" s="642"/>
      <c r="DS35" s="642"/>
      <c r="DT35" s="642"/>
      <c r="DU35" s="642"/>
      <c r="DV35" s="643"/>
      <c r="DW35" s="646">
        <v>1.7</v>
      </c>
      <c r="DX35" s="675"/>
      <c r="DY35" s="675"/>
      <c r="DZ35" s="675"/>
      <c r="EA35" s="675"/>
      <c r="EB35" s="675"/>
      <c r="EC35" s="677"/>
    </row>
    <row r="36" spans="2:133" ht="11.25" customHeight="1">
      <c r="B36" s="638" t="s">
        <v>323</v>
      </c>
      <c r="C36" s="639"/>
      <c r="D36" s="639"/>
      <c r="E36" s="639"/>
      <c r="F36" s="639"/>
      <c r="G36" s="639"/>
      <c r="H36" s="639"/>
      <c r="I36" s="639"/>
      <c r="J36" s="639"/>
      <c r="K36" s="639"/>
      <c r="L36" s="639"/>
      <c r="M36" s="639"/>
      <c r="N36" s="639"/>
      <c r="O36" s="639"/>
      <c r="P36" s="639"/>
      <c r="Q36" s="640"/>
      <c r="R36" s="641" t="s">
        <v>121</v>
      </c>
      <c r="S36" s="644"/>
      <c r="T36" s="644"/>
      <c r="U36" s="644"/>
      <c r="V36" s="644"/>
      <c r="W36" s="644"/>
      <c r="X36" s="644"/>
      <c r="Y36" s="645"/>
      <c r="Z36" s="703" t="s">
        <v>121</v>
      </c>
      <c r="AA36" s="703"/>
      <c r="AB36" s="703"/>
      <c r="AC36" s="703"/>
      <c r="AD36" s="704" t="s">
        <v>121</v>
      </c>
      <c r="AE36" s="704"/>
      <c r="AF36" s="704"/>
      <c r="AG36" s="704"/>
      <c r="AH36" s="704"/>
      <c r="AI36" s="704"/>
      <c r="AJ36" s="704"/>
      <c r="AK36" s="704"/>
      <c r="AL36" s="646" t="s">
        <v>121</v>
      </c>
      <c r="AM36" s="647"/>
      <c r="AN36" s="647"/>
      <c r="AO36" s="705"/>
      <c r="AQ36" s="678" t="s">
        <v>324</v>
      </c>
      <c r="AR36" s="679"/>
      <c r="AS36" s="679"/>
      <c r="AT36" s="679"/>
      <c r="AU36" s="679"/>
      <c r="AV36" s="679"/>
      <c r="AW36" s="679"/>
      <c r="AX36" s="679"/>
      <c r="AY36" s="680"/>
      <c r="AZ36" s="641">
        <v>1104850</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-236729</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2946284</v>
      </c>
      <c r="CS36" s="644"/>
      <c r="CT36" s="644"/>
      <c r="CU36" s="644"/>
      <c r="CV36" s="644"/>
      <c r="CW36" s="644"/>
      <c r="CX36" s="644"/>
      <c r="CY36" s="645"/>
      <c r="CZ36" s="646">
        <v>4.0999999999999996</v>
      </c>
      <c r="DA36" s="675"/>
      <c r="DB36" s="675"/>
      <c r="DC36" s="676"/>
      <c r="DD36" s="649">
        <v>2346119</v>
      </c>
      <c r="DE36" s="644"/>
      <c r="DF36" s="644"/>
      <c r="DG36" s="644"/>
      <c r="DH36" s="644"/>
      <c r="DI36" s="644"/>
      <c r="DJ36" s="644"/>
      <c r="DK36" s="645"/>
      <c r="DL36" s="649">
        <v>1882937</v>
      </c>
      <c r="DM36" s="644"/>
      <c r="DN36" s="644"/>
      <c r="DO36" s="644"/>
      <c r="DP36" s="644"/>
      <c r="DQ36" s="644"/>
      <c r="DR36" s="644"/>
      <c r="DS36" s="644"/>
      <c r="DT36" s="644"/>
      <c r="DU36" s="644"/>
      <c r="DV36" s="645"/>
      <c r="DW36" s="646">
        <v>4.0999999999999996</v>
      </c>
      <c r="DX36" s="675"/>
      <c r="DY36" s="675"/>
      <c r="DZ36" s="675"/>
      <c r="EA36" s="675"/>
      <c r="EB36" s="675"/>
      <c r="EC36" s="677"/>
    </row>
    <row r="37" spans="2:133" ht="11.25" customHeight="1">
      <c r="B37" s="638" t="s">
        <v>327</v>
      </c>
      <c r="C37" s="639"/>
      <c r="D37" s="639"/>
      <c r="E37" s="639"/>
      <c r="F37" s="639"/>
      <c r="G37" s="639"/>
      <c r="H37" s="639"/>
      <c r="I37" s="639"/>
      <c r="J37" s="639"/>
      <c r="K37" s="639"/>
      <c r="L37" s="639"/>
      <c r="M37" s="639"/>
      <c r="N37" s="639"/>
      <c r="O37" s="639"/>
      <c r="P37" s="639"/>
      <c r="Q37" s="640"/>
      <c r="R37" s="641" t="s">
        <v>121</v>
      </c>
      <c r="S37" s="644"/>
      <c r="T37" s="644"/>
      <c r="U37" s="644"/>
      <c r="V37" s="644"/>
      <c r="W37" s="644"/>
      <c r="X37" s="644"/>
      <c r="Y37" s="645"/>
      <c r="Z37" s="703" t="s">
        <v>121</v>
      </c>
      <c r="AA37" s="703"/>
      <c r="AB37" s="703"/>
      <c r="AC37" s="703"/>
      <c r="AD37" s="704" t="s">
        <v>121</v>
      </c>
      <c r="AE37" s="704"/>
      <c r="AF37" s="704"/>
      <c r="AG37" s="704"/>
      <c r="AH37" s="704"/>
      <c r="AI37" s="704"/>
      <c r="AJ37" s="704"/>
      <c r="AK37" s="704"/>
      <c r="AL37" s="646" t="s">
        <v>121</v>
      </c>
      <c r="AM37" s="647"/>
      <c r="AN37" s="647"/>
      <c r="AO37" s="705"/>
      <c r="AQ37" s="678" t="s">
        <v>328</v>
      </c>
      <c r="AR37" s="679"/>
      <c r="AS37" s="679"/>
      <c r="AT37" s="679"/>
      <c r="AU37" s="679"/>
      <c r="AV37" s="679"/>
      <c r="AW37" s="679"/>
      <c r="AX37" s="679"/>
      <c r="AY37" s="680"/>
      <c r="AZ37" s="641">
        <v>518466</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19219</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18504</v>
      </c>
      <c r="CS37" s="642"/>
      <c r="CT37" s="642"/>
      <c r="CU37" s="642"/>
      <c r="CV37" s="642"/>
      <c r="CW37" s="642"/>
      <c r="CX37" s="642"/>
      <c r="CY37" s="643"/>
      <c r="CZ37" s="646">
        <v>0</v>
      </c>
      <c r="DA37" s="675"/>
      <c r="DB37" s="675"/>
      <c r="DC37" s="676"/>
      <c r="DD37" s="649">
        <v>18372</v>
      </c>
      <c r="DE37" s="642"/>
      <c r="DF37" s="642"/>
      <c r="DG37" s="642"/>
      <c r="DH37" s="642"/>
      <c r="DI37" s="642"/>
      <c r="DJ37" s="642"/>
      <c r="DK37" s="643"/>
      <c r="DL37" s="649">
        <v>18372</v>
      </c>
      <c r="DM37" s="642"/>
      <c r="DN37" s="642"/>
      <c r="DO37" s="642"/>
      <c r="DP37" s="642"/>
      <c r="DQ37" s="642"/>
      <c r="DR37" s="642"/>
      <c r="DS37" s="642"/>
      <c r="DT37" s="642"/>
      <c r="DU37" s="642"/>
      <c r="DV37" s="643"/>
      <c r="DW37" s="646">
        <v>0</v>
      </c>
      <c r="DX37" s="675"/>
      <c r="DY37" s="675"/>
      <c r="DZ37" s="675"/>
      <c r="EA37" s="675"/>
      <c r="EB37" s="675"/>
      <c r="EC37" s="677"/>
    </row>
    <row r="38" spans="2:133" ht="11.25" customHeight="1">
      <c r="B38" s="653" t="s">
        <v>331</v>
      </c>
      <c r="C38" s="654"/>
      <c r="D38" s="654"/>
      <c r="E38" s="654"/>
      <c r="F38" s="654"/>
      <c r="G38" s="654"/>
      <c r="H38" s="654"/>
      <c r="I38" s="654"/>
      <c r="J38" s="654"/>
      <c r="K38" s="654"/>
      <c r="L38" s="654"/>
      <c r="M38" s="654"/>
      <c r="N38" s="654"/>
      <c r="O38" s="654"/>
      <c r="P38" s="654"/>
      <c r="Q38" s="655"/>
      <c r="R38" s="656">
        <v>75475332</v>
      </c>
      <c r="S38" s="693"/>
      <c r="T38" s="693"/>
      <c r="U38" s="693"/>
      <c r="V38" s="693"/>
      <c r="W38" s="693"/>
      <c r="X38" s="693"/>
      <c r="Y38" s="698"/>
      <c r="Z38" s="699">
        <v>100</v>
      </c>
      <c r="AA38" s="699"/>
      <c r="AB38" s="699"/>
      <c r="AC38" s="699"/>
      <c r="AD38" s="700">
        <v>45634234</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t="s">
        <v>121</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29454</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4885969</v>
      </c>
      <c r="CS38" s="644"/>
      <c r="CT38" s="644"/>
      <c r="CU38" s="644"/>
      <c r="CV38" s="644"/>
      <c r="CW38" s="644"/>
      <c r="CX38" s="644"/>
      <c r="CY38" s="645"/>
      <c r="CZ38" s="646">
        <v>6.8</v>
      </c>
      <c r="DA38" s="675"/>
      <c r="DB38" s="675"/>
      <c r="DC38" s="676"/>
      <c r="DD38" s="649">
        <v>4449098</v>
      </c>
      <c r="DE38" s="644"/>
      <c r="DF38" s="644"/>
      <c r="DG38" s="644"/>
      <c r="DH38" s="644"/>
      <c r="DI38" s="644"/>
      <c r="DJ38" s="644"/>
      <c r="DK38" s="645"/>
      <c r="DL38" s="649">
        <v>2107425</v>
      </c>
      <c r="DM38" s="644"/>
      <c r="DN38" s="644"/>
      <c r="DO38" s="644"/>
      <c r="DP38" s="644"/>
      <c r="DQ38" s="644"/>
      <c r="DR38" s="644"/>
      <c r="DS38" s="644"/>
      <c r="DT38" s="644"/>
      <c r="DU38" s="644"/>
      <c r="DV38" s="645"/>
      <c r="DW38" s="646">
        <v>4.5999999999999996</v>
      </c>
      <c r="DX38" s="675"/>
      <c r="DY38" s="675"/>
      <c r="DZ38" s="675"/>
      <c r="EA38" s="675"/>
      <c r="EB38" s="675"/>
      <c r="EC38" s="677"/>
    </row>
    <row r="39" spans="2:133" ht="11.25" customHeight="1">
      <c r="AQ39" s="678" t="s">
        <v>335</v>
      </c>
      <c r="AR39" s="679"/>
      <c r="AS39" s="679"/>
      <c r="AT39" s="679"/>
      <c r="AU39" s="679"/>
      <c r="AV39" s="679"/>
      <c r="AW39" s="679"/>
      <c r="AX39" s="679"/>
      <c r="AY39" s="680"/>
      <c r="AZ39" s="641" t="s">
        <v>121</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106</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5174311</v>
      </c>
      <c r="CS39" s="642"/>
      <c r="CT39" s="642"/>
      <c r="CU39" s="642"/>
      <c r="CV39" s="642"/>
      <c r="CW39" s="642"/>
      <c r="CX39" s="642"/>
      <c r="CY39" s="643"/>
      <c r="CZ39" s="646">
        <v>7.2</v>
      </c>
      <c r="DA39" s="675"/>
      <c r="DB39" s="675"/>
      <c r="DC39" s="676"/>
      <c r="DD39" s="649">
        <v>4976468</v>
      </c>
      <c r="DE39" s="642"/>
      <c r="DF39" s="642"/>
      <c r="DG39" s="642"/>
      <c r="DH39" s="642"/>
      <c r="DI39" s="642"/>
      <c r="DJ39" s="642"/>
      <c r="DK39" s="643"/>
      <c r="DL39" s="649" t="s">
        <v>121</v>
      </c>
      <c r="DM39" s="642"/>
      <c r="DN39" s="642"/>
      <c r="DO39" s="642"/>
      <c r="DP39" s="642"/>
      <c r="DQ39" s="642"/>
      <c r="DR39" s="642"/>
      <c r="DS39" s="642"/>
      <c r="DT39" s="642"/>
      <c r="DU39" s="642"/>
      <c r="DV39" s="643"/>
      <c r="DW39" s="646" t="s">
        <v>228</v>
      </c>
      <c r="DX39" s="675"/>
      <c r="DY39" s="675"/>
      <c r="DZ39" s="675"/>
      <c r="EA39" s="675"/>
      <c r="EB39" s="675"/>
      <c r="EC39" s="677"/>
    </row>
    <row r="40" spans="2:133" ht="11.25" customHeight="1">
      <c r="AQ40" s="678" t="s">
        <v>339</v>
      </c>
      <c r="AR40" s="679"/>
      <c r="AS40" s="679"/>
      <c r="AT40" s="679"/>
      <c r="AU40" s="679"/>
      <c r="AV40" s="679"/>
      <c r="AW40" s="679"/>
      <c r="AX40" s="679"/>
      <c r="AY40" s="680"/>
      <c r="AZ40" s="641">
        <v>1326200</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84</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468315</v>
      </c>
      <c r="CS40" s="644"/>
      <c r="CT40" s="644"/>
      <c r="CU40" s="644"/>
      <c r="CV40" s="644"/>
      <c r="CW40" s="644"/>
      <c r="CX40" s="644"/>
      <c r="CY40" s="645"/>
      <c r="CZ40" s="646">
        <v>0.7</v>
      </c>
      <c r="DA40" s="675"/>
      <c r="DB40" s="675"/>
      <c r="DC40" s="676"/>
      <c r="DD40" s="649">
        <v>3240</v>
      </c>
      <c r="DE40" s="644"/>
      <c r="DF40" s="644"/>
      <c r="DG40" s="644"/>
      <c r="DH40" s="644"/>
      <c r="DI40" s="644"/>
      <c r="DJ40" s="644"/>
      <c r="DK40" s="645"/>
      <c r="DL40" s="649">
        <v>3240</v>
      </c>
      <c r="DM40" s="644"/>
      <c r="DN40" s="644"/>
      <c r="DO40" s="644"/>
      <c r="DP40" s="644"/>
      <c r="DQ40" s="644"/>
      <c r="DR40" s="644"/>
      <c r="DS40" s="644"/>
      <c r="DT40" s="644"/>
      <c r="DU40" s="644"/>
      <c r="DV40" s="645"/>
      <c r="DW40" s="646">
        <v>0</v>
      </c>
      <c r="DX40" s="675"/>
      <c r="DY40" s="675"/>
      <c r="DZ40" s="675"/>
      <c r="EA40" s="675"/>
      <c r="EB40" s="675"/>
      <c r="EC40" s="677"/>
    </row>
    <row r="41" spans="2:133" ht="11.25" customHeight="1">
      <c r="AQ41" s="690" t="s">
        <v>342</v>
      </c>
      <c r="AR41" s="691"/>
      <c r="AS41" s="691"/>
      <c r="AT41" s="691"/>
      <c r="AU41" s="691"/>
      <c r="AV41" s="691"/>
      <c r="AW41" s="691"/>
      <c r="AX41" s="691"/>
      <c r="AY41" s="692"/>
      <c r="AZ41" s="656">
        <v>1936453</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262</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228</v>
      </c>
      <c r="CS41" s="642"/>
      <c r="CT41" s="642"/>
      <c r="CU41" s="642"/>
      <c r="CV41" s="642"/>
      <c r="CW41" s="642"/>
      <c r="CX41" s="642"/>
      <c r="CY41" s="643"/>
      <c r="CZ41" s="646" t="s">
        <v>121</v>
      </c>
      <c r="DA41" s="675"/>
      <c r="DB41" s="675"/>
      <c r="DC41" s="676"/>
      <c r="DD41" s="649" t="s">
        <v>228</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10594613</v>
      </c>
      <c r="CS42" s="644"/>
      <c r="CT42" s="644"/>
      <c r="CU42" s="644"/>
      <c r="CV42" s="644"/>
      <c r="CW42" s="644"/>
      <c r="CX42" s="644"/>
      <c r="CY42" s="645"/>
      <c r="CZ42" s="646">
        <v>14.8</v>
      </c>
      <c r="DA42" s="647"/>
      <c r="DB42" s="647"/>
      <c r="DC42" s="648"/>
      <c r="DD42" s="649">
        <v>5965525</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361662</v>
      </c>
      <c r="CS43" s="642"/>
      <c r="CT43" s="642"/>
      <c r="CU43" s="642"/>
      <c r="CV43" s="642"/>
      <c r="CW43" s="642"/>
      <c r="CX43" s="642"/>
      <c r="CY43" s="643"/>
      <c r="CZ43" s="646">
        <v>0.5</v>
      </c>
      <c r="DA43" s="675"/>
      <c r="DB43" s="675"/>
      <c r="DC43" s="676"/>
      <c r="DD43" s="649">
        <v>361662</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349</v>
      </c>
      <c r="CD44" s="669" t="s">
        <v>300</v>
      </c>
      <c r="CE44" s="670"/>
      <c r="CF44" s="638" t="s">
        <v>350</v>
      </c>
      <c r="CG44" s="639"/>
      <c r="CH44" s="639"/>
      <c r="CI44" s="639"/>
      <c r="CJ44" s="639"/>
      <c r="CK44" s="639"/>
      <c r="CL44" s="639"/>
      <c r="CM44" s="639"/>
      <c r="CN44" s="639"/>
      <c r="CO44" s="639"/>
      <c r="CP44" s="639"/>
      <c r="CQ44" s="640"/>
      <c r="CR44" s="641">
        <v>7713624</v>
      </c>
      <c r="CS44" s="644"/>
      <c r="CT44" s="644"/>
      <c r="CU44" s="644"/>
      <c r="CV44" s="644"/>
      <c r="CW44" s="644"/>
      <c r="CX44" s="644"/>
      <c r="CY44" s="645"/>
      <c r="CZ44" s="646">
        <v>10.8</v>
      </c>
      <c r="DA44" s="647"/>
      <c r="DB44" s="647"/>
      <c r="DC44" s="648"/>
      <c r="DD44" s="649">
        <v>4847365</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351</v>
      </c>
      <c r="CG45" s="639"/>
      <c r="CH45" s="639"/>
      <c r="CI45" s="639"/>
      <c r="CJ45" s="639"/>
      <c r="CK45" s="639"/>
      <c r="CL45" s="639"/>
      <c r="CM45" s="639"/>
      <c r="CN45" s="639"/>
      <c r="CO45" s="639"/>
      <c r="CP45" s="639"/>
      <c r="CQ45" s="640"/>
      <c r="CR45" s="641">
        <v>884226</v>
      </c>
      <c r="CS45" s="642"/>
      <c r="CT45" s="642"/>
      <c r="CU45" s="642"/>
      <c r="CV45" s="642"/>
      <c r="CW45" s="642"/>
      <c r="CX45" s="642"/>
      <c r="CY45" s="643"/>
      <c r="CZ45" s="646">
        <v>1.2</v>
      </c>
      <c r="DA45" s="675"/>
      <c r="DB45" s="675"/>
      <c r="DC45" s="676"/>
      <c r="DD45" s="649">
        <v>283748</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352</v>
      </c>
      <c r="CG46" s="639"/>
      <c r="CH46" s="639"/>
      <c r="CI46" s="639"/>
      <c r="CJ46" s="639"/>
      <c r="CK46" s="639"/>
      <c r="CL46" s="639"/>
      <c r="CM46" s="639"/>
      <c r="CN46" s="639"/>
      <c r="CO46" s="639"/>
      <c r="CP46" s="639"/>
      <c r="CQ46" s="640"/>
      <c r="CR46" s="641">
        <v>6778756</v>
      </c>
      <c r="CS46" s="644"/>
      <c r="CT46" s="644"/>
      <c r="CU46" s="644"/>
      <c r="CV46" s="644"/>
      <c r="CW46" s="644"/>
      <c r="CX46" s="644"/>
      <c r="CY46" s="645"/>
      <c r="CZ46" s="646">
        <v>9.5</v>
      </c>
      <c r="DA46" s="647"/>
      <c r="DB46" s="647"/>
      <c r="DC46" s="648"/>
      <c r="DD46" s="649">
        <v>4545518</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353</v>
      </c>
      <c r="CG47" s="639"/>
      <c r="CH47" s="639"/>
      <c r="CI47" s="639"/>
      <c r="CJ47" s="639"/>
      <c r="CK47" s="639"/>
      <c r="CL47" s="639"/>
      <c r="CM47" s="639"/>
      <c r="CN47" s="639"/>
      <c r="CO47" s="639"/>
      <c r="CP47" s="639"/>
      <c r="CQ47" s="640"/>
      <c r="CR47" s="641">
        <v>2880989</v>
      </c>
      <c r="CS47" s="642"/>
      <c r="CT47" s="642"/>
      <c r="CU47" s="642"/>
      <c r="CV47" s="642"/>
      <c r="CW47" s="642"/>
      <c r="CX47" s="642"/>
      <c r="CY47" s="643"/>
      <c r="CZ47" s="646">
        <v>4</v>
      </c>
      <c r="DA47" s="675"/>
      <c r="DB47" s="675"/>
      <c r="DC47" s="676"/>
      <c r="DD47" s="649">
        <v>1118160</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354</v>
      </c>
      <c r="CG48" s="639"/>
      <c r="CH48" s="639"/>
      <c r="CI48" s="639"/>
      <c r="CJ48" s="639"/>
      <c r="CK48" s="639"/>
      <c r="CL48" s="639"/>
      <c r="CM48" s="639"/>
      <c r="CN48" s="639"/>
      <c r="CO48" s="639"/>
      <c r="CP48" s="639"/>
      <c r="CQ48" s="640"/>
      <c r="CR48" s="641" t="s">
        <v>121</v>
      </c>
      <c r="CS48" s="644"/>
      <c r="CT48" s="644"/>
      <c r="CU48" s="644"/>
      <c r="CV48" s="644"/>
      <c r="CW48" s="644"/>
      <c r="CX48" s="644"/>
      <c r="CY48" s="645"/>
      <c r="CZ48" s="646" t="s">
        <v>121</v>
      </c>
      <c r="DA48" s="647"/>
      <c r="DB48" s="647"/>
      <c r="DC48" s="648"/>
      <c r="DD48" s="649" t="s">
        <v>121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355</v>
      </c>
      <c r="CE49" s="654"/>
      <c r="CF49" s="654"/>
      <c r="CG49" s="654"/>
      <c r="CH49" s="654"/>
      <c r="CI49" s="654"/>
      <c r="CJ49" s="654"/>
      <c r="CK49" s="654"/>
      <c r="CL49" s="654"/>
      <c r="CM49" s="654"/>
      <c r="CN49" s="654"/>
      <c r="CO49" s="654"/>
      <c r="CP49" s="654"/>
      <c r="CQ49" s="655"/>
      <c r="CR49" s="656">
        <v>71389002</v>
      </c>
      <c r="CS49" s="657"/>
      <c r="CT49" s="657"/>
      <c r="CU49" s="657"/>
      <c r="CV49" s="657"/>
      <c r="CW49" s="657"/>
      <c r="CX49" s="657"/>
      <c r="CY49" s="658"/>
      <c r="CZ49" s="659">
        <v>100</v>
      </c>
      <c r="DA49" s="660"/>
      <c r="DB49" s="660"/>
      <c r="DC49" s="661"/>
      <c r="DD49" s="662">
        <v>53005180</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gE3bzw0hS9c6PkVKVzS8+0w1Nu6gJjRhz1n9Q8fNe7B5fzSjEoWsSJTiNZaZ0VzCikC/pU7nGUV1lv59AeO7MA==" saltValue="YIkxUwoSCtOJrFa5UNNt4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8" scale="98"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6" zoomScale="70" zoomScaleNormal="25" zoomScaleSheetLayoutView="70" workbookViewId="0">
      <selection activeCell="AU17" sqref="A17:AY18"/>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2"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7" t="s">
        <v>375</v>
      </c>
      <c r="DH5" s="1168"/>
      <c r="DI5" s="1168"/>
      <c r="DJ5" s="1168"/>
      <c r="DK5" s="1169"/>
      <c r="DL5" s="1167" t="s">
        <v>376</v>
      </c>
      <c r="DM5" s="1168"/>
      <c r="DN5" s="1168"/>
      <c r="DO5" s="1168"/>
      <c r="DP5" s="1169"/>
      <c r="DQ5" s="1070" t="s">
        <v>377</v>
      </c>
      <c r="DR5" s="1071"/>
      <c r="DS5" s="1071"/>
      <c r="DT5" s="1071"/>
      <c r="DU5" s="1072"/>
      <c r="DV5" s="1070" t="s">
        <v>368</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378</v>
      </c>
      <c r="C7" s="1120"/>
      <c r="D7" s="1120"/>
      <c r="E7" s="1120"/>
      <c r="F7" s="1120"/>
      <c r="G7" s="1120"/>
      <c r="H7" s="1120"/>
      <c r="I7" s="1120"/>
      <c r="J7" s="1120"/>
      <c r="K7" s="1120"/>
      <c r="L7" s="1120"/>
      <c r="M7" s="1120"/>
      <c r="N7" s="1120"/>
      <c r="O7" s="1120"/>
      <c r="P7" s="1121"/>
      <c r="Q7" s="1173">
        <v>74964</v>
      </c>
      <c r="R7" s="1174"/>
      <c r="S7" s="1174"/>
      <c r="T7" s="1174"/>
      <c r="U7" s="1174"/>
      <c r="V7" s="1174">
        <v>70891</v>
      </c>
      <c r="W7" s="1174"/>
      <c r="X7" s="1174"/>
      <c r="Y7" s="1174"/>
      <c r="Z7" s="1174"/>
      <c r="AA7" s="1174">
        <v>4073</v>
      </c>
      <c r="AB7" s="1174"/>
      <c r="AC7" s="1174"/>
      <c r="AD7" s="1174"/>
      <c r="AE7" s="1175"/>
      <c r="AF7" s="1176">
        <v>3041</v>
      </c>
      <c r="AG7" s="1177"/>
      <c r="AH7" s="1177"/>
      <c r="AI7" s="1177"/>
      <c r="AJ7" s="1178"/>
      <c r="AK7" s="1160">
        <v>665</v>
      </c>
      <c r="AL7" s="1161"/>
      <c r="AM7" s="1161"/>
      <c r="AN7" s="1161"/>
      <c r="AO7" s="1161"/>
      <c r="AP7" s="1161">
        <v>23071</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573</v>
      </c>
      <c r="BT7" s="1165"/>
      <c r="BU7" s="1165"/>
      <c r="BV7" s="1165"/>
      <c r="BW7" s="1165"/>
      <c r="BX7" s="1165"/>
      <c r="BY7" s="1165"/>
      <c r="BZ7" s="1165"/>
      <c r="CA7" s="1165"/>
      <c r="CB7" s="1165"/>
      <c r="CC7" s="1165"/>
      <c r="CD7" s="1165"/>
      <c r="CE7" s="1165"/>
      <c r="CF7" s="1165"/>
      <c r="CG7" s="1166"/>
      <c r="CH7" s="1157">
        <v>57</v>
      </c>
      <c r="CI7" s="1158"/>
      <c r="CJ7" s="1158"/>
      <c r="CK7" s="1158"/>
      <c r="CL7" s="1159"/>
      <c r="CM7" s="1157">
        <v>408</v>
      </c>
      <c r="CN7" s="1158"/>
      <c r="CO7" s="1158"/>
      <c r="CP7" s="1158"/>
      <c r="CQ7" s="1159"/>
      <c r="CR7" s="1157">
        <v>30</v>
      </c>
      <c r="CS7" s="1158"/>
      <c r="CT7" s="1158"/>
      <c r="CU7" s="1158"/>
      <c r="CV7" s="1159"/>
      <c r="CW7" s="1157" t="s">
        <v>566</v>
      </c>
      <c r="CX7" s="1158"/>
      <c r="CY7" s="1158"/>
      <c r="CZ7" s="1158"/>
      <c r="DA7" s="1159"/>
      <c r="DB7" s="1157" t="s">
        <v>566</v>
      </c>
      <c r="DC7" s="1158"/>
      <c r="DD7" s="1158"/>
      <c r="DE7" s="1158"/>
      <c r="DF7" s="1159"/>
      <c r="DG7" s="1157" t="s">
        <v>566</v>
      </c>
      <c r="DH7" s="1158"/>
      <c r="DI7" s="1158"/>
      <c r="DJ7" s="1158"/>
      <c r="DK7" s="1159"/>
      <c r="DL7" s="1157" t="s">
        <v>566</v>
      </c>
      <c r="DM7" s="1158"/>
      <c r="DN7" s="1158"/>
      <c r="DO7" s="1158"/>
      <c r="DP7" s="1159"/>
      <c r="DQ7" s="1157" t="s">
        <v>564</v>
      </c>
      <c r="DR7" s="1158"/>
      <c r="DS7" s="1158"/>
      <c r="DT7" s="1158"/>
      <c r="DU7" s="1159"/>
      <c r="DV7" s="1184"/>
      <c r="DW7" s="1185"/>
      <c r="DX7" s="1185"/>
      <c r="DY7" s="1185"/>
      <c r="DZ7" s="1186"/>
      <c r="EA7" s="234"/>
    </row>
    <row r="8" spans="1:131" s="235" customFormat="1" ht="26.25" customHeight="1">
      <c r="A8" s="241">
        <v>2</v>
      </c>
      <c r="B8" s="1106" t="s">
        <v>379</v>
      </c>
      <c r="C8" s="1107"/>
      <c r="D8" s="1107"/>
      <c r="E8" s="1107"/>
      <c r="F8" s="1107"/>
      <c r="G8" s="1107"/>
      <c r="H8" s="1107"/>
      <c r="I8" s="1107"/>
      <c r="J8" s="1107"/>
      <c r="K8" s="1107"/>
      <c r="L8" s="1107"/>
      <c r="M8" s="1107"/>
      <c r="N8" s="1107"/>
      <c r="O8" s="1107"/>
      <c r="P8" s="1108"/>
      <c r="Q8" s="1112">
        <v>691</v>
      </c>
      <c r="R8" s="1113"/>
      <c r="S8" s="1113"/>
      <c r="T8" s="1113"/>
      <c r="U8" s="1113"/>
      <c r="V8" s="1113">
        <v>678</v>
      </c>
      <c r="W8" s="1113"/>
      <c r="X8" s="1113"/>
      <c r="Y8" s="1113"/>
      <c r="Z8" s="1113"/>
      <c r="AA8" s="1113">
        <v>13</v>
      </c>
      <c r="AB8" s="1113"/>
      <c r="AC8" s="1113"/>
      <c r="AD8" s="1113"/>
      <c r="AE8" s="1114"/>
      <c r="AF8" s="1088">
        <v>4</v>
      </c>
      <c r="AG8" s="1089"/>
      <c r="AH8" s="1089"/>
      <c r="AI8" s="1089"/>
      <c r="AJ8" s="1090"/>
      <c r="AK8" s="1155">
        <v>410</v>
      </c>
      <c r="AL8" s="1156"/>
      <c r="AM8" s="1156"/>
      <c r="AN8" s="1156"/>
      <c r="AO8" s="1156"/>
      <c r="AP8" s="1156">
        <v>239</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574</v>
      </c>
      <c r="BT8" s="1084"/>
      <c r="BU8" s="1084"/>
      <c r="BV8" s="1084"/>
      <c r="BW8" s="1084"/>
      <c r="BX8" s="1084"/>
      <c r="BY8" s="1084"/>
      <c r="BZ8" s="1084"/>
      <c r="CA8" s="1084"/>
      <c r="CB8" s="1084"/>
      <c r="CC8" s="1084"/>
      <c r="CD8" s="1084"/>
      <c r="CE8" s="1084"/>
      <c r="CF8" s="1084"/>
      <c r="CG8" s="1085"/>
      <c r="CH8" s="1058">
        <v>8</v>
      </c>
      <c r="CI8" s="1059"/>
      <c r="CJ8" s="1059"/>
      <c r="CK8" s="1059"/>
      <c r="CL8" s="1060"/>
      <c r="CM8" s="1058">
        <v>349</v>
      </c>
      <c r="CN8" s="1059"/>
      <c r="CO8" s="1059"/>
      <c r="CP8" s="1059"/>
      <c r="CQ8" s="1060"/>
      <c r="CR8" s="1058">
        <v>10</v>
      </c>
      <c r="CS8" s="1059"/>
      <c r="CT8" s="1059"/>
      <c r="CU8" s="1059"/>
      <c r="CV8" s="1060"/>
      <c r="CW8" s="1058" t="s">
        <v>566</v>
      </c>
      <c r="CX8" s="1059"/>
      <c r="CY8" s="1059"/>
      <c r="CZ8" s="1059"/>
      <c r="DA8" s="1060"/>
      <c r="DB8" s="1058" t="s">
        <v>566</v>
      </c>
      <c r="DC8" s="1059"/>
      <c r="DD8" s="1059"/>
      <c r="DE8" s="1059"/>
      <c r="DF8" s="1060"/>
      <c r="DG8" s="1058" t="s">
        <v>566</v>
      </c>
      <c r="DH8" s="1059"/>
      <c r="DI8" s="1059"/>
      <c r="DJ8" s="1059"/>
      <c r="DK8" s="1060"/>
      <c r="DL8" s="1058" t="s">
        <v>564</v>
      </c>
      <c r="DM8" s="1059"/>
      <c r="DN8" s="1059"/>
      <c r="DO8" s="1059"/>
      <c r="DP8" s="1060"/>
      <c r="DQ8" s="1058" t="s">
        <v>564</v>
      </c>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380</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381</v>
      </c>
      <c r="B23" s="1013" t="s">
        <v>382</v>
      </c>
      <c r="C23" s="1014"/>
      <c r="D23" s="1014"/>
      <c r="E23" s="1014"/>
      <c r="F23" s="1014"/>
      <c r="G23" s="1014"/>
      <c r="H23" s="1014"/>
      <c r="I23" s="1014"/>
      <c r="J23" s="1014"/>
      <c r="K23" s="1014"/>
      <c r="L23" s="1014"/>
      <c r="M23" s="1014"/>
      <c r="N23" s="1014"/>
      <c r="O23" s="1014"/>
      <c r="P23" s="1015"/>
      <c r="Q23" s="1137">
        <v>75518</v>
      </c>
      <c r="R23" s="1138"/>
      <c r="S23" s="1138"/>
      <c r="T23" s="1138"/>
      <c r="U23" s="1138"/>
      <c r="V23" s="1138">
        <v>71432</v>
      </c>
      <c r="W23" s="1138"/>
      <c r="X23" s="1138"/>
      <c r="Y23" s="1138"/>
      <c r="Z23" s="1138"/>
      <c r="AA23" s="1138">
        <v>4086</v>
      </c>
      <c r="AB23" s="1138"/>
      <c r="AC23" s="1138"/>
      <c r="AD23" s="1138"/>
      <c r="AE23" s="1139"/>
      <c r="AF23" s="1140">
        <v>3045</v>
      </c>
      <c r="AG23" s="1138"/>
      <c r="AH23" s="1138"/>
      <c r="AI23" s="1138"/>
      <c r="AJ23" s="1141"/>
      <c r="AK23" s="1142"/>
      <c r="AL23" s="1143"/>
      <c r="AM23" s="1143"/>
      <c r="AN23" s="1143"/>
      <c r="AO23" s="1143"/>
      <c r="AP23" s="1138">
        <v>23310</v>
      </c>
      <c r="AQ23" s="1138"/>
      <c r="AR23" s="1138"/>
      <c r="AS23" s="1138"/>
      <c r="AT23" s="1138"/>
      <c r="AU23" s="1144"/>
      <c r="AV23" s="1144"/>
      <c r="AW23" s="1144"/>
      <c r="AX23" s="1144"/>
      <c r="AY23" s="1145"/>
      <c r="AZ23" s="1134" t="s">
        <v>383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361</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28" t="s">
        <v>389</v>
      </c>
      <c r="AG26" s="1077"/>
      <c r="AH26" s="1077"/>
      <c r="AI26" s="1077"/>
      <c r="AJ26" s="1129"/>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394</v>
      </c>
      <c r="C28" s="1120"/>
      <c r="D28" s="1120"/>
      <c r="E28" s="1120"/>
      <c r="F28" s="1120"/>
      <c r="G28" s="1120"/>
      <c r="H28" s="1120"/>
      <c r="I28" s="1120"/>
      <c r="J28" s="1120"/>
      <c r="K28" s="1120"/>
      <c r="L28" s="1120"/>
      <c r="M28" s="1120"/>
      <c r="N28" s="1120"/>
      <c r="O28" s="1120"/>
      <c r="P28" s="1121"/>
      <c r="Q28" s="1122">
        <v>14048</v>
      </c>
      <c r="R28" s="1123"/>
      <c r="S28" s="1123"/>
      <c r="T28" s="1123"/>
      <c r="U28" s="1123"/>
      <c r="V28" s="1123">
        <v>13591</v>
      </c>
      <c r="W28" s="1123"/>
      <c r="X28" s="1123"/>
      <c r="Y28" s="1123"/>
      <c r="Z28" s="1123"/>
      <c r="AA28" s="1123">
        <v>457</v>
      </c>
      <c r="AB28" s="1123"/>
      <c r="AC28" s="1123"/>
      <c r="AD28" s="1123"/>
      <c r="AE28" s="1124"/>
      <c r="AF28" s="1125">
        <v>457</v>
      </c>
      <c r="AG28" s="1123"/>
      <c r="AH28" s="1123"/>
      <c r="AI28" s="1123"/>
      <c r="AJ28" s="1126"/>
      <c r="AK28" s="1127">
        <v>1326</v>
      </c>
      <c r="AL28" s="1115"/>
      <c r="AM28" s="1115"/>
      <c r="AN28" s="1115"/>
      <c r="AO28" s="1115"/>
      <c r="AP28" s="1115" t="s">
        <v>563</v>
      </c>
      <c r="AQ28" s="1115"/>
      <c r="AR28" s="1115"/>
      <c r="AS28" s="1115"/>
      <c r="AT28" s="1115"/>
      <c r="AU28" s="1115" t="s">
        <v>563</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395</v>
      </c>
      <c r="C29" s="1107"/>
      <c r="D29" s="1107"/>
      <c r="E29" s="1107"/>
      <c r="F29" s="1107"/>
      <c r="G29" s="1107"/>
      <c r="H29" s="1107"/>
      <c r="I29" s="1107"/>
      <c r="J29" s="1107"/>
      <c r="K29" s="1107"/>
      <c r="L29" s="1107"/>
      <c r="M29" s="1107"/>
      <c r="N29" s="1107"/>
      <c r="O29" s="1107"/>
      <c r="P29" s="1108"/>
      <c r="Q29" s="1112">
        <v>6692</v>
      </c>
      <c r="R29" s="1113"/>
      <c r="S29" s="1113"/>
      <c r="T29" s="1113"/>
      <c r="U29" s="1113"/>
      <c r="V29" s="1113">
        <v>6444</v>
      </c>
      <c r="W29" s="1113"/>
      <c r="X29" s="1113"/>
      <c r="Y29" s="1113"/>
      <c r="Z29" s="1113"/>
      <c r="AA29" s="1113">
        <v>248</v>
      </c>
      <c r="AB29" s="1113"/>
      <c r="AC29" s="1113"/>
      <c r="AD29" s="1113"/>
      <c r="AE29" s="1114"/>
      <c r="AF29" s="1088">
        <v>248</v>
      </c>
      <c r="AG29" s="1089"/>
      <c r="AH29" s="1089"/>
      <c r="AI29" s="1089"/>
      <c r="AJ29" s="1090"/>
      <c r="AK29" s="1049">
        <v>1136</v>
      </c>
      <c r="AL29" s="1040"/>
      <c r="AM29" s="1040"/>
      <c r="AN29" s="1040"/>
      <c r="AO29" s="1040"/>
      <c r="AP29" s="1040" t="s">
        <v>563</v>
      </c>
      <c r="AQ29" s="1040"/>
      <c r="AR29" s="1040"/>
      <c r="AS29" s="1040"/>
      <c r="AT29" s="1040"/>
      <c r="AU29" s="1040" t="s">
        <v>563</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396</v>
      </c>
      <c r="C30" s="1107"/>
      <c r="D30" s="1107"/>
      <c r="E30" s="1107"/>
      <c r="F30" s="1107"/>
      <c r="G30" s="1107"/>
      <c r="H30" s="1107"/>
      <c r="I30" s="1107"/>
      <c r="J30" s="1107"/>
      <c r="K30" s="1107"/>
      <c r="L30" s="1107"/>
      <c r="M30" s="1107"/>
      <c r="N30" s="1107"/>
      <c r="O30" s="1107"/>
      <c r="P30" s="1108"/>
      <c r="Q30" s="1112">
        <v>1375</v>
      </c>
      <c r="R30" s="1113"/>
      <c r="S30" s="1113"/>
      <c r="T30" s="1113"/>
      <c r="U30" s="1113"/>
      <c r="V30" s="1113">
        <v>1283</v>
      </c>
      <c r="W30" s="1113"/>
      <c r="X30" s="1113"/>
      <c r="Y30" s="1113"/>
      <c r="Z30" s="1113"/>
      <c r="AA30" s="1113">
        <v>92</v>
      </c>
      <c r="AB30" s="1113"/>
      <c r="AC30" s="1113"/>
      <c r="AD30" s="1113"/>
      <c r="AE30" s="1114"/>
      <c r="AF30" s="1088">
        <v>92</v>
      </c>
      <c r="AG30" s="1089"/>
      <c r="AH30" s="1089"/>
      <c r="AI30" s="1089"/>
      <c r="AJ30" s="1090"/>
      <c r="AK30" s="1049">
        <v>547</v>
      </c>
      <c r="AL30" s="1040"/>
      <c r="AM30" s="1040"/>
      <c r="AN30" s="1040"/>
      <c r="AO30" s="1040"/>
      <c r="AP30" s="1040">
        <v>320</v>
      </c>
      <c r="AQ30" s="1040"/>
      <c r="AR30" s="1040"/>
      <c r="AS30" s="1040"/>
      <c r="AT30" s="1040"/>
      <c r="AU30" s="1040">
        <v>125</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397</v>
      </c>
      <c r="C31" s="1107"/>
      <c r="D31" s="1107"/>
      <c r="E31" s="1107"/>
      <c r="F31" s="1107"/>
      <c r="G31" s="1107"/>
      <c r="H31" s="1107"/>
      <c r="I31" s="1107"/>
      <c r="J31" s="1107"/>
      <c r="K31" s="1107"/>
      <c r="L31" s="1107"/>
      <c r="M31" s="1107"/>
      <c r="N31" s="1107"/>
      <c r="O31" s="1107"/>
      <c r="P31" s="1108"/>
      <c r="Q31" s="1112">
        <v>1329</v>
      </c>
      <c r="R31" s="1113"/>
      <c r="S31" s="1113"/>
      <c r="T31" s="1113"/>
      <c r="U31" s="1113"/>
      <c r="V31" s="1113">
        <v>1324</v>
      </c>
      <c r="W31" s="1113"/>
      <c r="X31" s="1113"/>
      <c r="Y31" s="1113"/>
      <c r="Z31" s="1113"/>
      <c r="AA31" s="1113">
        <v>6</v>
      </c>
      <c r="AB31" s="1113"/>
      <c r="AC31" s="1113"/>
      <c r="AD31" s="1113"/>
      <c r="AE31" s="1114"/>
      <c r="AF31" s="1088">
        <v>6</v>
      </c>
      <c r="AG31" s="1089"/>
      <c r="AH31" s="1089"/>
      <c r="AI31" s="1089"/>
      <c r="AJ31" s="1090"/>
      <c r="AK31" s="1049">
        <v>180</v>
      </c>
      <c r="AL31" s="1040"/>
      <c r="AM31" s="1040"/>
      <c r="AN31" s="1040"/>
      <c r="AO31" s="1040"/>
      <c r="AP31" s="1040" t="s">
        <v>563</v>
      </c>
      <c r="AQ31" s="1040"/>
      <c r="AR31" s="1040"/>
      <c r="AS31" s="1040"/>
      <c r="AT31" s="1040"/>
      <c r="AU31" s="1040" t="s">
        <v>564</v>
      </c>
      <c r="AV31" s="1040"/>
      <c r="AW31" s="1040"/>
      <c r="AX31" s="1040"/>
      <c r="AY31" s="1040"/>
      <c r="AZ31" s="1111"/>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398</v>
      </c>
      <c r="C32" s="1107"/>
      <c r="D32" s="1107"/>
      <c r="E32" s="1107"/>
      <c r="F32" s="1107"/>
      <c r="G32" s="1107"/>
      <c r="H32" s="1107"/>
      <c r="I32" s="1107"/>
      <c r="J32" s="1107"/>
      <c r="K32" s="1107"/>
      <c r="L32" s="1107"/>
      <c r="M32" s="1107"/>
      <c r="N32" s="1107"/>
      <c r="O32" s="1107"/>
      <c r="P32" s="1108"/>
      <c r="Q32" s="1112">
        <v>3774</v>
      </c>
      <c r="R32" s="1113"/>
      <c r="S32" s="1113"/>
      <c r="T32" s="1113"/>
      <c r="U32" s="1113"/>
      <c r="V32" s="1113">
        <v>3713</v>
      </c>
      <c r="W32" s="1113"/>
      <c r="X32" s="1113"/>
      <c r="Y32" s="1113"/>
      <c r="Z32" s="1113"/>
      <c r="AA32" s="1113">
        <v>60</v>
      </c>
      <c r="AB32" s="1113"/>
      <c r="AC32" s="1113"/>
      <c r="AD32" s="1113"/>
      <c r="AE32" s="1114"/>
      <c r="AF32" s="1088">
        <v>60</v>
      </c>
      <c r="AG32" s="1089"/>
      <c r="AH32" s="1089"/>
      <c r="AI32" s="1089"/>
      <c r="AJ32" s="1090"/>
      <c r="AK32" s="1049">
        <v>1105</v>
      </c>
      <c r="AL32" s="1040"/>
      <c r="AM32" s="1040"/>
      <c r="AN32" s="1040"/>
      <c r="AO32" s="1040"/>
      <c r="AP32" s="1040">
        <v>10954</v>
      </c>
      <c r="AQ32" s="1040"/>
      <c r="AR32" s="1040"/>
      <c r="AS32" s="1040"/>
      <c r="AT32" s="1040"/>
      <c r="AU32" s="1040">
        <v>4371</v>
      </c>
      <c r="AV32" s="1040"/>
      <c r="AW32" s="1040"/>
      <c r="AX32" s="1040"/>
      <c r="AY32" s="1040"/>
      <c r="AZ32" s="1111" t="s">
        <v>563</v>
      </c>
      <c r="BA32" s="1111"/>
      <c r="BB32" s="1111"/>
      <c r="BC32" s="1111"/>
      <c r="BD32" s="1111"/>
      <c r="BE32" s="1101" t="s">
        <v>399</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400</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381</v>
      </c>
      <c r="B63" s="1013" t="s">
        <v>401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863</v>
      </c>
      <c r="AG63" s="1028"/>
      <c r="AH63" s="1028"/>
      <c r="AI63" s="1028"/>
      <c r="AJ63" s="1099"/>
      <c r="AK63" s="1100"/>
      <c r="AL63" s="1032"/>
      <c r="AM63" s="1032"/>
      <c r="AN63" s="1032"/>
      <c r="AO63" s="1032"/>
      <c r="AP63" s="1028">
        <v>11275</v>
      </c>
      <c r="AQ63" s="1028"/>
      <c r="AR63" s="1028"/>
      <c r="AS63" s="1028"/>
      <c r="AT63" s="1028"/>
      <c r="AU63" s="1028">
        <v>4496</v>
      </c>
      <c r="AV63" s="1028"/>
      <c r="AW63" s="1028"/>
      <c r="AX63" s="1028"/>
      <c r="AY63" s="1028"/>
      <c r="AZ63" s="1094"/>
      <c r="BA63" s="1094"/>
      <c r="BB63" s="1094"/>
      <c r="BC63" s="1094"/>
      <c r="BD63" s="1094"/>
      <c r="BE63" s="1029"/>
      <c r="BF63" s="1029"/>
      <c r="BG63" s="1029"/>
      <c r="BH63" s="1029"/>
      <c r="BI63" s="1030"/>
      <c r="BJ63" s="1095" t="s">
        <v>402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404</v>
      </c>
      <c r="B66" s="1065"/>
      <c r="C66" s="1065"/>
      <c r="D66" s="1065"/>
      <c r="E66" s="1065"/>
      <c r="F66" s="1065"/>
      <c r="G66" s="1065"/>
      <c r="H66" s="1065"/>
      <c r="I66" s="1065"/>
      <c r="J66" s="1065"/>
      <c r="K66" s="1065"/>
      <c r="L66" s="1065"/>
      <c r="M66" s="1065"/>
      <c r="N66" s="1065"/>
      <c r="O66" s="1065"/>
      <c r="P66" s="1066"/>
      <c r="Q66" s="1070" t="s">
        <v>386</v>
      </c>
      <c r="R66" s="1071"/>
      <c r="S66" s="1071"/>
      <c r="T66" s="1071"/>
      <c r="U66" s="1072"/>
      <c r="V66" s="1070" t="s">
        <v>387</v>
      </c>
      <c r="W66" s="1071"/>
      <c r="X66" s="1071"/>
      <c r="Y66" s="1071"/>
      <c r="Z66" s="1072"/>
      <c r="AA66" s="1070" t="s">
        <v>405</v>
      </c>
      <c r="AB66" s="1071"/>
      <c r="AC66" s="1071"/>
      <c r="AD66" s="1071"/>
      <c r="AE66" s="1072"/>
      <c r="AF66" s="1076" t="s">
        <v>406</v>
      </c>
      <c r="AG66" s="1077"/>
      <c r="AH66" s="1077"/>
      <c r="AI66" s="1077"/>
      <c r="AJ66" s="1078"/>
      <c r="AK66" s="1070" t="s">
        <v>407</v>
      </c>
      <c r="AL66" s="1065"/>
      <c r="AM66" s="1065"/>
      <c r="AN66" s="1065"/>
      <c r="AO66" s="1066"/>
      <c r="AP66" s="1070" t="s">
        <v>408</v>
      </c>
      <c r="AQ66" s="1071"/>
      <c r="AR66" s="1071"/>
      <c r="AS66" s="1071"/>
      <c r="AT66" s="1072"/>
      <c r="AU66" s="1070" t="s">
        <v>409</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565</v>
      </c>
      <c r="C68" s="1055"/>
      <c r="D68" s="1055"/>
      <c r="E68" s="1055"/>
      <c r="F68" s="1055"/>
      <c r="G68" s="1055"/>
      <c r="H68" s="1055"/>
      <c r="I68" s="1055"/>
      <c r="J68" s="1055"/>
      <c r="K68" s="1055"/>
      <c r="L68" s="1055"/>
      <c r="M68" s="1055"/>
      <c r="N68" s="1055"/>
      <c r="O68" s="1055"/>
      <c r="P68" s="1056"/>
      <c r="Q68" s="1057">
        <v>24203</v>
      </c>
      <c r="R68" s="1051"/>
      <c r="S68" s="1051"/>
      <c r="T68" s="1051"/>
      <c r="U68" s="1051"/>
      <c r="V68" s="1051">
        <v>22513</v>
      </c>
      <c r="W68" s="1051"/>
      <c r="X68" s="1051"/>
      <c r="Y68" s="1051"/>
      <c r="Z68" s="1051"/>
      <c r="AA68" s="1051">
        <v>1690</v>
      </c>
      <c r="AB68" s="1051"/>
      <c r="AC68" s="1051"/>
      <c r="AD68" s="1051"/>
      <c r="AE68" s="1051"/>
      <c r="AF68" s="1051">
        <v>1690</v>
      </c>
      <c r="AG68" s="1051"/>
      <c r="AH68" s="1051"/>
      <c r="AI68" s="1051"/>
      <c r="AJ68" s="1051"/>
      <c r="AK68" s="1051">
        <v>32</v>
      </c>
      <c r="AL68" s="1051"/>
      <c r="AM68" s="1051"/>
      <c r="AN68" s="1051"/>
      <c r="AO68" s="1051"/>
      <c r="AP68" s="1051" t="s">
        <v>566</v>
      </c>
      <c r="AQ68" s="1051"/>
      <c r="AR68" s="1051"/>
      <c r="AS68" s="1051"/>
      <c r="AT68" s="1051"/>
      <c r="AU68" s="1051" t="s">
        <v>563</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567</v>
      </c>
      <c r="C69" s="1044"/>
      <c r="D69" s="1044"/>
      <c r="E69" s="1044"/>
      <c r="F69" s="1044"/>
      <c r="G69" s="1044"/>
      <c r="H69" s="1044"/>
      <c r="I69" s="1044"/>
      <c r="J69" s="1044"/>
      <c r="K69" s="1044"/>
      <c r="L69" s="1044"/>
      <c r="M69" s="1044"/>
      <c r="N69" s="1044"/>
      <c r="O69" s="1044"/>
      <c r="P69" s="1045"/>
      <c r="Q69" s="1046">
        <v>176</v>
      </c>
      <c r="R69" s="1040"/>
      <c r="S69" s="1040"/>
      <c r="T69" s="1040"/>
      <c r="U69" s="1040"/>
      <c r="V69" s="1040">
        <v>143</v>
      </c>
      <c r="W69" s="1040"/>
      <c r="X69" s="1040"/>
      <c r="Y69" s="1040"/>
      <c r="Z69" s="1040"/>
      <c r="AA69" s="1040">
        <v>33</v>
      </c>
      <c r="AB69" s="1040"/>
      <c r="AC69" s="1040"/>
      <c r="AD69" s="1040"/>
      <c r="AE69" s="1040"/>
      <c r="AF69" s="1040">
        <v>33</v>
      </c>
      <c r="AG69" s="1040"/>
      <c r="AH69" s="1040"/>
      <c r="AI69" s="1040"/>
      <c r="AJ69" s="1040"/>
      <c r="AK69" s="1040" t="s">
        <v>563</v>
      </c>
      <c r="AL69" s="1040"/>
      <c r="AM69" s="1040"/>
      <c r="AN69" s="1040"/>
      <c r="AO69" s="1040"/>
      <c r="AP69" s="1040" t="s">
        <v>563</v>
      </c>
      <c r="AQ69" s="1040"/>
      <c r="AR69" s="1040"/>
      <c r="AS69" s="1040"/>
      <c r="AT69" s="1040"/>
      <c r="AU69" s="1040" t="s">
        <v>564</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568</v>
      </c>
      <c r="C70" s="1044"/>
      <c r="D70" s="1044"/>
      <c r="E70" s="1044"/>
      <c r="F70" s="1044"/>
      <c r="G70" s="1044"/>
      <c r="H70" s="1044"/>
      <c r="I70" s="1044"/>
      <c r="J70" s="1044"/>
      <c r="K70" s="1044"/>
      <c r="L70" s="1044"/>
      <c r="M70" s="1044"/>
      <c r="N70" s="1044"/>
      <c r="O70" s="1044"/>
      <c r="P70" s="1045"/>
      <c r="Q70" s="1046">
        <v>113</v>
      </c>
      <c r="R70" s="1040"/>
      <c r="S70" s="1040"/>
      <c r="T70" s="1040"/>
      <c r="U70" s="1040"/>
      <c r="V70" s="1040">
        <v>105</v>
      </c>
      <c r="W70" s="1040"/>
      <c r="X70" s="1040"/>
      <c r="Y70" s="1040"/>
      <c r="Z70" s="1040"/>
      <c r="AA70" s="1040">
        <v>7</v>
      </c>
      <c r="AB70" s="1040"/>
      <c r="AC70" s="1040"/>
      <c r="AD70" s="1040"/>
      <c r="AE70" s="1040"/>
      <c r="AF70" s="1040">
        <v>7</v>
      </c>
      <c r="AG70" s="1040"/>
      <c r="AH70" s="1040"/>
      <c r="AI70" s="1040"/>
      <c r="AJ70" s="1040"/>
      <c r="AK70" s="1040">
        <v>2</v>
      </c>
      <c r="AL70" s="1040"/>
      <c r="AM70" s="1040"/>
      <c r="AN70" s="1040"/>
      <c r="AO70" s="1040"/>
      <c r="AP70" s="1040" t="s">
        <v>563</v>
      </c>
      <c r="AQ70" s="1040"/>
      <c r="AR70" s="1040"/>
      <c r="AS70" s="1040"/>
      <c r="AT70" s="1040"/>
      <c r="AU70" s="1040" t="s">
        <v>563</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569</v>
      </c>
      <c r="C71" s="1044"/>
      <c r="D71" s="1044"/>
      <c r="E71" s="1044"/>
      <c r="F71" s="1044"/>
      <c r="G71" s="1044"/>
      <c r="H71" s="1044"/>
      <c r="I71" s="1044"/>
      <c r="J71" s="1044"/>
      <c r="K71" s="1044"/>
      <c r="L71" s="1044"/>
      <c r="M71" s="1044"/>
      <c r="N71" s="1044"/>
      <c r="O71" s="1044"/>
      <c r="P71" s="1045"/>
      <c r="Q71" s="1046">
        <v>116</v>
      </c>
      <c r="R71" s="1040"/>
      <c r="S71" s="1040"/>
      <c r="T71" s="1040"/>
      <c r="U71" s="1040"/>
      <c r="V71" s="1040">
        <v>88</v>
      </c>
      <c r="W71" s="1040"/>
      <c r="X71" s="1040"/>
      <c r="Y71" s="1040"/>
      <c r="Z71" s="1040"/>
      <c r="AA71" s="1040">
        <v>27</v>
      </c>
      <c r="AB71" s="1040"/>
      <c r="AC71" s="1040"/>
      <c r="AD71" s="1040"/>
      <c r="AE71" s="1040"/>
      <c r="AF71" s="1040">
        <v>27</v>
      </c>
      <c r="AG71" s="1040"/>
      <c r="AH71" s="1040"/>
      <c r="AI71" s="1040"/>
      <c r="AJ71" s="1040"/>
      <c r="AK71" s="1040" t="s">
        <v>563</v>
      </c>
      <c r="AL71" s="1040"/>
      <c r="AM71" s="1040"/>
      <c r="AN71" s="1040"/>
      <c r="AO71" s="1040"/>
      <c r="AP71" s="1040" t="s">
        <v>564</v>
      </c>
      <c r="AQ71" s="1040"/>
      <c r="AR71" s="1040"/>
      <c r="AS71" s="1040"/>
      <c r="AT71" s="1040"/>
      <c r="AU71" s="1040" t="s">
        <v>563</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570</v>
      </c>
      <c r="C72" s="1044"/>
      <c r="D72" s="1044"/>
      <c r="E72" s="1044"/>
      <c r="F72" s="1044"/>
      <c r="G72" s="1044"/>
      <c r="H72" s="1044"/>
      <c r="I72" s="1044"/>
      <c r="J72" s="1044"/>
      <c r="K72" s="1044"/>
      <c r="L72" s="1044"/>
      <c r="M72" s="1044"/>
      <c r="N72" s="1044"/>
      <c r="O72" s="1044"/>
      <c r="P72" s="1045"/>
      <c r="Q72" s="1046">
        <v>2217</v>
      </c>
      <c r="R72" s="1040"/>
      <c r="S72" s="1040"/>
      <c r="T72" s="1040"/>
      <c r="U72" s="1040"/>
      <c r="V72" s="1040">
        <v>1583</v>
      </c>
      <c r="W72" s="1040"/>
      <c r="X72" s="1040"/>
      <c r="Y72" s="1040"/>
      <c r="Z72" s="1040"/>
      <c r="AA72" s="1040">
        <v>634</v>
      </c>
      <c r="AB72" s="1040"/>
      <c r="AC72" s="1040"/>
      <c r="AD72" s="1040"/>
      <c r="AE72" s="1040"/>
      <c r="AF72" s="1040">
        <v>634</v>
      </c>
      <c r="AG72" s="1040"/>
      <c r="AH72" s="1040"/>
      <c r="AI72" s="1040"/>
      <c r="AJ72" s="1040"/>
      <c r="AK72" s="1040">
        <v>128</v>
      </c>
      <c r="AL72" s="1040"/>
      <c r="AM72" s="1040"/>
      <c r="AN72" s="1040"/>
      <c r="AO72" s="1040"/>
      <c r="AP72" s="1040" t="s">
        <v>566</v>
      </c>
      <c r="AQ72" s="1040"/>
      <c r="AR72" s="1040"/>
      <c r="AS72" s="1040"/>
      <c r="AT72" s="1040"/>
      <c r="AU72" s="1040" t="s">
        <v>566</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571</v>
      </c>
      <c r="C73" s="1044"/>
      <c r="D73" s="1044"/>
      <c r="E73" s="1044"/>
      <c r="F73" s="1044"/>
      <c r="G73" s="1044"/>
      <c r="H73" s="1044"/>
      <c r="I73" s="1044"/>
      <c r="J73" s="1044"/>
      <c r="K73" s="1044"/>
      <c r="L73" s="1044"/>
      <c r="M73" s="1044"/>
      <c r="N73" s="1044"/>
      <c r="O73" s="1044"/>
      <c r="P73" s="1045"/>
      <c r="Q73" s="1046">
        <v>597893</v>
      </c>
      <c r="R73" s="1040"/>
      <c r="S73" s="1040"/>
      <c r="T73" s="1040"/>
      <c r="U73" s="1040"/>
      <c r="V73" s="1040">
        <v>589317</v>
      </c>
      <c r="W73" s="1040"/>
      <c r="X73" s="1040"/>
      <c r="Y73" s="1040"/>
      <c r="Z73" s="1040"/>
      <c r="AA73" s="1040">
        <v>8576</v>
      </c>
      <c r="AB73" s="1040"/>
      <c r="AC73" s="1040"/>
      <c r="AD73" s="1040"/>
      <c r="AE73" s="1040"/>
      <c r="AF73" s="1040">
        <v>8576</v>
      </c>
      <c r="AG73" s="1040"/>
      <c r="AH73" s="1040"/>
      <c r="AI73" s="1040"/>
      <c r="AJ73" s="1040"/>
      <c r="AK73" s="1040">
        <v>3188</v>
      </c>
      <c r="AL73" s="1040"/>
      <c r="AM73" s="1040"/>
      <c r="AN73" s="1040"/>
      <c r="AO73" s="1040"/>
      <c r="AP73" s="1040" t="s">
        <v>564</v>
      </c>
      <c r="AQ73" s="1040"/>
      <c r="AR73" s="1040"/>
      <c r="AS73" s="1040"/>
      <c r="AT73" s="1040"/>
      <c r="AU73" s="1040" t="s">
        <v>564</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381</v>
      </c>
      <c r="B88" s="1013" t="s">
        <v>410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10967</v>
      </c>
      <c r="AG88" s="1028"/>
      <c r="AH88" s="1028"/>
      <c r="AI88" s="1028"/>
      <c r="AJ88" s="1028"/>
      <c r="AK88" s="1032"/>
      <c r="AL88" s="1032"/>
      <c r="AM88" s="1032"/>
      <c r="AN88" s="1032"/>
      <c r="AO88" s="1032"/>
      <c r="AP88" s="1028" t="s">
        <v>572</v>
      </c>
      <c r="AQ88" s="1028"/>
      <c r="AR88" s="1028"/>
      <c r="AS88" s="1028"/>
      <c r="AT88" s="1028"/>
      <c r="AU88" s="1028" t="s">
        <v>566</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411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40</v>
      </c>
      <c r="CS102" s="1020"/>
      <c r="CT102" s="1020"/>
      <c r="CU102" s="1020"/>
      <c r="CV102" s="1021"/>
      <c r="CW102" s="1019" t="s">
        <v>503</v>
      </c>
      <c r="CX102" s="1020"/>
      <c r="CY102" s="1020"/>
      <c r="CZ102" s="1020"/>
      <c r="DA102" s="1021"/>
      <c r="DB102" s="1019" t="s">
        <v>503</v>
      </c>
      <c r="DC102" s="1020"/>
      <c r="DD102" s="1020"/>
      <c r="DE102" s="1020"/>
      <c r="DF102" s="1021"/>
      <c r="DG102" s="1019" t="s">
        <v>503</v>
      </c>
      <c r="DH102" s="1020"/>
      <c r="DI102" s="1020"/>
      <c r="DJ102" s="1020"/>
      <c r="DK102" s="1021"/>
      <c r="DL102" s="1019" t="s">
        <v>503</v>
      </c>
      <c r="DM102" s="1020"/>
      <c r="DN102" s="1020"/>
      <c r="DO102" s="1020"/>
      <c r="DP102" s="1021"/>
      <c r="DQ102" s="1019" t="s">
        <v>503</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419</v>
      </c>
      <c r="AB109" s="963"/>
      <c r="AC109" s="963"/>
      <c r="AD109" s="963"/>
      <c r="AE109" s="964"/>
      <c r="AF109" s="965" t="s">
        <v>299</v>
      </c>
      <c r="AG109" s="963"/>
      <c r="AH109" s="963"/>
      <c r="AI109" s="963"/>
      <c r="AJ109" s="964"/>
      <c r="AK109" s="965" t="s">
        <v>298</v>
      </c>
      <c r="AL109" s="963"/>
      <c r="AM109" s="963"/>
      <c r="AN109" s="963"/>
      <c r="AO109" s="964"/>
      <c r="AP109" s="965" t="s">
        <v>420</v>
      </c>
      <c r="AQ109" s="963"/>
      <c r="AR109" s="963"/>
      <c r="AS109" s="963"/>
      <c r="AT109" s="994"/>
      <c r="AU109" s="962" t="s">
        <v>418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419</v>
      </c>
      <c r="BR109" s="963"/>
      <c r="BS109" s="963"/>
      <c r="BT109" s="963"/>
      <c r="BU109" s="964"/>
      <c r="BV109" s="965" t="s">
        <v>299</v>
      </c>
      <c r="BW109" s="963"/>
      <c r="BX109" s="963"/>
      <c r="BY109" s="963"/>
      <c r="BZ109" s="964"/>
      <c r="CA109" s="965" t="s">
        <v>298</v>
      </c>
      <c r="CB109" s="963"/>
      <c r="CC109" s="963"/>
      <c r="CD109" s="963"/>
      <c r="CE109" s="964"/>
      <c r="CF109" s="1001" t="s">
        <v>420</v>
      </c>
      <c r="CG109" s="1001"/>
      <c r="CH109" s="1001"/>
      <c r="CI109" s="1001"/>
      <c r="CJ109" s="1001"/>
      <c r="CK109" s="965" t="s">
        <v>421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419</v>
      </c>
      <c r="DH109" s="963"/>
      <c r="DI109" s="963"/>
      <c r="DJ109" s="963"/>
      <c r="DK109" s="964"/>
      <c r="DL109" s="965" t="s">
        <v>299</v>
      </c>
      <c r="DM109" s="963"/>
      <c r="DN109" s="963"/>
      <c r="DO109" s="963"/>
      <c r="DP109" s="964"/>
      <c r="DQ109" s="965" t="s">
        <v>298</v>
      </c>
      <c r="DR109" s="963"/>
      <c r="DS109" s="963"/>
      <c r="DT109" s="963"/>
      <c r="DU109" s="964"/>
      <c r="DV109" s="965" t="s">
        <v>420</v>
      </c>
      <c r="DW109" s="963"/>
      <c r="DX109" s="963"/>
      <c r="DY109" s="963"/>
      <c r="DZ109" s="994"/>
    </row>
    <row r="110" spans="1:131" s="226" customFormat="1" ht="26.25" customHeight="1">
      <c r="A110" s="865" t="s">
        <v>422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2988299</v>
      </c>
      <c r="AB110" s="956"/>
      <c r="AC110" s="956"/>
      <c r="AD110" s="956"/>
      <c r="AE110" s="957"/>
      <c r="AF110" s="958">
        <v>3020292</v>
      </c>
      <c r="AG110" s="956"/>
      <c r="AH110" s="956"/>
      <c r="AI110" s="956"/>
      <c r="AJ110" s="957"/>
      <c r="AK110" s="958">
        <v>3556730</v>
      </c>
      <c r="AL110" s="956"/>
      <c r="AM110" s="956"/>
      <c r="AN110" s="956"/>
      <c r="AO110" s="957"/>
      <c r="AP110" s="959">
        <v>8.6</v>
      </c>
      <c r="AQ110" s="960"/>
      <c r="AR110" s="960"/>
      <c r="AS110" s="960"/>
      <c r="AT110" s="961"/>
      <c r="AU110" s="995" t="s">
        <v>67</v>
      </c>
      <c r="AV110" s="996"/>
      <c r="AW110" s="996"/>
      <c r="AX110" s="996"/>
      <c r="AY110" s="996"/>
      <c r="AZ110" s="921" t="s">
        <v>423</v>
      </c>
      <c r="BA110" s="866"/>
      <c r="BB110" s="866"/>
      <c r="BC110" s="866"/>
      <c r="BD110" s="866"/>
      <c r="BE110" s="866"/>
      <c r="BF110" s="866"/>
      <c r="BG110" s="866"/>
      <c r="BH110" s="866"/>
      <c r="BI110" s="866"/>
      <c r="BJ110" s="866"/>
      <c r="BK110" s="866"/>
      <c r="BL110" s="866"/>
      <c r="BM110" s="866"/>
      <c r="BN110" s="866"/>
      <c r="BO110" s="866"/>
      <c r="BP110" s="867"/>
      <c r="BQ110" s="922">
        <v>19598051</v>
      </c>
      <c r="BR110" s="903"/>
      <c r="BS110" s="903"/>
      <c r="BT110" s="903"/>
      <c r="BU110" s="903"/>
      <c r="BV110" s="903">
        <v>24238420</v>
      </c>
      <c r="BW110" s="903"/>
      <c r="BX110" s="903"/>
      <c r="BY110" s="903"/>
      <c r="BZ110" s="903"/>
      <c r="CA110" s="903">
        <v>23309550</v>
      </c>
      <c r="CB110" s="903"/>
      <c r="CC110" s="903"/>
      <c r="CD110" s="903"/>
      <c r="CE110" s="903"/>
      <c r="CF110" s="927">
        <v>56</v>
      </c>
      <c r="CG110" s="928"/>
      <c r="CH110" s="928"/>
      <c r="CI110" s="928"/>
      <c r="CJ110" s="928"/>
      <c r="CK110" s="991" t="s">
        <v>424</v>
      </c>
      <c r="CL110" s="877"/>
      <c r="CM110" s="952" t="s">
        <v>425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v>2690322</v>
      </c>
      <c r="DH110" s="903"/>
      <c r="DI110" s="903"/>
      <c r="DJ110" s="903"/>
      <c r="DK110" s="903"/>
      <c r="DL110" s="903">
        <v>2390967</v>
      </c>
      <c r="DM110" s="903"/>
      <c r="DN110" s="903"/>
      <c r="DO110" s="903"/>
      <c r="DP110" s="903"/>
      <c r="DQ110" s="903">
        <v>2081774</v>
      </c>
      <c r="DR110" s="903"/>
      <c r="DS110" s="903"/>
      <c r="DT110" s="903"/>
      <c r="DU110" s="903"/>
      <c r="DV110" s="904">
        <v>5</v>
      </c>
      <c r="DW110" s="904"/>
      <c r="DX110" s="904"/>
      <c r="DY110" s="904"/>
      <c r="DZ110" s="905"/>
    </row>
    <row r="111" spans="1:131" s="226" customFormat="1" ht="26.25" customHeight="1">
      <c r="A111" s="832" t="s">
        <v>426</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383</v>
      </c>
      <c r="AB111" s="984"/>
      <c r="AC111" s="984"/>
      <c r="AD111" s="984"/>
      <c r="AE111" s="985"/>
      <c r="AF111" s="986" t="s">
        <v>383</v>
      </c>
      <c r="AG111" s="984"/>
      <c r="AH111" s="984"/>
      <c r="AI111" s="984"/>
      <c r="AJ111" s="985"/>
      <c r="AK111" s="986" t="s">
        <v>121</v>
      </c>
      <c r="AL111" s="984"/>
      <c r="AM111" s="984"/>
      <c r="AN111" s="984"/>
      <c r="AO111" s="985"/>
      <c r="AP111" s="987" t="s">
        <v>402</v>
      </c>
      <c r="AQ111" s="988"/>
      <c r="AR111" s="988"/>
      <c r="AS111" s="988"/>
      <c r="AT111" s="989"/>
      <c r="AU111" s="997"/>
      <c r="AV111" s="998"/>
      <c r="AW111" s="998"/>
      <c r="AX111" s="998"/>
      <c r="AY111" s="998"/>
      <c r="AZ111" s="873" t="s">
        <v>427</v>
      </c>
      <c r="BA111" s="808"/>
      <c r="BB111" s="808"/>
      <c r="BC111" s="808"/>
      <c r="BD111" s="808"/>
      <c r="BE111" s="808"/>
      <c r="BF111" s="808"/>
      <c r="BG111" s="808"/>
      <c r="BH111" s="808"/>
      <c r="BI111" s="808"/>
      <c r="BJ111" s="808"/>
      <c r="BK111" s="808"/>
      <c r="BL111" s="808"/>
      <c r="BM111" s="808"/>
      <c r="BN111" s="808"/>
      <c r="BO111" s="808"/>
      <c r="BP111" s="809"/>
      <c r="BQ111" s="874">
        <v>4484265</v>
      </c>
      <c r="BR111" s="875"/>
      <c r="BS111" s="875"/>
      <c r="BT111" s="875"/>
      <c r="BU111" s="875"/>
      <c r="BV111" s="875">
        <v>4029148</v>
      </c>
      <c r="BW111" s="875"/>
      <c r="BX111" s="875"/>
      <c r="BY111" s="875"/>
      <c r="BZ111" s="875"/>
      <c r="CA111" s="875">
        <v>2775586</v>
      </c>
      <c r="CB111" s="875"/>
      <c r="CC111" s="875"/>
      <c r="CD111" s="875"/>
      <c r="CE111" s="875"/>
      <c r="CF111" s="936">
        <v>6.7</v>
      </c>
      <c r="CG111" s="937"/>
      <c r="CH111" s="937"/>
      <c r="CI111" s="937"/>
      <c r="CJ111" s="937"/>
      <c r="CK111" s="992"/>
      <c r="CL111" s="879"/>
      <c r="CM111" s="882" t="s">
        <v>428</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v>993070</v>
      </c>
      <c r="DH111" s="875"/>
      <c r="DI111" s="875"/>
      <c r="DJ111" s="875"/>
      <c r="DK111" s="875"/>
      <c r="DL111" s="875">
        <v>846866</v>
      </c>
      <c r="DM111" s="875"/>
      <c r="DN111" s="875"/>
      <c r="DO111" s="875"/>
      <c r="DP111" s="875"/>
      <c r="DQ111" s="875">
        <v>693812</v>
      </c>
      <c r="DR111" s="875"/>
      <c r="DS111" s="875"/>
      <c r="DT111" s="875"/>
      <c r="DU111" s="875"/>
      <c r="DV111" s="852">
        <v>1.7</v>
      </c>
      <c r="DW111" s="852"/>
      <c r="DX111" s="852"/>
      <c r="DY111" s="852"/>
      <c r="DZ111" s="853"/>
    </row>
    <row r="112" spans="1:131" s="226" customFormat="1" ht="26.25" customHeight="1">
      <c r="A112" s="977" t="s">
        <v>429</v>
      </c>
      <c r="B112" s="978"/>
      <c r="C112" s="808" t="s">
        <v>430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121</v>
      </c>
      <c r="AB112" s="838"/>
      <c r="AC112" s="838"/>
      <c r="AD112" s="838"/>
      <c r="AE112" s="839"/>
      <c r="AF112" s="840" t="s">
        <v>383</v>
      </c>
      <c r="AG112" s="838"/>
      <c r="AH112" s="838"/>
      <c r="AI112" s="838"/>
      <c r="AJ112" s="839"/>
      <c r="AK112" s="840" t="s">
        <v>121</v>
      </c>
      <c r="AL112" s="838"/>
      <c r="AM112" s="838"/>
      <c r="AN112" s="838"/>
      <c r="AO112" s="839"/>
      <c r="AP112" s="885" t="s">
        <v>431</v>
      </c>
      <c r="AQ112" s="886"/>
      <c r="AR112" s="886"/>
      <c r="AS112" s="886"/>
      <c r="AT112" s="887"/>
      <c r="AU112" s="997"/>
      <c r="AV112" s="998"/>
      <c r="AW112" s="998"/>
      <c r="AX112" s="998"/>
      <c r="AY112" s="998"/>
      <c r="AZ112" s="873" t="s">
        <v>432</v>
      </c>
      <c r="BA112" s="808"/>
      <c r="BB112" s="808"/>
      <c r="BC112" s="808"/>
      <c r="BD112" s="808"/>
      <c r="BE112" s="808"/>
      <c r="BF112" s="808"/>
      <c r="BG112" s="808"/>
      <c r="BH112" s="808"/>
      <c r="BI112" s="808"/>
      <c r="BJ112" s="808"/>
      <c r="BK112" s="808"/>
      <c r="BL112" s="808"/>
      <c r="BM112" s="808"/>
      <c r="BN112" s="808"/>
      <c r="BO112" s="808"/>
      <c r="BP112" s="809"/>
      <c r="BQ112" s="874">
        <v>4823245</v>
      </c>
      <c r="BR112" s="875"/>
      <c r="BS112" s="875"/>
      <c r="BT112" s="875"/>
      <c r="BU112" s="875"/>
      <c r="BV112" s="875">
        <v>5080152</v>
      </c>
      <c r="BW112" s="875"/>
      <c r="BX112" s="875"/>
      <c r="BY112" s="875"/>
      <c r="BZ112" s="875"/>
      <c r="CA112" s="875">
        <v>4495754</v>
      </c>
      <c r="CB112" s="875"/>
      <c r="CC112" s="875"/>
      <c r="CD112" s="875"/>
      <c r="CE112" s="875"/>
      <c r="CF112" s="936">
        <v>10.8</v>
      </c>
      <c r="CG112" s="937"/>
      <c r="CH112" s="937"/>
      <c r="CI112" s="937"/>
      <c r="CJ112" s="937"/>
      <c r="CK112" s="992"/>
      <c r="CL112" s="879"/>
      <c r="CM112" s="882" t="s">
        <v>433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383</v>
      </c>
      <c r="DH112" s="875"/>
      <c r="DI112" s="875"/>
      <c r="DJ112" s="875"/>
      <c r="DK112" s="875"/>
      <c r="DL112" s="875" t="s">
        <v>121</v>
      </c>
      <c r="DM112" s="875"/>
      <c r="DN112" s="875"/>
      <c r="DO112" s="875"/>
      <c r="DP112" s="875"/>
      <c r="DQ112" s="875" t="s">
        <v>434</v>
      </c>
      <c r="DR112" s="875"/>
      <c r="DS112" s="875"/>
      <c r="DT112" s="875"/>
      <c r="DU112" s="875"/>
      <c r="DV112" s="852" t="s">
        <v>402</v>
      </c>
      <c r="DW112" s="852"/>
      <c r="DX112" s="852"/>
      <c r="DY112" s="852"/>
      <c r="DZ112" s="853"/>
    </row>
    <row r="113" spans="1:130" s="226" customFormat="1" ht="26.25" customHeight="1">
      <c r="A113" s="979"/>
      <c r="B113" s="980"/>
      <c r="C113" s="808" t="s">
        <v>435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584927</v>
      </c>
      <c r="AB113" s="984"/>
      <c r="AC113" s="984"/>
      <c r="AD113" s="984"/>
      <c r="AE113" s="985"/>
      <c r="AF113" s="986">
        <v>688271</v>
      </c>
      <c r="AG113" s="984"/>
      <c r="AH113" s="984"/>
      <c r="AI113" s="984"/>
      <c r="AJ113" s="985"/>
      <c r="AK113" s="986">
        <v>553471</v>
      </c>
      <c r="AL113" s="984"/>
      <c r="AM113" s="984"/>
      <c r="AN113" s="984"/>
      <c r="AO113" s="985"/>
      <c r="AP113" s="987">
        <v>1.3</v>
      </c>
      <c r="AQ113" s="988"/>
      <c r="AR113" s="988"/>
      <c r="AS113" s="988"/>
      <c r="AT113" s="989"/>
      <c r="AU113" s="997"/>
      <c r="AV113" s="998"/>
      <c r="AW113" s="998"/>
      <c r="AX113" s="998"/>
      <c r="AY113" s="998"/>
      <c r="AZ113" s="873" t="s">
        <v>436</v>
      </c>
      <c r="BA113" s="808"/>
      <c r="BB113" s="808"/>
      <c r="BC113" s="808"/>
      <c r="BD113" s="808"/>
      <c r="BE113" s="808"/>
      <c r="BF113" s="808"/>
      <c r="BG113" s="808"/>
      <c r="BH113" s="808"/>
      <c r="BI113" s="808"/>
      <c r="BJ113" s="808"/>
      <c r="BK113" s="808"/>
      <c r="BL113" s="808"/>
      <c r="BM113" s="808"/>
      <c r="BN113" s="808"/>
      <c r="BO113" s="808"/>
      <c r="BP113" s="809"/>
      <c r="BQ113" s="874" t="s">
        <v>121</v>
      </c>
      <c r="BR113" s="875"/>
      <c r="BS113" s="875"/>
      <c r="BT113" s="875"/>
      <c r="BU113" s="875"/>
      <c r="BV113" s="875" t="s">
        <v>383</v>
      </c>
      <c r="BW113" s="875"/>
      <c r="BX113" s="875"/>
      <c r="BY113" s="875"/>
      <c r="BZ113" s="875"/>
      <c r="CA113" s="875" t="s">
        <v>431</v>
      </c>
      <c r="CB113" s="875"/>
      <c r="CC113" s="875"/>
      <c r="CD113" s="875"/>
      <c r="CE113" s="875"/>
      <c r="CF113" s="936" t="s">
        <v>121</v>
      </c>
      <c r="CG113" s="937"/>
      <c r="CH113" s="937"/>
      <c r="CI113" s="937"/>
      <c r="CJ113" s="937"/>
      <c r="CK113" s="992"/>
      <c r="CL113" s="879"/>
      <c r="CM113" s="882" t="s">
        <v>437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383</v>
      </c>
      <c r="DH113" s="838"/>
      <c r="DI113" s="838"/>
      <c r="DJ113" s="838"/>
      <c r="DK113" s="839"/>
      <c r="DL113" s="840" t="s">
        <v>383</v>
      </c>
      <c r="DM113" s="838"/>
      <c r="DN113" s="838"/>
      <c r="DO113" s="838"/>
      <c r="DP113" s="839"/>
      <c r="DQ113" s="840" t="s">
        <v>431</v>
      </c>
      <c r="DR113" s="838"/>
      <c r="DS113" s="838"/>
      <c r="DT113" s="838"/>
      <c r="DU113" s="839"/>
      <c r="DV113" s="885" t="s">
        <v>121</v>
      </c>
      <c r="DW113" s="886"/>
      <c r="DX113" s="886"/>
      <c r="DY113" s="886"/>
      <c r="DZ113" s="887"/>
    </row>
    <row r="114" spans="1:130" s="226" customFormat="1" ht="26.25" customHeight="1">
      <c r="A114" s="979"/>
      <c r="B114" s="980"/>
      <c r="C114" s="808" t="s">
        <v>438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383</v>
      </c>
      <c r="AB114" s="838"/>
      <c r="AC114" s="838"/>
      <c r="AD114" s="838"/>
      <c r="AE114" s="839"/>
      <c r="AF114" s="840" t="s">
        <v>121</v>
      </c>
      <c r="AG114" s="838"/>
      <c r="AH114" s="838"/>
      <c r="AI114" s="838"/>
      <c r="AJ114" s="839"/>
      <c r="AK114" s="840" t="s">
        <v>121</v>
      </c>
      <c r="AL114" s="838"/>
      <c r="AM114" s="838"/>
      <c r="AN114" s="838"/>
      <c r="AO114" s="839"/>
      <c r="AP114" s="885" t="s">
        <v>121</v>
      </c>
      <c r="AQ114" s="886"/>
      <c r="AR114" s="886"/>
      <c r="AS114" s="886"/>
      <c r="AT114" s="887"/>
      <c r="AU114" s="997"/>
      <c r="AV114" s="998"/>
      <c r="AW114" s="998"/>
      <c r="AX114" s="998"/>
      <c r="AY114" s="998"/>
      <c r="AZ114" s="873" t="s">
        <v>439</v>
      </c>
      <c r="BA114" s="808"/>
      <c r="BB114" s="808"/>
      <c r="BC114" s="808"/>
      <c r="BD114" s="808"/>
      <c r="BE114" s="808"/>
      <c r="BF114" s="808"/>
      <c r="BG114" s="808"/>
      <c r="BH114" s="808"/>
      <c r="BI114" s="808"/>
      <c r="BJ114" s="808"/>
      <c r="BK114" s="808"/>
      <c r="BL114" s="808"/>
      <c r="BM114" s="808"/>
      <c r="BN114" s="808"/>
      <c r="BO114" s="808"/>
      <c r="BP114" s="809"/>
      <c r="BQ114" s="874">
        <v>5387997</v>
      </c>
      <c r="BR114" s="875"/>
      <c r="BS114" s="875"/>
      <c r="BT114" s="875"/>
      <c r="BU114" s="875"/>
      <c r="BV114" s="875">
        <v>6491098</v>
      </c>
      <c r="BW114" s="875"/>
      <c r="BX114" s="875"/>
      <c r="BY114" s="875"/>
      <c r="BZ114" s="875"/>
      <c r="CA114" s="875">
        <v>7780267</v>
      </c>
      <c r="CB114" s="875"/>
      <c r="CC114" s="875"/>
      <c r="CD114" s="875"/>
      <c r="CE114" s="875"/>
      <c r="CF114" s="936">
        <v>18.7</v>
      </c>
      <c r="CG114" s="937"/>
      <c r="CH114" s="937"/>
      <c r="CI114" s="937"/>
      <c r="CJ114" s="937"/>
      <c r="CK114" s="992"/>
      <c r="CL114" s="879"/>
      <c r="CM114" s="882" t="s">
        <v>440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402</v>
      </c>
      <c r="DH114" s="838"/>
      <c r="DI114" s="838"/>
      <c r="DJ114" s="838"/>
      <c r="DK114" s="839"/>
      <c r="DL114" s="840" t="s">
        <v>121</v>
      </c>
      <c r="DM114" s="838"/>
      <c r="DN114" s="838"/>
      <c r="DO114" s="838"/>
      <c r="DP114" s="839"/>
      <c r="DQ114" s="840" t="s">
        <v>121</v>
      </c>
      <c r="DR114" s="838"/>
      <c r="DS114" s="838"/>
      <c r="DT114" s="838"/>
      <c r="DU114" s="839"/>
      <c r="DV114" s="885" t="s">
        <v>383</v>
      </c>
      <c r="DW114" s="886"/>
      <c r="DX114" s="886"/>
      <c r="DY114" s="886"/>
      <c r="DZ114" s="887"/>
    </row>
    <row r="115" spans="1:130" s="226" customFormat="1" ht="26.25" customHeight="1">
      <c r="A115" s="979"/>
      <c r="B115" s="980"/>
      <c r="C115" s="808" t="s">
        <v>441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775452</v>
      </c>
      <c r="AB115" s="984"/>
      <c r="AC115" s="984"/>
      <c r="AD115" s="984"/>
      <c r="AE115" s="985"/>
      <c r="AF115" s="986">
        <v>1104262</v>
      </c>
      <c r="AG115" s="984"/>
      <c r="AH115" s="984"/>
      <c r="AI115" s="984"/>
      <c r="AJ115" s="985"/>
      <c r="AK115" s="986">
        <v>1705448</v>
      </c>
      <c r="AL115" s="984"/>
      <c r="AM115" s="984"/>
      <c r="AN115" s="984"/>
      <c r="AO115" s="985"/>
      <c r="AP115" s="987">
        <v>4.0999999999999996</v>
      </c>
      <c r="AQ115" s="988"/>
      <c r="AR115" s="988"/>
      <c r="AS115" s="988"/>
      <c r="AT115" s="989"/>
      <c r="AU115" s="997"/>
      <c r="AV115" s="998"/>
      <c r="AW115" s="998"/>
      <c r="AX115" s="998"/>
      <c r="AY115" s="998"/>
      <c r="AZ115" s="873" t="s">
        <v>442</v>
      </c>
      <c r="BA115" s="808"/>
      <c r="BB115" s="808"/>
      <c r="BC115" s="808"/>
      <c r="BD115" s="808"/>
      <c r="BE115" s="808"/>
      <c r="BF115" s="808"/>
      <c r="BG115" s="808"/>
      <c r="BH115" s="808"/>
      <c r="BI115" s="808"/>
      <c r="BJ115" s="808"/>
      <c r="BK115" s="808"/>
      <c r="BL115" s="808"/>
      <c r="BM115" s="808"/>
      <c r="BN115" s="808"/>
      <c r="BO115" s="808"/>
      <c r="BP115" s="809"/>
      <c r="BQ115" s="874" t="s">
        <v>121</v>
      </c>
      <c r="BR115" s="875"/>
      <c r="BS115" s="875"/>
      <c r="BT115" s="875"/>
      <c r="BU115" s="875"/>
      <c r="BV115" s="875" t="s">
        <v>383</v>
      </c>
      <c r="BW115" s="875"/>
      <c r="BX115" s="875"/>
      <c r="BY115" s="875"/>
      <c r="BZ115" s="875"/>
      <c r="CA115" s="875" t="s">
        <v>383</v>
      </c>
      <c r="CB115" s="875"/>
      <c r="CC115" s="875"/>
      <c r="CD115" s="875"/>
      <c r="CE115" s="875"/>
      <c r="CF115" s="936" t="s">
        <v>383</v>
      </c>
      <c r="CG115" s="937"/>
      <c r="CH115" s="937"/>
      <c r="CI115" s="937"/>
      <c r="CJ115" s="937"/>
      <c r="CK115" s="992"/>
      <c r="CL115" s="879"/>
      <c r="CM115" s="873" t="s">
        <v>443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791315</v>
      </c>
      <c r="DH115" s="838"/>
      <c r="DI115" s="838"/>
      <c r="DJ115" s="838"/>
      <c r="DK115" s="839"/>
      <c r="DL115" s="840">
        <v>791315</v>
      </c>
      <c r="DM115" s="838"/>
      <c r="DN115" s="838"/>
      <c r="DO115" s="838"/>
      <c r="DP115" s="839"/>
      <c r="DQ115" s="840" t="s">
        <v>121</v>
      </c>
      <c r="DR115" s="838"/>
      <c r="DS115" s="838"/>
      <c r="DT115" s="838"/>
      <c r="DU115" s="839"/>
      <c r="DV115" s="885" t="s">
        <v>383</v>
      </c>
      <c r="DW115" s="886"/>
      <c r="DX115" s="886"/>
      <c r="DY115" s="886"/>
      <c r="DZ115" s="887"/>
    </row>
    <row r="116" spans="1:130" s="226" customFormat="1" ht="26.25" customHeight="1">
      <c r="A116" s="981"/>
      <c r="B116" s="982"/>
      <c r="C116" s="941" t="s">
        <v>444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431</v>
      </c>
      <c r="AB116" s="838"/>
      <c r="AC116" s="838"/>
      <c r="AD116" s="838"/>
      <c r="AE116" s="839"/>
      <c r="AF116" s="840" t="s">
        <v>121</v>
      </c>
      <c r="AG116" s="838"/>
      <c r="AH116" s="838"/>
      <c r="AI116" s="838"/>
      <c r="AJ116" s="839"/>
      <c r="AK116" s="840" t="s">
        <v>121</v>
      </c>
      <c r="AL116" s="838"/>
      <c r="AM116" s="838"/>
      <c r="AN116" s="838"/>
      <c r="AO116" s="839"/>
      <c r="AP116" s="885" t="s">
        <v>383</v>
      </c>
      <c r="AQ116" s="886"/>
      <c r="AR116" s="886"/>
      <c r="AS116" s="886"/>
      <c r="AT116" s="887"/>
      <c r="AU116" s="997"/>
      <c r="AV116" s="998"/>
      <c r="AW116" s="998"/>
      <c r="AX116" s="998"/>
      <c r="AY116" s="998"/>
      <c r="AZ116" s="924" t="s">
        <v>445</v>
      </c>
      <c r="BA116" s="925"/>
      <c r="BB116" s="925"/>
      <c r="BC116" s="925"/>
      <c r="BD116" s="925"/>
      <c r="BE116" s="925"/>
      <c r="BF116" s="925"/>
      <c r="BG116" s="925"/>
      <c r="BH116" s="925"/>
      <c r="BI116" s="925"/>
      <c r="BJ116" s="925"/>
      <c r="BK116" s="925"/>
      <c r="BL116" s="925"/>
      <c r="BM116" s="925"/>
      <c r="BN116" s="925"/>
      <c r="BO116" s="925"/>
      <c r="BP116" s="926"/>
      <c r="BQ116" s="874" t="s">
        <v>383</v>
      </c>
      <c r="BR116" s="875"/>
      <c r="BS116" s="875"/>
      <c r="BT116" s="875"/>
      <c r="BU116" s="875"/>
      <c r="BV116" s="875" t="s">
        <v>434</v>
      </c>
      <c r="BW116" s="875"/>
      <c r="BX116" s="875"/>
      <c r="BY116" s="875"/>
      <c r="BZ116" s="875"/>
      <c r="CA116" s="875" t="s">
        <v>121</v>
      </c>
      <c r="CB116" s="875"/>
      <c r="CC116" s="875"/>
      <c r="CD116" s="875"/>
      <c r="CE116" s="875"/>
      <c r="CF116" s="936" t="s">
        <v>383</v>
      </c>
      <c r="CG116" s="937"/>
      <c r="CH116" s="937"/>
      <c r="CI116" s="937"/>
      <c r="CJ116" s="937"/>
      <c r="CK116" s="992"/>
      <c r="CL116" s="879"/>
      <c r="CM116" s="882" t="s">
        <v>446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9558</v>
      </c>
      <c r="DH116" s="838"/>
      <c r="DI116" s="838"/>
      <c r="DJ116" s="838"/>
      <c r="DK116" s="839"/>
      <c r="DL116" s="840" t="s">
        <v>121</v>
      </c>
      <c r="DM116" s="838"/>
      <c r="DN116" s="838"/>
      <c r="DO116" s="838"/>
      <c r="DP116" s="839"/>
      <c r="DQ116" s="840" t="s">
        <v>431</v>
      </c>
      <c r="DR116" s="838"/>
      <c r="DS116" s="838"/>
      <c r="DT116" s="838"/>
      <c r="DU116" s="839"/>
      <c r="DV116" s="885" t="s">
        <v>434</v>
      </c>
      <c r="DW116" s="886"/>
      <c r="DX116" s="886"/>
      <c r="DY116" s="886"/>
      <c r="DZ116" s="887"/>
    </row>
    <row r="117" spans="1:130" s="226" customFormat="1" ht="26.25" customHeight="1">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447</v>
      </c>
      <c r="Z117" s="964"/>
      <c r="AA117" s="969">
        <v>4348678</v>
      </c>
      <c r="AB117" s="970"/>
      <c r="AC117" s="970"/>
      <c r="AD117" s="970"/>
      <c r="AE117" s="971"/>
      <c r="AF117" s="972">
        <v>4812825</v>
      </c>
      <c r="AG117" s="970"/>
      <c r="AH117" s="970"/>
      <c r="AI117" s="970"/>
      <c r="AJ117" s="971"/>
      <c r="AK117" s="972">
        <v>5815649</v>
      </c>
      <c r="AL117" s="970"/>
      <c r="AM117" s="970"/>
      <c r="AN117" s="970"/>
      <c r="AO117" s="971"/>
      <c r="AP117" s="973"/>
      <c r="AQ117" s="974"/>
      <c r="AR117" s="974"/>
      <c r="AS117" s="974"/>
      <c r="AT117" s="975"/>
      <c r="AU117" s="997"/>
      <c r="AV117" s="998"/>
      <c r="AW117" s="998"/>
      <c r="AX117" s="998"/>
      <c r="AY117" s="998"/>
      <c r="AZ117" s="924" t="s">
        <v>448</v>
      </c>
      <c r="BA117" s="925"/>
      <c r="BB117" s="925"/>
      <c r="BC117" s="925"/>
      <c r="BD117" s="925"/>
      <c r="BE117" s="925"/>
      <c r="BF117" s="925"/>
      <c r="BG117" s="925"/>
      <c r="BH117" s="925"/>
      <c r="BI117" s="925"/>
      <c r="BJ117" s="925"/>
      <c r="BK117" s="925"/>
      <c r="BL117" s="925"/>
      <c r="BM117" s="925"/>
      <c r="BN117" s="925"/>
      <c r="BO117" s="925"/>
      <c r="BP117" s="926"/>
      <c r="BQ117" s="874" t="s">
        <v>383</v>
      </c>
      <c r="BR117" s="875"/>
      <c r="BS117" s="875"/>
      <c r="BT117" s="875"/>
      <c r="BU117" s="875"/>
      <c r="BV117" s="875" t="s">
        <v>383</v>
      </c>
      <c r="BW117" s="875"/>
      <c r="BX117" s="875"/>
      <c r="BY117" s="875"/>
      <c r="BZ117" s="875"/>
      <c r="CA117" s="875" t="s">
        <v>383</v>
      </c>
      <c r="CB117" s="875"/>
      <c r="CC117" s="875"/>
      <c r="CD117" s="875"/>
      <c r="CE117" s="875"/>
      <c r="CF117" s="936" t="s">
        <v>402</v>
      </c>
      <c r="CG117" s="937"/>
      <c r="CH117" s="937"/>
      <c r="CI117" s="937"/>
      <c r="CJ117" s="937"/>
      <c r="CK117" s="992"/>
      <c r="CL117" s="879"/>
      <c r="CM117" s="882" t="s">
        <v>449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383</v>
      </c>
      <c r="DH117" s="838"/>
      <c r="DI117" s="838"/>
      <c r="DJ117" s="838"/>
      <c r="DK117" s="839"/>
      <c r="DL117" s="840" t="s">
        <v>121</v>
      </c>
      <c r="DM117" s="838"/>
      <c r="DN117" s="838"/>
      <c r="DO117" s="838"/>
      <c r="DP117" s="839"/>
      <c r="DQ117" s="840" t="s">
        <v>383</v>
      </c>
      <c r="DR117" s="838"/>
      <c r="DS117" s="838"/>
      <c r="DT117" s="838"/>
      <c r="DU117" s="839"/>
      <c r="DV117" s="885" t="s">
        <v>383</v>
      </c>
      <c r="DW117" s="886"/>
      <c r="DX117" s="886"/>
      <c r="DY117" s="886"/>
      <c r="DZ117" s="887"/>
    </row>
    <row r="118" spans="1:130" s="226" customFormat="1" ht="26.25" customHeight="1">
      <c r="A118" s="962" t="s">
        <v>421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419</v>
      </c>
      <c r="AB118" s="963"/>
      <c r="AC118" s="963"/>
      <c r="AD118" s="963"/>
      <c r="AE118" s="964"/>
      <c r="AF118" s="965" t="s">
        <v>299</v>
      </c>
      <c r="AG118" s="963"/>
      <c r="AH118" s="963"/>
      <c r="AI118" s="963"/>
      <c r="AJ118" s="964"/>
      <c r="AK118" s="965" t="s">
        <v>298</v>
      </c>
      <c r="AL118" s="963"/>
      <c r="AM118" s="963"/>
      <c r="AN118" s="963"/>
      <c r="AO118" s="964"/>
      <c r="AP118" s="966" t="s">
        <v>420</v>
      </c>
      <c r="AQ118" s="967"/>
      <c r="AR118" s="967"/>
      <c r="AS118" s="967"/>
      <c r="AT118" s="968"/>
      <c r="AU118" s="997"/>
      <c r="AV118" s="998"/>
      <c r="AW118" s="998"/>
      <c r="AX118" s="998"/>
      <c r="AY118" s="998"/>
      <c r="AZ118" s="940" t="s">
        <v>450</v>
      </c>
      <c r="BA118" s="941"/>
      <c r="BB118" s="941"/>
      <c r="BC118" s="941"/>
      <c r="BD118" s="941"/>
      <c r="BE118" s="941"/>
      <c r="BF118" s="941"/>
      <c r="BG118" s="941"/>
      <c r="BH118" s="941"/>
      <c r="BI118" s="941"/>
      <c r="BJ118" s="941"/>
      <c r="BK118" s="941"/>
      <c r="BL118" s="941"/>
      <c r="BM118" s="941"/>
      <c r="BN118" s="941"/>
      <c r="BO118" s="941"/>
      <c r="BP118" s="942"/>
      <c r="BQ118" s="943" t="s">
        <v>434</v>
      </c>
      <c r="BR118" s="906"/>
      <c r="BS118" s="906"/>
      <c r="BT118" s="906"/>
      <c r="BU118" s="906"/>
      <c r="BV118" s="906" t="s">
        <v>121</v>
      </c>
      <c r="BW118" s="906"/>
      <c r="BX118" s="906"/>
      <c r="BY118" s="906"/>
      <c r="BZ118" s="906"/>
      <c r="CA118" s="906" t="s">
        <v>402</v>
      </c>
      <c r="CB118" s="906"/>
      <c r="CC118" s="906"/>
      <c r="CD118" s="906"/>
      <c r="CE118" s="906"/>
      <c r="CF118" s="936" t="s">
        <v>121</v>
      </c>
      <c r="CG118" s="937"/>
      <c r="CH118" s="937"/>
      <c r="CI118" s="937"/>
      <c r="CJ118" s="937"/>
      <c r="CK118" s="992"/>
      <c r="CL118" s="879"/>
      <c r="CM118" s="882" t="s">
        <v>451</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121</v>
      </c>
      <c r="DH118" s="838"/>
      <c r="DI118" s="838"/>
      <c r="DJ118" s="838"/>
      <c r="DK118" s="839"/>
      <c r="DL118" s="840" t="s">
        <v>121</v>
      </c>
      <c r="DM118" s="838"/>
      <c r="DN118" s="838"/>
      <c r="DO118" s="838"/>
      <c r="DP118" s="839"/>
      <c r="DQ118" s="840" t="s">
        <v>383</v>
      </c>
      <c r="DR118" s="838"/>
      <c r="DS118" s="838"/>
      <c r="DT118" s="838"/>
      <c r="DU118" s="839"/>
      <c r="DV118" s="885" t="s">
        <v>121</v>
      </c>
      <c r="DW118" s="886"/>
      <c r="DX118" s="886"/>
      <c r="DY118" s="886"/>
      <c r="DZ118" s="887"/>
    </row>
    <row r="119" spans="1:130" s="226" customFormat="1" ht="26.25" customHeight="1">
      <c r="A119" s="876" t="s">
        <v>424</v>
      </c>
      <c r="B119" s="877"/>
      <c r="C119" s="952" t="s">
        <v>425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v>376377</v>
      </c>
      <c r="AB119" s="956"/>
      <c r="AC119" s="956"/>
      <c r="AD119" s="956"/>
      <c r="AE119" s="957"/>
      <c r="AF119" s="958">
        <v>376834</v>
      </c>
      <c r="AG119" s="956"/>
      <c r="AH119" s="956"/>
      <c r="AI119" s="956"/>
      <c r="AJ119" s="957"/>
      <c r="AK119" s="958">
        <v>377302</v>
      </c>
      <c r="AL119" s="956"/>
      <c r="AM119" s="956"/>
      <c r="AN119" s="956"/>
      <c r="AO119" s="957"/>
      <c r="AP119" s="959">
        <v>0.9</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452</v>
      </c>
      <c r="BP119" s="939"/>
      <c r="BQ119" s="943">
        <v>34293558</v>
      </c>
      <c r="BR119" s="906"/>
      <c r="BS119" s="906"/>
      <c r="BT119" s="906"/>
      <c r="BU119" s="906"/>
      <c r="BV119" s="906">
        <v>39838818</v>
      </c>
      <c r="BW119" s="906"/>
      <c r="BX119" s="906"/>
      <c r="BY119" s="906"/>
      <c r="BZ119" s="906"/>
      <c r="CA119" s="906">
        <v>38361157</v>
      </c>
      <c r="CB119" s="906"/>
      <c r="CC119" s="906"/>
      <c r="CD119" s="906"/>
      <c r="CE119" s="906"/>
      <c r="CF119" s="804"/>
      <c r="CG119" s="805"/>
      <c r="CH119" s="805"/>
      <c r="CI119" s="805"/>
      <c r="CJ119" s="895"/>
      <c r="CK119" s="993"/>
      <c r="CL119" s="881"/>
      <c r="CM119" s="899" t="s">
        <v>453</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383</v>
      </c>
      <c r="DH119" s="821"/>
      <c r="DI119" s="821"/>
      <c r="DJ119" s="821"/>
      <c r="DK119" s="822"/>
      <c r="DL119" s="823" t="s">
        <v>383</v>
      </c>
      <c r="DM119" s="821"/>
      <c r="DN119" s="821"/>
      <c r="DO119" s="821"/>
      <c r="DP119" s="822"/>
      <c r="DQ119" s="823" t="s">
        <v>383</v>
      </c>
      <c r="DR119" s="821"/>
      <c r="DS119" s="821"/>
      <c r="DT119" s="821"/>
      <c r="DU119" s="822"/>
      <c r="DV119" s="909" t="s">
        <v>434</v>
      </c>
      <c r="DW119" s="910"/>
      <c r="DX119" s="910"/>
      <c r="DY119" s="910"/>
      <c r="DZ119" s="911"/>
    </row>
    <row r="120" spans="1:130" s="226" customFormat="1" ht="26.25" customHeight="1">
      <c r="A120" s="878"/>
      <c r="B120" s="879"/>
      <c r="C120" s="882" t="s">
        <v>428</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v>188835</v>
      </c>
      <c r="AB120" s="838"/>
      <c r="AC120" s="838"/>
      <c r="AD120" s="838"/>
      <c r="AE120" s="839"/>
      <c r="AF120" s="840">
        <v>188963</v>
      </c>
      <c r="AG120" s="838"/>
      <c r="AH120" s="838"/>
      <c r="AI120" s="838"/>
      <c r="AJ120" s="839"/>
      <c r="AK120" s="840">
        <v>186652</v>
      </c>
      <c r="AL120" s="838"/>
      <c r="AM120" s="838"/>
      <c r="AN120" s="838"/>
      <c r="AO120" s="839"/>
      <c r="AP120" s="885">
        <v>0.4</v>
      </c>
      <c r="AQ120" s="886"/>
      <c r="AR120" s="886"/>
      <c r="AS120" s="886"/>
      <c r="AT120" s="887"/>
      <c r="AU120" s="944" t="s">
        <v>454</v>
      </c>
      <c r="AV120" s="945"/>
      <c r="AW120" s="945"/>
      <c r="AX120" s="945"/>
      <c r="AY120" s="946"/>
      <c r="AZ120" s="921" t="s">
        <v>455</v>
      </c>
      <c r="BA120" s="866"/>
      <c r="BB120" s="866"/>
      <c r="BC120" s="866"/>
      <c r="BD120" s="866"/>
      <c r="BE120" s="866"/>
      <c r="BF120" s="866"/>
      <c r="BG120" s="866"/>
      <c r="BH120" s="866"/>
      <c r="BI120" s="866"/>
      <c r="BJ120" s="866"/>
      <c r="BK120" s="866"/>
      <c r="BL120" s="866"/>
      <c r="BM120" s="866"/>
      <c r="BN120" s="866"/>
      <c r="BO120" s="866"/>
      <c r="BP120" s="867"/>
      <c r="BQ120" s="922">
        <v>19585167</v>
      </c>
      <c r="BR120" s="903"/>
      <c r="BS120" s="903"/>
      <c r="BT120" s="903"/>
      <c r="BU120" s="903"/>
      <c r="BV120" s="903">
        <v>16816249</v>
      </c>
      <c r="BW120" s="903"/>
      <c r="BX120" s="903"/>
      <c r="BY120" s="903"/>
      <c r="BZ120" s="903"/>
      <c r="CA120" s="903">
        <v>19916957</v>
      </c>
      <c r="CB120" s="903"/>
      <c r="CC120" s="903"/>
      <c r="CD120" s="903"/>
      <c r="CE120" s="903"/>
      <c r="CF120" s="927">
        <v>47.9</v>
      </c>
      <c r="CG120" s="928"/>
      <c r="CH120" s="928"/>
      <c r="CI120" s="928"/>
      <c r="CJ120" s="928"/>
      <c r="CK120" s="929" t="s">
        <v>456</v>
      </c>
      <c r="CL120" s="913"/>
      <c r="CM120" s="913"/>
      <c r="CN120" s="913"/>
      <c r="CO120" s="914"/>
      <c r="CP120" s="933" t="s">
        <v>457</v>
      </c>
      <c r="CQ120" s="934"/>
      <c r="CR120" s="934"/>
      <c r="CS120" s="934"/>
      <c r="CT120" s="934"/>
      <c r="CU120" s="934"/>
      <c r="CV120" s="934"/>
      <c r="CW120" s="934"/>
      <c r="CX120" s="934"/>
      <c r="CY120" s="934"/>
      <c r="CZ120" s="934"/>
      <c r="DA120" s="934"/>
      <c r="DB120" s="934"/>
      <c r="DC120" s="934"/>
      <c r="DD120" s="934"/>
      <c r="DE120" s="934"/>
      <c r="DF120" s="935"/>
      <c r="DG120" s="922">
        <v>4538115</v>
      </c>
      <c r="DH120" s="903"/>
      <c r="DI120" s="903"/>
      <c r="DJ120" s="903"/>
      <c r="DK120" s="903"/>
      <c r="DL120" s="903">
        <v>4873578</v>
      </c>
      <c r="DM120" s="903"/>
      <c r="DN120" s="903"/>
      <c r="DO120" s="903"/>
      <c r="DP120" s="903"/>
      <c r="DQ120" s="903">
        <v>4370761</v>
      </c>
      <c r="DR120" s="903"/>
      <c r="DS120" s="903"/>
      <c r="DT120" s="903"/>
      <c r="DU120" s="903"/>
      <c r="DV120" s="904">
        <v>10.5</v>
      </c>
      <c r="DW120" s="904"/>
      <c r="DX120" s="904"/>
      <c r="DY120" s="904"/>
      <c r="DZ120" s="905"/>
    </row>
    <row r="121" spans="1:130" s="226" customFormat="1" ht="26.25" customHeight="1">
      <c r="A121" s="878"/>
      <c r="B121" s="879"/>
      <c r="C121" s="924" t="s">
        <v>458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383</v>
      </c>
      <c r="AB121" s="838"/>
      <c r="AC121" s="838"/>
      <c r="AD121" s="838"/>
      <c r="AE121" s="839"/>
      <c r="AF121" s="840" t="s">
        <v>434</v>
      </c>
      <c r="AG121" s="838"/>
      <c r="AH121" s="838"/>
      <c r="AI121" s="838"/>
      <c r="AJ121" s="839"/>
      <c r="AK121" s="840" t="s">
        <v>121</v>
      </c>
      <c r="AL121" s="838"/>
      <c r="AM121" s="838"/>
      <c r="AN121" s="838"/>
      <c r="AO121" s="839"/>
      <c r="AP121" s="885" t="s">
        <v>383</v>
      </c>
      <c r="AQ121" s="886"/>
      <c r="AR121" s="886"/>
      <c r="AS121" s="886"/>
      <c r="AT121" s="887"/>
      <c r="AU121" s="947"/>
      <c r="AV121" s="948"/>
      <c r="AW121" s="948"/>
      <c r="AX121" s="948"/>
      <c r="AY121" s="949"/>
      <c r="AZ121" s="873" t="s">
        <v>459</v>
      </c>
      <c r="BA121" s="808"/>
      <c r="BB121" s="808"/>
      <c r="BC121" s="808"/>
      <c r="BD121" s="808"/>
      <c r="BE121" s="808"/>
      <c r="BF121" s="808"/>
      <c r="BG121" s="808"/>
      <c r="BH121" s="808"/>
      <c r="BI121" s="808"/>
      <c r="BJ121" s="808"/>
      <c r="BK121" s="808"/>
      <c r="BL121" s="808"/>
      <c r="BM121" s="808"/>
      <c r="BN121" s="808"/>
      <c r="BO121" s="808"/>
      <c r="BP121" s="809"/>
      <c r="BQ121" s="874" t="s">
        <v>383</v>
      </c>
      <c r="BR121" s="875"/>
      <c r="BS121" s="875"/>
      <c r="BT121" s="875"/>
      <c r="BU121" s="875"/>
      <c r="BV121" s="875" t="s">
        <v>402</v>
      </c>
      <c r="BW121" s="875"/>
      <c r="BX121" s="875"/>
      <c r="BY121" s="875"/>
      <c r="BZ121" s="875"/>
      <c r="CA121" s="875" t="s">
        <v>383</v>
      </c>
      <c r="CB121" s="875"/>
      <c r="CC121" s="875"/>
      <c r="CD121" s="875"/>
      <c r="CE121" s="875"/>
      <c r="CF121" s="936" t="s">
        <v>434</v>
      </c>
      <c r="CG121" s="937"/>
      <c r="CH121" s="937"/>
      <c r="CI121" s="937"/>
      <c r="CJ121" s="937"/>
      <c r="CK121" s="930"/>
      <c r="CL121" s="916"/>
      <c r="CM121" s="916"/>
      <c r="CN121" s="916"/>
      <c r="CO121" s="917"/>
      <c r="CP121" s="896" t="s">
        <v>460</v>
      </c>
      <c r="CQ121" s="897"/>
      <c r="CR121" s="897"/>
      <c r="CS121" s="897"/>
      <c r="CT121" s="897"/>
      <c r="CU121" s="897"/>
      <c r="CV121" s="897"/>
      <c r="CW121" s="897"/>
      <c r="CX121" s="897"/>
      <c r="CY121" s="897"/>
      <c r="CZ121" s="897"/>
      <c r="DA121" s="897"/>
      <c r="DB121" s="897"/>
      <c r="DC121" s="897"/>
      <c r="DD121" s="897"/>
      <c r="DE121" s="897"/>
      <c r="DF121" s="898"/>
      <c r="DG121" s="874">
        <v>285130</v>
      </c>
      <c r="DH121" s="875"/>
      <c r="DI121" s="875"/>
      <c r="DJ121" s="875"/>
      <c r="DK121" s="875"/>
      <c r="DL121" s="875">
        <v>206574</v>
      </c>
      <c r="DM121" s="875"/>
      <c r="DN121" s="875"/>
      <c r="DO121" s="875"/>
      <c r="DP121" s="875"/>
      <c r="DQ121" s="875">
        <v>124993</v>
      </c>
      <c r="DR121" s="875"/>
      <c r="DS121" s="875"/>
      <c r="DT121" s="875"/>
      <c r="DU121" s="875"/>
      <c r="DV121" s="852">
        <v>0.3</v>
      </c>
      <c r="DW121" s="852"/>
      <c r="DX121" s="852"/>
      <c r="DY121" s="852"/>
      <c r="DZ121" s="853"/>
    </row>
    <row r="122" spans="1:130" s="226" customFormat="1" ht="26.25" customHeight="1">
      <c r="A122" s="878"/>
      <c r="B122" s="879"/>
      <c r="C122" s="882" t="s">
        <v>440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383</v>
      </c>
      <c r="AB122" s="838"/>
      <c r="AC122" s="838"/>
      <c r="AD122" s="838"/>
      <c r="AE122" s="839"/>
      <c r="AF122" s="840" t="s">
        <v>383</v>
      </c>
      <c r="AG122" s="838"/>
      <c r="AH122" s="838"/>
      <c r="AI122" s="838"/>
      <c r="AJ122" s="839"/>
      <c r="AK122" s="840" t="s">
        <v>434</v>
      </c>
      <c r="AL122" s="838"/>
      <c r="AM122" s="838"/>
      <c r="AN122" s="838"/>
      <c r="AO122" s="839"/>
      <c r="AP122" s="885" t="s">
        <v>434</v>
      </c>
      <c r="AQ122" s="886"/>
      <c r="AR122" s="886"/>
      <c r="AS122" s="886"/>
      <c r="AT122" s="887"/>
      <c r="AU122" s="947"/>
      <c r="AV122" s="948"/>
      <c r="AW122" s="948"/>
      <c r="AX122" s="948"/>
      <c r="AY122" s="949"/>
      <c r="AZ122" s="940" t="s">
        <v>461</v>
      </c>
      <c r="BA122" s="941"/>
      <c r="BB122" s="941"/>
      <c r="BC122" s="941"/>
      <c r="BD122" s="941"/>
      <c r="BE122" s="941"/>
      <c r="BF122" s="941"/>
      <c r="BG122" s="941"/>
      <c r="BH122" s="941"/>
      <c r="BI122" s="941"/>
      <c r="BJ122" s="941"/>
      <c r="BK122" s="941"/>
      <c r="BL122" s="941"/>
      <c r="BM122" s="941"/>
      <c r="BN122" s="941"/>
      <c r="BO122" s="941"/>
      <c r="BP122" s="942"/>
      <c r="BQ122" s="943">
        <v>20183132</v>
      </c>
      <c r="BR122" s="906"/>
      <c r="BS122" s="906"/>
      <c r="BT122" s="906"/>
      <c r="BU122" s="906"/>
      <c r="BV122" s="906">
        <v>17632851</v>
      </c>
      <c r="BW122" s="906"/>
      <c r="BX122" s="906"/>
      <c r="BY122" s="906"/>
      <c r="BZ122" s="906"/>
      <c r="CA122" s="906">
        <v>16440915</v>
      </c>
      <c r="CB122" s="906"/>
      <c r="CC122" s="906"/>
      <c r="CD122" s="906"/>
      <c r="CE122" s="906"/>
      <c r="CF122" s="907">
        <v>39.5</v>
      </c>
      <c r="CG122" s="908"/>
      <c r="CH122" s="908"/>
      <c r="CI122" s="908"/>
      <c r="CJ122" s="908"/>
      <c r="CK122" s="930"/>
      <c r="CL122" s="916"/>
      <c r="CM122" s="916"/>
      <c r="CN122" s="916"/>
      <c r="CO122" s="917"/>
      <c r="CP122" s="896" t="s">
        <v>462</v>
      </c>
      <c r="CQ122" s="897"/>
      <c r="CR122" s="897"/>
      <c r="CS122" s="897"/>
      <c r="CT122" s="897"/>
      <c r="CU122" s="897"/>
      <c r="CV122" s="897"/>
      <c r="CW122" s="897"/>
      <c r="CX122" s="897"/>
      <c r="CY122" s="897"/>
      <c r="CZ122" s="897"/>
      <c r="DA122" s="897"/>
      <c r="DB122" s="897"/>
      <c r="DC122" s="897"/>
      <c r="DD122" s="897"/>
      <c r="DE122" s="897"/>
      <c r="DF122" s="898"/>
      <c r="DG122" s="874" t="s">
        <v>121</v>
      </c>
      <c r="DH122" s="875"/>
      <c r="DI122" s="875"/>
      <c r="DJ122" s="875"/>
      <c r="DK122" s="875"/>
      <c r="DL122" s="875" t="s">
        <v>121</v>
      </c>
      <c r="DM122" s="875"/>
      <c r="DN122" s="875"/>
      <c r="DO122" s="875"/>
      <c r="DP122" s="875"/>
      <c r="DQ122" s="875" t="s">
        <v>383</v>
      </c>
      <c r="DR122" s="875"/>
      <c r="DS122" s="875"/>
      <c r="DT122" s="875"/>
      <c r="DU122" s="875"/>
      <c r="DV122" s="852" t="s">
        <v>121</v>
      </c>
      <c r="DW122" s="852"/>
      <c r="DX122" s="852"/>
      <c r="DY122" s="852"/>
      <c r="DZ122" s="853"/>
    </row>
    <row r="123" spans="1:130" s="226" customFormat="1" ht="26.25" customHeight="1">
      <c r="A123" s="878"/>
      <c r="B123" s="879"/>
      <c r="C123" s="882" t="s">
        <v>446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383</v>
      </c>
      <c r="AB123" s="838"/>
      <c r="AC123" s="838"/>
      <c r="AD123" s="838"/>
      <c r="AE123" s="839"/>
      <c r="AF123" s="840" t="s">
        <v>402</v>
      </c>
      <c r="AG123" s="838"/>
      <c r="AH123" s="838"/>
      <c r="AI123" s="838"/>
      <c r="AJ123" s="839"/>
      <c r="AK123" s="840" t="s">
        <v>121</v>
      </c>
      <c r="AL123" s="838"/>
      <c r="AM123" s="838"/>
      <c r="AN123" s="838"/>
      <c r="AO123" s="839"/>
      <c r="AP123" s="885" t="s">
        <v>383</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463</v>
      </c>
      <c r="BP123" s="939"/>
      <c r="BQ123" s="893">
        <v>39768299</v>
      </c>
      <c r="BR123" s="894"/>
      <c r="BS123" s="894"/>
      <c r="BT123" s="894"/>
      <c r="BU123" s="894"/>
      <c r="BV123" s="894">
        <v>34449100</v>
      </c>
      <c r="BW123" s="894"/>
      <c r="BX123" s="894"/>
      <c r="BY123" s="894"/>
      <c r="BZ123" s="894"/>
      <c r="CA123" s="894">
        <v>36357872</v>
      </c>
      <c r="CB123" s="894"/>
      <c r="CC123" s="894"/>
      <c r="CD123" s="894"/>
      <c r="CE123" s="894"/>
      <c r="CF123" s="804"/>
      <c r="CG123" s="805"/>
      <c r="CH123" s="805"/>
      <c r="CI123" s="805"/>
      <c r="CJ123" s="895"/>
      <c r="CK123" s="930"/>
      <c r="CL123" s="916"/>
      <c r="CM123" s="916"/>
      <c r="CN123" s="916"/>
      <c r="CO123" s="917"/>
      <c r="CP123" s="896" t="s">
        <v>464</v>
      </c>
      <c r="CQ123" s="897"/>
      <c r="CR123" s="897"/>
      <c r="CS123" s="897"/>
      <c r="CT123" s="897"/>
      <c r="CU123" s="897"/>
      <c r="CV123" s="897"/>
      <c r="CW123" s="897"/>
      <c r="CX123" s="897"/>
      <c r="CY123" s="897"/>
      <c r="CZ123" s="897"/>
      <c r="DA123" s="897"/>
      <c r="DB123" s="897"/>
      <c r="DC123" s="897"/>
      <c r="DD123" s="897"/>
      <c r="DE123" s="897"/>
      <c r="DF123" s="898"/>
      <c r="DG123" s="837" t="s">
        <v>402</v>
      </c>
      <c r="DH123" s="838"/>
      <c r="DI123" s="838"/>
      <c r="DJ123" s="838"/>
      <c r="DK123" s="839"/>
      <c r="DL123" s="840" t="s">
        <v>383</v>
      </c>
      <c r="DM123" s="838"/>
      <c r="DN123" s="838"/>
      <c r="DO123" s="838"/>
      <c r="DP123" s="839"/>
      <c r="DQ123" s="840" t="s">
        <v>402</v>
      </c>
      <c r="DR123" s="838"/>
      <c r="DS123" s="838"/>
      <c r="DT123" s="838"/>
      <c r="DU123" s="839"/>
      <c r="DV123" s="885" t="s">
        <v>402</v>
      </c>
      <c r="DW123" s="886"/>
      <c r="DX123" s="886"/>
      <c r="DY123" s="886"/>
      <c r="DZ123" s="887"/>
    </row>
    <row r="124" spans="1:130" s="226" customFormat="1" ht="26.25" customHeight="1" thickBot="1">
      <c r="A124" s="878"/>
      <c r="B124" s="879"/>
      <c r="C124" s="882" t="s">
        <v>449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383</v>
      </c>
      <c r="AB124" s="838"/>
      <c r="AC124" s="838"/>
      <c r="AD124" s="838"/>
      <c r="AE124" s="839"/>
      <c r="AF124" s="840" t="s">
        <v>383</v>
      </c>
      <c r="AG124" s="838"/>
      <c r="AH124" s="838"/>
      <c r="AI124" s="838"/>
      <c r="AJ124" s="839"/>
      <c r="AK124" s="840" t="s">
        <v>383</v>
      </c>
      <c r="AL124" s="838"/>
      <c r="AM124" s="838"/>
      <c r="AN124" s="838"/>
      <c r="AO124" s="839"/>
      <c r="AP124" s="885" t="s">
        <v>402</v>
      </c>
      <c r="AQ124" s="886"/>
      <c r="AR124" s="886"/>
      <c r="AS124" s="886"/>
      <c r="AT124" s="887"/>
      <c r="AU124" s="888" t="s">
        <v>465</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402</v>
      </c>
      <c r="BR124" s="892"/>
      <c r="BS124" s="892"/>
      <c r="BT124" s="892"/>
      <c r="BU124" s="892"/>
      <c r="BV124" s="892">
        <v>12.9</v>
      </c>
      <c r="BW124" s="892"/>
      <c r="BX124" s="892"/>
      <c r="BY124" s="892"/>
      <c r="BZ124" s="892"/>
      <c r="CA124" s="892">
        <v>4.8</v>
      </c>
      <c r="CB124" s="892"/>
      <c r="CC124" s="892"/>
      <c r="CD124" s="892"/>
      <c r="CE124" s="892"/>
      <c r="CF124" s="782"/>
      <c r="CG124" s="783"/>
      <c r="CH124" s="783"/>
      <c r="CI124" s="783"/>
      <c r="CJ124" s="923"/>
      <c r="CK124" s="931"/>
      <c r="CL124" s="931"/>
      <c r="CM124" s="931"/>
      <c r="CN124" s="931"/>
      <c r="CO124" s="932"/>
      <c r="CP124" s="896" t="s">
        <v>466</v>
      </c>
      <c r="CQ124" s="897"/>
      <c r="CR124" s="897"/>
      <c r="CS124" s="897"/>
      <c r="CT124" s="897"/>
      <c r="CU124" s="897"/>
      <c r="CV124" s="897"/>
      <c r="CW124" s="897"/>
      <c r="CX124" s="897"/>
      <c r="CY124" s="897"/>
      <c r="CZ124" s="897"/>
      <c r="DA124" s="897"/>
      <c r="DB124" s="897"/>
      <c r="DC124" s="897"/>
      <c r="DD124" s="897"/>
      <c r="DE124" s="897"/>
      <c r="DF124" s="898"/>
      <c r="DG124" s="820" t="s">
        <v>383</v>
      </c>
      <c r="DH124" s="821"/>
      <c r="DI124" s="821"/>
      <c r="DJ124" s="821"/>
      <c r="DK124" s="822"/>
      <c r="DL124" s="823" t="s">
        <v>383</v>
      </c>
      <c r="DM124" s="821"/>
      <c r="DN124" s="821"/>
      <c r="DO124" s="821"/>
      <c r="DP124" s="822"/>
      <c r="DQ124" s="823" t="s">
        <v>121</v>
      </c>
      <c r="DR124" s="821"/>
      <c r="DS124" s="821"/>
      <c r="DT124" s="821"/>
      <c r="DU124" s="822"/>
      <c r="DV124" s="909" t="s">
        <v>383</v>
      </c>
      <c r="DW124" s="910"/>
      <c r="DX124" s="910"/>
      <c r="DY124" s="910"/>
      <c r="DZ124" s="911"/>
    </row>
    <row r="125" spans="1:130" s="226" customFormat="1" ht="26.25" customHeight="1">
      <c r="A125" s="878"/>
      <c r="B125" s="879"/>
      <c r="C125" s="882" t="s">
        <v>451</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121</v>
      </c>
      <c r="AB125" s="838"/>
      <c r="AC125" s="838"/>
      <c r="AD125" s="838"/>
      <c r="AE125" s="839"/>
      <c r="AF125" s="840" t="s">
        <v>467</v>
      </c>
      <c r="AG125" s="838"/>
      <c r="AH125" s="838"/>
      <c r="AI125" s="838"/>
      <c r="AJ125" s="839"/>
      <c r="AK125" s="840" t="s">
        <v>121</v>
      </c>
      <c r="AL125" s="838"/>
      <c r="AM125" s="838"/>
      <c r="AN125" s="838"/>
      <c r="AO125" s="839"/>
      <c r="AP125" s="885" t="s">
        <v>121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468</v>
      </c>
      <c r="CL125" s="913"/>
      <c r="CM125" s="913"/>
      <c r="CN125" s="913"/>
      <c r="CO125" s="914"/>
      <c r="CP125" s="921" t="s">
        <v>469</v>
      </c>
      <c r="CQ125" s="866"/>
      <c r="CR125" s="866"/>
      <c r="CS125" s="866"/>
      <c r="CT125" s="866"/>
      <c r="CU125" s="866"/>
      <c r="CV125" s="866"/>
      <c r="CW125" s="866"/>
      <c r="CX125" s="866"/>
      <c r="CY125" s="866"/>
      <c r="CZ125" s="866"/>
      <c r="DA125" s="866"/>
      <c r="DB125" s="866"/>
      <c r="DC125" s="866"/>
      <c r="DD125" s="866"/>
      <c r="DE125" s="866"/>
      <c r="DF125" s="867"/>
      <c r="DG125" s="922" t="s">
        <v>121</v>
      </c>
      <c r="DH125" s="903"/>
      <c r="DI125" s="903"/>
      <c r="DJ125" s="903"/>
      <c r="DK125" s="903"/>
      <c r="DL125" s="903" t="s">
        <v>383</v>
      </c>
      <c r="DM125" s="903"/>
      <c r="DN125" s="903"/>
      <c r="DO125" s="903"/>
      <c r="DP125" s="903"/>
      <c r="DQ125" s="903" t="s">
        <v>383</v>
      </c>
      <c r="DR125" s="903"/>
      <c r="DS125" s="903"/>
      <c r="DT125" s="903"/>
      <c r="DU125" s="903"/>
      <c r="DV125" s="904" t="s">
        <v>121</v>
      </c>
      <c r="DW125" s="904"/>
      <c r="DX125" s="904"/>
      <c r="DY125" s="904"/>
      <c r="DZ125" s="905"/>
    </row>
    <row r="126" spans="1:130" s="226" customFormat="1" ht="26.25" customHeight="1" thickBot="1">
      <c r="A126" s="878"/>
      <c r="B126" s="879"/>
      <c r="C126" s="882" t="s">
        <v>453</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210240</v>
      </c>
      <c r="AB126" s="838"/>
      <c r="AC126" s="838"/>
      <c r="AD126" s="838"/>
      <c r="AE126" s="839"/>
      <c r="AF126" s="840">
        <v>538465</v>
      </c>
      <c r="AG126" s="838"/>
      <c r="AH126" s="838"/>
      <c r="AI126" s="838"/>
      <c r="AJ126" s="839"/>
      <c r="AK126" s="840">
        <v>1141494</v>
      </c>
      <c r="AL126" s="838"/>
      <c r="AM126" s="838"/>
      <c r="AN126" s="838"/>
      <c r="AO126" s="839"/>
      <c r="AP126" s="885">
        <v>2.7</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470</v>
      </c>
      <c r="CQ126" s="808"/>
      <c r="CR126" s="808"/>
      <c r="CS126" s="808"/>
      <c r="CT126" s="808"/>
      <c r="CU126" s="808"/>
      <c r="CV126" s="808"/>
      <c r="CW126" s="808"/>
      <c r="CX126" s="808"/>
      <c r="CY126" s="808"/>
      <c r="CZ126" s="808"/>
      <c r="DA126" s="808"/>
      <c r="DB126" s="808"/>
      <c r="DC126" s="808"/>
      <c r="DD126" s="808"/>
      <c r="DE126" s="808"/>
      <c r="DF126" s="809"/>
      <c r="DG126" s="874" t="s">
        <v>383</v>
      </c>
      <c r="DH126" s="875"/>
      <c r="DI126" s="875"/>
      <c r="DJ126" s="875"/>
      <c r="DK126" s="875"/>
      <c r="DL126" s="875" t="s">
        <v>121</v>
      </c>
      <c r="DM126" s="875"/>
      <c r="DN126" s="875"/>
      <c r="DO126" s="875"/>
      <c r="DP126" s="875"/>
      <c r="DQ126" s="875" t="s">
        <v>383</v>
      </c>
      <c r="DR126" s="875"/>
      <c r="DS126" s="875"/>
      <c r="DT126" s="875"/>
      <c r="DU126" s="875"/>
      <c r="DV126" s="852" t="s">
        <v>383</v>
      </c>
      <c r="DW126" s="852"/>
      <c r="DX126" s="852"/>
      <c r="DY126" s="852"/>
      <c r="DZ126" s="853"/>
    </row>
    <row r="127" spans="1:130" s="226" customFormat="1" ht="26.25" customHeight="1">
      <c r="A127" s="880"/>
      <c r="B127" s="881"/>
      <c r="C127" s="899" t="s">
        <v>471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383</v>
      </c>
      <c r="AB127" s="838"/>
      <c r="AC127" s="838"/>
      <c r="AD127" s="838"/>
      <c r="AE127" s="839"/>
      <c r="AF127" s="840" t="s">
        <v>383</v>
      </c>
      <c r="AG127" s="838"/>
      <c r="AH127" s="838"/>
      <c r="AI127" s="838"/>
      <c r="AJ127" s="839"/>
      <c r="AK127" s="840" t="s">
        <v>383</v>
      </c>
      <c r="AL127" s="838"/>
      <c r="AM127" s="838"/>
      <c r="AN127" s="838"/>
      <c r="AO127" s="839"/>
      <c r="AP127" s="885" t="s">
        <v>121</v>
      </c>
      <c r="AQ127" s="886"/>
      <c r="AR127" s="886"/>
      <c r="AS127" s="886"/>
      <c r="AT127" s="887"/>
      <c r="AU127" s="262"/>
      <c r="AV127" s="262"/>
      <c r="AW127" s="262"/>
      <c r="AX127" s="902" t="s">
        <v>472</v>
      </c>
      <c r="AY127" s="870"/>
      <c r="AZ127" s="870"/>
      <c r="BA127" s="870"/>
      <c r="BB127" s="870"/>
      <c r="BC127" s="870"/>
      <c r="BD127" s="870"/>
      <c r="BE127" s="871"/>
      <c r="BF127" s="869" t="s">
        <v>473</v>
      </c>
      <c r="BG127" s="870"/>
      <c r="BH127" s="870"/>
      <c r="BI127" s="870"/>
      <c r="BJ127" s="870"/>
      <c r="BK127" s="870"/>
      <c r="BL127" s="871"/>
      <c r="BM127" s="869" t="s">
        <v>474</v>
      </c>
      <c r="BN127" s="870"/>
      <c r="BO127" s="870"/>
      <c r="BP127" s="870"/>
      <c r="BQ127" s="870"/>
      <c r="BR127" s="870"/>
      <c r="BS127" s="871"/>
      <c r="BT127" s="869" t="s">
        <v>475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476</v>
      </c>
      <c r="CQ127" s="808"/>
      <c r="CR127" s="808"/>
      <c r="CS127" s="808"/>
      <c r="CT127" s="808"/>
      <c r="CU127" s="808"/>
      <c r="CV127" s="808"/>
      <c r="CW127" s="808"/>
      <c r="CX127" s="808"/>
      <c r="CY127" s="808"/>
      <c r="CZ127" s="808"/>
      <c r="DA127" s="808"/>
      <c r="DB127" s="808"/>
      <c r="DC127" s="808"/>
      <c r="DD127" s="808"/>
      <c r="DE127" s="808"/>
      <c r="DF127" s="809"/>
      <c r="DG127" s="874" t="s">
        <v>121</v>
      </c>
      <c r="DH127" s="875"/>
      <c r="DI127" s="875"/>
      <c r="DJ127" s="875"/>
      <c r="DK127" s="875"/>
      <c r="DL127" s="875" t="s">
        <v>383</v>
      </c>
      <c r="DM127" s="875"/>
      <c r="DN127" s="875"/>
      <c r="DO127" s="875"/>
      <c r="DP127" s="875"/>
      <c r="DQ127" s="875" t="s">
        <v>121</v>
      </c>
      <c r="DR127" s="875"/>
      <c r="DS127" s="875"/>
      <c r="DT127" s="875"/>
      <c r="DU127" s="875"/>
      <c r="DV127" s="852" t="s">
        <v>383</v>
      </c>
      <c r="DW127" s="852"/>
      <c r="DX127" s="852"/>
      <c r="DY127" s="852"/>
      <c r="DZ127" s="853"/>
    </row>
    <row r="128" spans="1:130" s="226" customFormat="1" ht="26.25" customHeight="1" thickBot="1">
      <c r="A128" s="854" t="s">
        <v>477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478</v>
      </c>
      <c r="X128" s="856"/>
      <c r="Y128" s="856"/>
      <c r="Z128" s="857"/>
      <c r="AA128" s="858" t="s">
        <v>121</v>
      </c>
      <c r="AB128" s="859"/>
      <c r="AC128" s="859"/>
      <c r="AD128" s="859"/>
      <c r="AE128" s="860"/>
      <c r="AF128" s="861" t="s">
        <v>383</v>
      </c>
      <c r="AG128" s="859"/>
      <c r="AH128" s="859"/>
      <c r="AI128" s="859"/>
      <c r="AJ128" s="860"/>
      <c r="AK128" s="861" t="s">
        <v>383</v>
      </c>
      <c r="AL128" s="859"/>
      <c r="AM128" s="859"/>
      <c r="AN128" s="859"/>
      <c r="AO128" s="860"/>
      <c r="AP128" s="862"/>
      <c r="AQ128" s="863"/>
      <c r="AR128" s="863"/>
      <c r="AS128" s="863"/>
      <c r="AT128" s="864"/>
      <c r="AU128" s="262"/>
      <c r="AV128" s="262"/>
      <c r="AW128" s="262"/>
      <c r="AX128" s="865" t="s">
        <v>479</v>
      </c>
      <c r="AY128" s="866"/>
      <c r="AZ128" s="866"/>
      <c r="BA128" s="866"/>
      <c r="BB128" s="866"/>
      <c r="BC128" s="866"/>
      <c r="BD128" s="866"/>
      <c r="BE128" s="867"/>
      <c r="BF128" s="844" t="s">
        <v>121</v>
      </c>
      <c r="BG128" s="845"/>
      <c r="BH128" s="845"/>
      <c r="BI128" s="845"/>
      <c r="BJ128" s="845"/>
      <c r="BK128" s="845"/>
      <c r="BL128" s="868"/>
      <c r="BM128" s="844">
        <v>11.37</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480</v>
      </c>
      <c r="CQ128" s="786"/>
      <c r="CR128" s="786"/>
      <c r="CS128" s="786"/>
      <c r="CT128" s="786"/>
      <c r="CU128" s="786"/>
      <c r="CV128" s="786"/>
      <c r="CW128" s="786"/>
      <c r="CX128" s="786"/>
      <c r="CY128" s="786"/>
      <c r="CZ128" s="786"/>
      <c r="DA128" s="786"/>
      <c r="DB128" s="786"/>
      <c r="DC128" s="786"/>
      <c r="DD128" s="786"/>
      <c r="DE128" s="786"/>
      <c r="DF128" s="787"/>
      <c r="DG128" s="848" t="s">
        <v>121</v>
      </c>
      <c r="DH128" s="849"/>
      <c r="DI128" s="849"/>
      <c r="DJ128" s="849"/>
      <c r="DK128" s="849"/>
      <c r="DL128" s="849" t="s">
        <v>121</v>
      </c>
      <c r="DM128" s="849"/>
      <c r="DN128" s="849"/>
      <c r="DO128" s="849"/>
      <c r="DP128" s="849"/>
      <c r="DQ128" s="849" t="s">
        <v>467</v>
      </c>
      <c r="DR128" s="849"/>
      <c r="DS128" s="849"/>
      <c r="DT128" s="849"/>
      <c r="DU128" s="849"/>
      <c r="DV128" s="850" t="s">
        <v>467</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481</v>
      </c>
      <c r="X129" s="835"/>
      <c r="Y129" s="835"/>
      <c r="Z129" s="836"/>
      <c r="AA129" s="837">
        <v>44409964</v>
      </c>
      <c r="AB129" s="838"/>
      <c r="AC129" s="838"/>
      <c r="AD129" s="838"/>
      <c r="AE129" s="839"/>
      <c r="AF129" s="840">
        <v>43826839</v>
      </c>
      <c r="AG129" s="838"/>
      <c r="AH129" s="838"/>
      <c r="AI129" s="838"/>
      <c r="AJ129" s="839"/>
      <c r="AK129" s="840">
        <v>43749688</v>
      </c>
      <c r="AL129" s="838"/>
      <c r="AM129" s="838"/>
      <c r="AN129" s="838"/>
      <c r="AO129" s="839"/>
      <c r="AP129" s="841"/>
      <c r="AQ129" s="842"/>
      <c r="AR129" s="842"/>
      <c r="AS129" s="842"/>
      <c r="AT129" s="843"/>
      <c r="AU129" s="264"/>
      <c r="AV129" s="264"/>
      <c r="AW129" s="264"/>
      <c r="AX129" s="807" t="s">
        <v>482</v>
      </c>
      <c r="AY129" s="808"/>
      <c r="AZ129" s="808"/>
      <c r="BA129" s="808"/>
      <c r="BB129" s="808"/>
      <c r="BC129" s="808"/>
      <c r="BD129" s="808"/>
      <c r="BE129" s="809"/>
      <c r="BF129" s="827" t="s">
        <v>383</v>
      </c>
      <c r="BG129" s="828"/>
      <c r="BH129" s="828"/>
      <c r="BI129" s="828"/>
      <c r="BJ129" s="828"/>
      <c r="BK129" s="828"/>
      <c r="BL129" s="829"/>
      <c r="BM129" s="827">
        <v>16.37</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483</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484</v>
      </c>
      <c r="X130" s="835"/>
      <c r="Y130" s="835"/>
      <c r="Z130" s="836"/>
      <c r="AA130" s="837">
        <v>2221780</v>
      </c>
      <c r="AB130" s="838"/>
      <c r="AC130" s="838"/>
      <c r="AD130" s="838"/>
      <c r="AE130" s="839"/>
      <c r="AF130" s="840">
        <v>2212714</v>
      </c>
      <c r="AG130" s="838"/>
      <c r="AH130" s="838"/>
      <c r="AI130" s="838"/>
      <c r="AJ130" s="839"/>
      <c r="AK130" s="840">
        <v>2150899</v>
      </c>
      <c r="AL130" s="838"/>
      <c r="AM130" s="838"/>
      <c r="AN130" s="838"/>
      <c r="AO130" s="839"/>
      <c r="AP130" s="841"/>
      <c r="AQ130" s="842"/>
      <c r="AR130" s="842"/>
      <c r="AS130" s="842"/>
      <c r="AT130" s="843"/>
      <c r="AU130" s="264"/>
      <c r="AV130" s="264"/>
      <c r="AW130" s="264"/>
      <c r="AX130" s="807" t="s">
        <v>485</v>
      </c>
      <c r="AY130" s="808"/>
      <c r="AZ130" s="808"/>
      <c r="BA130" s="808"/>
      <c r="BB130" s="808"/>
      <c r="BC130" s="808"/>
      <c r="BD130" s="808"/>
      <c r="BE130" s="809"/>
      <c r="BF130" s="810">
        <v>6.6</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486</v>
      </c>
      <c r="X131" s="818"/>
      <c r="Y131" s="818"/>
      <c r="Z131" s="819"/>
      <c r="AA131" s="820">
        <v>42188184</v>
      </c>
      <c r="AB131" s="821"/>
      <c r="AC131" s="821"/>
      <c r="AD131" s="821"/>
      <c r="AE131" s="822"/>
      <c r="AF131" s="823">
        <v>41614125</v>
      </c>
      <c r="AG131" s="821"/>
      <c r="AH131" s="821"/>
      <c r="AI131" s="821"/>
      <c r="AJ131" s="822"/>
      <c r="AK131" s="823">
        <v>41598789</v>
      </c>
      <c r="AL131" s="821"/>
      <c r="AM131" s="821"/>
      <c r="AN131" s="821"/>
      <c r="AO131" s="822"/>
      <c r="AP131" s="824"/>
      <c r="AQ131" s="825"/>
      <c r="AR131" s="825"/>
      <c r="AS131" s="825"/>
      <c r="AT131" s="826"/>
      <c r="AU131" s="264"/>
      <c r="AV131" s="264"/>
      <c r="AW131" s="264"/>
      <c r="AX131" s="785" t="s">
        <v>487</v>
      </c>
      <c r="AY131" s="786"/>
      <c r="AZ131" s="786"/>
      <c r="BA131" s="786"/>
      <c r="BB131" s="786"/>
      <c r="BC131" s="786"/>
      <c r="BD131" s="786"/>
      <c r="BE131" s="787"/>
      <c r="BF131" s="788">
        <v>4.8</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488</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489</v>
      </c>
      <c r="W132" s="798"/>
      <c r="X132" s="798"/>
      <c r="Y132" s="798"/>
      <c r="Z132" s="799"/>
      <c r="AA132" s="800">
        <v>5.0414542610000002</v>
      </c>
      <c r="AB132" s="801"/>
      <c r="AC132" s="801"/>
      <c r="AD132" s="801"/>
      <c r="AE132" s="802"/>
      <c r="AF132" s="803">
        <v>6.248145311</v>
      </c>
      <c r="AG132" s="801"/>
      <c r="AH132" s="801"/>
      <c r="AI132" s="801"/>
      <c r="AJ132" s="802"/>
      <c r="AK132" s="803">
        <v>8.8097516490000007</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490</v>
      </c>
      <c r="W133" s="777"/>
      <c r="X133" s="777"/>
      <c r="Y133" s="777"/>
      <c r="Z133" s="778"/>
      <c r="AA133" s="779">
        <v>5</v>
      </c>
      <c r="AB133" s="780"/>
      <c r="AC133" s="780"/>
      <c r="AD133" s="780"/>
      <c r="AE133" s="781"/>
      <c r="AF133" s="779">
        <v>5.2</v>
      </c>
      <c r="AG133" s="780"/>
      <c r="AH133" s="780"/>
      <c r="AI133" s="780"/>
      <c r="AJ133" s="781"/>
      <c r="AK133" s="779">
        <v>6.6</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OPWMuuu/dDKHWoCkPtqGyyge9/T/juGzP2vYYJCsYH0QPBn9uSrpUOWChS4Y+N8jFJZi9xVJ4/Bv5Ef95L/YHA==" saltValue="XdABSjv3DigjHePj5DC72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9"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B1" zoomScale="90" zoomScaleNormal="85" zoomScaleSheetLayoutView="90" workbookViewId="0">
      <selection activeCell="AU17" sqref="A17:AY18"/>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KrlGIScGMXy27p9Pa36ZNF4dMT0XSS85/+MyG4eZH2R0fyRwFFRD7y9WvCvqTKoDNSCSpefuPZy6/dr5Vm9T0A==" saltValue="lZoScQZWivX/sX8b9LT26w==" spinCount="100000" sheet="1" objects="1" scenarios="1"/>
  <dataConsolidate/>
  <phoneticPr fontId="2"/>
  <printOptions horizontalCentered="1"/>
  <pageMargins left="0" right="0" top="0.39370078740157483" bottom="0.39370078740157483" header="0.19685039370078741" footer="0.19685039370078741"/>
  <pageSetup paperSize="8" scale="6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43" zoomScaleNormal="100" zoomScaleSheetLayoutView="55" workbookViewId="0">
      <selection activeCell="AU17" sqref="A17:AY18"/>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ROp9FXANK+VsB/v/Cf60uihtI0n72ULvaKBkDeOgRgV6yfdmsI6BRFF7ZARA9vSqljVFnVIdjYLCwY2qk80XYQ==" saltValue="Wubkxv9yMsJVxEMrfatP8Q==" spinCount="100000" sheet="1" objects="1" scenarios="1"/>
  <dataConsolidate/>
  <phoneticPr fontId="2"/>
  <printOptions horizontalCentered="1"/>
  <pageMargins left="0" right="0" top="0.39370078740157483" bottom="0.39370078740157483" header="0.19685039370078741" footer="0.19685039370078741"/>
  <pageSetup paperSize="8" scale="6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W34" sqref="W34:AN34"/>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494</v>
      </c>
      <c r="AP7" s="283"/>
      <c r="AQ7" s="284" t="s">
        <v>495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496</v>
      </c>
      <c r="AQ8" s="290" t="s">
        <v>497</v>
      </c>
      <c r="AR8" s="291" t="s">
        <v>498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499</v>
      </c>
      <c r="AL9" s="1207"/>
      <c r="AM9" s="1207"/>
      <c r="AN9" s="1208"/>
      <c r="AO9" s="292">
        <v>10894623</v>
      </c>
      <c r="AP9" s="292">
        <v>64873</v>
      </c>
      <c r="AQ9" s="293">
        <v>56117</v>
      </c>
      <c r="AR9" s="294">
        <v>15.6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500</v>
      </c>
      <c r="AL10" s="1207"/>
      <c r="AM10" s="1207"/>
      <c r="AN10" s="1208"/>
      <c r="AO10" s="295">
        <v>1975553</v>
      </c>
      <c r="AP10" s="295">
        <v>11764</v>
      </c>
      <c r="AQ10" s="296">
        <v>3759</v>
      </c>
      <c r="AR10" s="297">
        <v>213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501</v>
      </c>
      <c r="AL11" s="1207"/>
      <c r="AM11" s="1207"/>
      <c r="AN11" s="1208"/>
      <c r="AO11" s="295">
        <v>6881</v>
      </c>
      <c r="AP11" s="295">
        <v>41</v>
      </c>
      <c r="AQ11" s="296">
        <v>1477</v>
      </c>
      <c r="AR11" s="297">
        <v>-97.2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502</v>
      </c>
      <c r="AL12" s="1207"/>
      <c r="AM12" s="1207"/>
      <c r="AN12" s="1208"/>
      <c r="AO12" s="295" t="s">
        <v>503</v>
      </c>
      <c r="AP12" s="295" t="s">
        <v>503</v>
      </c>
      <c r="AQ12" s="296">
        <v>889</v>
      </c>
      <c r="AR12" s="297" t="s">
        <v>503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504</v>
      </c>
      <c r="AL13" s="1207"/>
      <c r="AM13" s="1207"/>
      <c r="AN13" s="1208"/>
      <c r="AO13" s="295" t="s">
        <v>503</v>
      </c>
      <c r="AP13" s="295" t="s">
        <v>503</v>
      </c>
      <c r="AQ13" s="296">
        <v>18</v>
      </c>
      <c r="AR13" s="297" t="s">
        <v>503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505</v>
      </c>
      <c r="AL14" s="1207"/>
      <c r="AM14" s="1207"/>
      <c r="AN14" s="1208"/>
      <c r="AO14" s="295">
        <v>464514</v>
      </c>
      <c r="AP14" s="295">
        <v>2766</v>
      </c>
      <c r="AQ14" s="296">
        <v>2517</v>
      </c>
      <c r="AR14" s="297">
        <v>9.9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506</v>
      </c>
      <c r="AL15" s="1207"/>
      <c r="AM15" s="1207"/>
      <c r="AN15" s="1208"/>
      <c r="AO15" s="295">
        <v>361662</v>
      </c>
      <c r="AP15" s="295">
        <v>2154</v>
      </c>
      <c r="AQ15" s="296">
        <v>1398</v>
      </c>
      <c r="AR15" s="297">
        <v>54.1</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507</v>
      </c>
      <c r="AL16" s="1210"/>
      <c r="AM16" s="1210"/>
      <c r="AN16" s="1211"/>
      <c r="AO16" s="295">
        <v>-120</v>
      </c>
      <c r="AP16" s="295">
        <v>-1</v>
      </c>
      <c r="AQ16" s="296">
        <v>-4107</v>
      </c>
      <c r="AR16" s="297">
        <v>-100</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13703113</v>
      </c>
      <c r="AP17" s="295">
        <v>81596</v>
      </c>
      <c r="AQ17" s="296">
        <v>62068</v>
      </c>
      <c r="AR17" s="297">
        <v>31.5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512</v>
      </c>
      <c r="AL21" s="1204"/>
      <c r="AM21" s="1204"/>
      <c r="AN21" s="1205"/>
      <c r="AO21" s="307">
        <v>7.73</v>
      </c>
      <c r="AP21" s="308">
        <v>6.06</v>
      </c>
      <c r="AQ21" s="309">
        <v>1.67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513</v>
      </c>
      <c r="AL22" s="1204"/>
      <c r="AM22" s="1204"/>
      <c r="AN22" s="1205"/>
      <c r="AO22" s="312">
        <v>100.5</v>
      </c>
      <c r="AP22" s="313">
        <v>100.6</v>
      </c>
      <c r="AQ22" s="314">
        <v>-0.1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515</v>
      </c>
      <c r="AO27" s="273"/>
      <c r="AP27" s="273"/>
      <c r="AQ27" s="273"/>
      <c r="AR27" s="273"/>
      <c r="AS27" s="273"/>
      <c r="AT27" s="273"/>
    </row>
    <row r="28" spans="1:46" ht="17.25">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494</v>
      </c>
      <c r="AP30" s="283"/>
      <c r="AQ30" s="284" t="s">
        <v>495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496</v>
      </c>
      <c r="AQ31" s="290" t="s">
        <v>497</v>
      </c>
      <c r="AR31" s="291" t="s">
        <v>498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518</v>
      </c>
      <c r="AL32" s="1195"/>
      <c r="AM32" s="1195"/>
      <c r="AN32" s="1196"/>
      <c r="AO32" s="322">
        <v>3556730</v>
      </c>
      <c r="AP32" s="322">
        <v>21179</v>
      </c>
      <c r="AQ32" s="323">
        <v>26789</v>
      </c>
      <c r="AR32" s="324">
        <v>-20.9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519</v>
      </c>
      <c r="AL33" s="1195"/>
      <c r="AM33" s="1195"/>
      <c r="AN33" s="1196"/>
      <c r="AO33" s="322" t="s">
        <v>503</v>
      </c>
      <c r="AP33" s="322" t="s">
        <v>503</v>
      </c>
      <c r="AQ33" s="323">
        <v>12</v>
      </c>
      <c r="AR33" s="324" t="s">
        <v>503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520</v>
      </c>
      <c r="AL34" s="1195"/>
      <c r="AM34" s="1195"/>
      <c r="AN34" s="1196"/>
      <c r="AO34" s="322" t="s">
        <v>503</v>
      </c>
      <c r="AP34" s="322" t="s">
        <v>503</v>
      </c>
      <c r="AQ34" s="323">
        <v>31</v>
      </c>
      <c r="AR34" s="324" t="s">
        <v>503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521</v>
      </c>
      <c r="AL35" s="1195"/>
      <c r="AM35" s="1195"/>
      <c r="AN35" s="1196"/>
      <c r="AO35" s="322">
        <v>553471</v>
      </c>
      <c r="AP35" s="322">
        <v>3296</v>
      </c>
      <c r="AQ35" s="323">
        <v>6601</v>
      </c>
      <c r="AR35" s="324">
        <v>-50.1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522</v>
      </c>
      <c r="AL36" s="1195"/>
      <c r="AM36" s="1195"/>
      <c r="AN36" s="1196"/>
      <c r="AO36" s="322" t="s">
        <v>503</v>
      </c>
      <c r="AP36" s="322" t="s">
        <v>503</v>
      </c>
      <c r="AQ36" s="323">
        <v>691</v>
      </c>
      <c r="AR36" s="324" t="s">
        <v>503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523</v>
      </c>
      <c r="AL37" s="1195"/>
      <c r="AM37" s="1195"/>
      <c r="AN37" s="1196"/>
      <c r="AO37" s="322">
        <v>1705448</v>
      </c>
      <c r="AP37" s="322">
        <v>10155</v>
      </c>
      <c r="AQ37" s="323">
        <v>1718</v>
      </c>
      <c r="AR37" s="324">
        <v>491.1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524</v>
      </c>
      <c r="AL38" s="1198"/>
      <c r="AM38" s="1198"/>
      <c r="AN38" s="1199"/>
      <c r="AO38" s="325" t="s">
        <v>503</v>
      </c>
      <c r="AP38" s="325" t="s">
        <v>503</v>
      </c>
      <c r="AQ38" s="326">
        <v>1</v>
      </c>
      <c r="AR38" s="314" t="s">
        <v>503</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525</v>
      </c>
      <c r="AL39" s="1198"/>
      <c r="AM39" s="1198"/>
      <c r="AN39" s="1199"/>
      <c r="AO39" s="322" t="s">
        <v>503</v>
      </c>
      <c r="AP39" s="322" t="s">
        <v>503</v>
      </c>
      <c r="AQ39" s="323">
        <v>-7529</v>
      </c>
      <c r="AR39" s="324" t="s">
        <v>503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526</v>
      </c>
      <c r="AL40" s="1195"/>
      <c r="AM40" s="1195"/>
      <c r="AN40" s="1196"/>
      <c r="AO40" s="322">
        <v>-2150899</v>
      </c>
      <c r="AP40" s="322">
        <v>-12808</v>
      </c>
      <c r="AQ40" s="323">
        <v>-22018</v>
      </c>
      <c r="AR40" s="324">
        <v>-41.8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293</v>
      </c>
      <c r="AL41" s="1201"/>
      <c r="AM41" s="1201"/>
      <c r="AN41" s="1202"/>
      <c r="AO41" s="322">
        <v>3664750</v>
      </c>
      <c r="AP41" s="322">
        <v>21822</v>
      </c>
      <c r="AQ41" s="323">
        <v>6294</v>
      </c>
      <c r="AR41" s="324">
        <v>246.7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494</v>
      </c>
      <c r="AN49" s="1189" t="s">
        <v>530</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531</v>
      </c>
      <c r="AO50" s="339" t="s">
        <v>532</v>
      </c>
      <c r="AP50" s="340" t="s">
        <v>533</v>
      </c>
      <c r="AQ50" s="341" t="s">
        <v>534</v>
      </c>
      <c r="AR50" s="342" t="s">
        <v>535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4952868</v>
      </c>
      <c r="AN51" s="344">
        <v>30502</v>
      </c>
      <c r="AO51" s="345">
        <v>-20</v>
      </c>
      <c r="AP51" s="346">
        <v>43141</v>
      </c>
      <c r="AQ51" s="347">
        <v>9.4</v>
      </c>
      <c r="AR51" s="348">
        <v>-29.4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3537169</v>
      </c>
      <c r="AN52" s="352">
        <v>21784</v>
      </c>
      <c r="AO52" s="353">
        <v>-40</v>
      </c>
      <c r="AP52" s="354">
        <v>21887</v>
      </c>
      <c r="AQ52" s="355">
        <v>-2.4</v>
      </c>
      <c r="AR52" s="356">
        <v>-37.6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12511439</v>
      </c>
      <c r="AN53" s="344">
        <v>76798</v>
      </c>
      <c r="AO53" s="345">
        <v>151.80000000000001</v>
      </c>
      <c r="AP53" s="346">
        <v>45117</v>
      </c>
      <c r="AQ53" s="347">
        <v>4.5999999999999996</v>
      </c>
      <c r="AR53" s="348">
        <v>147.19999999999999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10659694</v>
      </c>
      <c r="AN54" s="352">
        <v>65431</v>
      </c>
      <c r="AO54" s="353">
        <v>200.4</v>
      </c>
      <c r="AP54" s="354">
        <v>25589</v>
      </c>
      <c r="AQ54" s="355">
        <v>16.899999999999999</v>
      </c>
      <c r="AR54" s="356">
        <v>183.5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9987782</v>
      </c>
      <c r="AN55" s="344">
        <v>60888</v>
      </c>
      <c r="AO55" s="345">
        <v>-20.7</v>
      </c>
      <c r="AP55" s="346">
        <v>39951</v>
      </c>
      <c r="AQ55" s="347">
        <v>-11.5</v>
      </c>
      <c r="AR55" s="348">
        <v>-9.1999999999999993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9437730</v>
      </c>
      <c r="AN56" s="352">
        <v>57535</v>
      </c>
      <c r="AO56" s="353">
        <v>-12.1</v>
      </c>
      <c r="AP56" s="354">
        <v>22555</v>
      </c>
      <c r="AQ56" s="355">
        <v>-11.9</v>
      </c>
      <c r="AR56" s="356">
        <v>-0.2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17181347</v>
      </c>
      <c r="AN57" s="344">
        <v>103160</v>
      </c>
      <c r="AO57" s="345">
        <v>69.400000000000006</v>
      </c>
      <c r="AP57" s="346">
        <v>39893</v>
      </c>
      <c r="AQ57" s="347">
        <v>-0.1</v>
      </c>
      <c r="AR57" s="348">
        <v>69.5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16638119</v>
      </c>
      <c r="AN58" s="352">
        <v>99898</v>
      </c>
      <c r="AO58" s="353">
        <v>73.599999999999994</v>
      </c>
      <c r="AP58" s="354">
        <v>26170</v>
      </c>
      <c r="AQ58" s="355">
        <v>16</v>
      </c>
      <c r="AR58" s="356">
        <v>57.6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7713624</v>
      </c>
      <c r="AN59" s="344">
        <v>45931</v>
      </c>
      <c r="AO59" s="345">
        <v>-55.5</v>
      </c>
      <c r="AP59" s="346">
        <v>41080</v>
      </c>
      <c r="AQ59" s="347">
        <v>3</v>
      </c>
      <c r="AR59" s="348">
        <v>-58.5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6778756</v>
      </c>
      <c r="AN60" s="352">
        <v>40365</v>
      </c>
      <c r="AO60" s="353">
        <v>-59.6</v>
      </c>
      <c r="AP60" s="354">
        <v>27265</v>
      </c>
      <c r="AQ60" s="355">
        <v>4.2</v>
      </c>
      <c r="AR60" s="356">
        <v>-63.8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10469412</v>
      </c>
      <c r="AN61" s="359">
        <v>63456</v>
      </c>
      <c r="AO61" s="360">
        <v>25</v>
      </c>
      <c r="AP61" s="361">
        <v>41836</v>
      </c>
      <c r="AQ61" s="362">
        <v>1.1000000000000001</v>
      </c>
      <c r="AR61" s="348">
        <v>23.9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9410294</v>
      </c>
      <c r="AN62" s="352">
        <v>57003</v>
      </c>
      <c r="AO62" s="353">
        <v>32.5</v>
      </c>
      <c r="AP62" s="354">
        <v>24693</v>
      </c>
      <c r="AQ62" s="355">
        <v>4.5999999999999996</v>
      </c>
      <c r="AR62" s="356">
        <v>27.9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8JKDzkGqpLLLjCsVI58ZiCRjt2LRgzDTmDMWdEiT24lu7ZqA5rCAVBYq8HDIFqFZ63zXzGsqM0ZTCYhDx9E5Wg==" saltValue="eOo2Ym3tXMCD1QWKAmJ28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8" scale="85"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E74" zoomScale="80" zoomScaleNormal="80" zoomScaleSheetLayoutView="55" workbookViewId="0">
      <selection activeCell="AE97" sqref="AE97"/>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tOW594O2WJ8KqOGbb+u8igYkSlzD7OtqUwQjpWKczdzwAiTWToUgBvYuEqoreN+9eaxOrglyjOQZWklMv3huA==" saltValue="MqPHUvaMdafU2EE6exFFNw==" spinCount="100000" sheet="1" objects="1" scenarios="1"/>
  <dataConsolidate/>
  <phoneticPr fontId="2"/>
  <printOptions horizontalCentered="1"/>
  <pageMargins left="0" right="0" top="0.39370078740157483" bottom="0.39370078740157483" header="0.19685039370078741" footer="0.19685039370078741"/>
  <pageSetup paperSize="8" scale="54"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E72" zoomScale="80" zoomScaleNormal="80" zoomScaleSheetLayoutView="55" workbookViewId="0">
      <selection activeCell="W34" sqref="W34:AK34"/>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O7UHsiF7mDvpbUS1QsJrFt4JMoXkQJa8a688F+v/+0o5VIwmGgpGqpRw9SxnI5hYKpyXxcEEL2WY9Qz2fgArA==" saltValue="sLgbDkJo6etz6eB2BVhVxg==" spinCount="100000" sheet="1" objects="1" scenarios="1"/>
  <dataConsolidate/>
  <phoneticPr fontId="2"/>
  <printOptions horizontalCentered="1"/>
  <pageMargins left="0" right="0" top="0.39370078740157483" bottom="0.39370078740157483" header="0.19685039370078741" footer="0.19685039370078741"/>
  <pageSetup paperSize="8" scale="54"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7" zoomScale="70" zoomScaleNormal="70" zoomScaleSheetLayoutView="100" workbookViewId="0">
      <selection activeCell="W34" sqref="W34:AK3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212" t="s">
        <v>3</v>
      </c>
      <c r="D47" s="1212"/>
      <c r="E47" s="1213"/>
      <c r="F47" s="11">
        <v>44.49</v>
      </c>
      <c r="G47" s="12">
        <v>33.340000000000003</v>
      </c>
      <c r="H47" s="12">
        <v>27</v>
      </c>
      <c r="I47" s="12">
        <v>24.96</v>
      </c>
      <c r="J47" s="13">
        <v>32.29</v>
      </c>
    </row>
    <row r="48" spans="2:10" ht="57.75" customHeight="1">
      <c r="B48" s="14"/>
      <c r="C48" s="1214" t="s">
        <v>4</v>
      </c>
      <c r="D48" s="1214"/>
      <c r="E48" s="1215"/>
      <c r="F48" s="15">
        <v>4</v>
      </c>
      <c r="G48" s="16">
        <v>2.97</v>
      </c>
      <c r="H48" s="16">
        <v>5.48</v>
      </c>
      <c r="I48" s="16">
        <v>14.35</v>
      </c>
      <c r="J48" s="17">
        <v>6.96</v>
      </c>
    </row>
    <row r="49" spans="2:10" ht="57.75" customHeight="1" thickBot="1">
      <c r="B49" s="18"/>
      <c r="C49" s="1216" t="s">
        <v>5</v>
      </c>
      <c r="D49" s="1216"/>
      <c r="E49" s="1217"/>
      <c r="F49" s="19">
        <v>5.39</v>
      </c>
      <c r="G49" s="20" t="s">
        <v>551</v>
      </c>
      <c r="H49" s="20" t="s">
        <v>552</v>
      </c>
      <c r="I49" s="20">
        <v>3.61</v>
      </c>
      <c r="J49" s="21" t="s">
        <v>553</v>
      </c>
    </row>
    <row r="50" spans="2:10" ht="13.5" customHeight="1"/>
    <row r="51" spans="2:10" ht="13.5" hidden="1" customHeight="1"/>
    <row r="52" spans="2:10" ht="13.5" hidden="1" customHeight="1"/>
    <row r="53" spans="2:10" ht="13.5" hidden="1" customHeight="1"/>
  </sheetData>
  <sheetProtection algorithmName="SHA-512" hashValue="BH7EhXwYarb/Jm55RE24eLyGHv91rjZBKLImCmqeH2lCck5F380P5EjbJFphwO5WDURNgkKpX9yRplCNV0BPtA==" saltValue="AJlviuSH588f08HXI94t0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8"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ｔ</cp:lastModifiedBy>
  <cp:lastPrinted>2020-03-17T23:45:25Z</cp:lastPrinted>
  <dcterms:created xsi:type="dcterms:W3CDTF">2019-02-14T02:14:03Z</dcterms:created>
  <dcterms:modified xsi:type="dcterms:W3CDTF">2020-03-17T23:45:27Z</dcterms:modified>
</cp:coreProperties>
</file>