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&#65279;<?xml version="1.0" encoding="utf-8" standalone="yes"?>
<Relationships xmlns="http://schemas.openxmlformats.org/package/2006/relationships">
  <Relationship Id="rId3" Type="http://schemas.openxmlformats.org/officeDocument/2006/relationships/extended-properties" Target="docProps/app.xml" />
  <Relationship Id="rId2" Type="http://schemas.openxmlformats.org/package/2006/relationships/metadata/core-properties" Target="docProps/core.xml" />
  <Relationship Id="rId1" Type="http://schemas.openxmlformats.org/officeDocument/2006/relationships/officeDocument" Target="xl/workbook.xml" />
</Relationships>
</file>

<file path=xl/workbook.xml><?xml version="1.0" encoding="utf-8"?>
<workbook xmlns:mc="http://schemas.openxmlformats.org/markup-compatibility/2006" xmlns:r="http://schemas.openxmlformats.org/officeDocument/2006/relationships" xmlns:x15="http://schemas.microsoft.com/office/spreadsheetml/2010/11/main" xmlns="http://schemas.openxmlformats.org/spreadsheetml/2006/main" xmlns:xr="http://schemas.microsoft.com/office/spreadsheetml/2014/revision" xmlns:xr10="http://schemas.microsoft.com/office/spreadsheetml/2016/revision10" xmlns:xr2="http://schemas.microsoft.com/office/spreadsheetml/2015/revision2" xmlns:xr6="http://schemas.microsoft.com/office/spreadsheetml/2016/revision6" mc:Ignorable="x15 xr xr6 xr10 xr2">
  <fileVersion appName="xl" lastEdited="7" lowestEdited="6" rupBuild="29127"/>
  <workbookPr/>
  <xr:revisionPtr xr6:coauthVersionLast="47" xr6:coauthVersionMax="47" documentId="13_ncr:1_{79C218E9-204A-4A39-B5F5-51326C7E42E6}" revIDLastSave="0" xr10:uidLastSave="{00000000-0000-0000-0000-000000000000}"/>
  <bookViews>
    <workbookView activeTab="13" xr2:uid="{00000000-000D-0000-FFFF-FFFF00000000}" windowHeight="12456" windowWidth="23256" xWindow="-108" yWindow="-108"/>
  </bookViews>
  <sheets>
    <sheet r:id="rId1" name="総括表" sheetId="10"/>
    <sheet r:id="rId2" name="普通会計の状況" sheetId="11"/>
    <sheet r:id="rId3" name="各会計、関係団体の財政状況及び健全化判断比率" sheetId="12"/>
    <sheet r:id="rId4" name="財政比較分析表" sheetId="13"/>
    <sheet r:id="rId5" name="経常経費分析表（経常収支比率の分析）" sheetId="14"/>
    <sheet r:id="rId6" name="経常経費分析表（人件費・公債費・普通建設事業費の分析）" sheetId="15"/>
    <sheet r:id="rId7" name="性質別歳出決算分析表（住民一人当たりのコスト）" sheetId="16"/>
    <sheet r:id="rId8" name="目的別歳出決算分析表（住民一人当たりのコスト）" sheetId="17"/>
    <sheet r:id="rId9" name="実質収支比率等に係る経年分析" sheetId="4"/>
    <sheet r:id="rId10" name="連結実質赤字比率に係る赤字・黒字の構成分析" sheetId="5"/>
    <sheet r:id="rId11" name="実質公債費比率（分子）の構造" sheetId="6"/>
    <sheet r:id="rId12" name="将来負担比率（分子）の構造" sheetId="7"/>
    <sheet r:id="rId13" name="基金残高に係る経年分析" sheetId="8"/>
    <sheet r:id="rId14" name="公会計指標分析・財政指標組合せ分析表" sheetId="18"/>
    <sheet r:id="rId15" name="施設類型別ストック情報分析表①" sheetId="19"/>
    <sheet r:id="rId16" name="施設類型別ストック情報分析表②" sheetId="20"/>
    <sheet r:id="rId17" name="データシート" sheetId="9" state="hidden"/>
  </sheets>
  <externalReferences>
    <externalReference r:id="rId18"/>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4" i="10" l="1"/>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BE37" i="10"/>
  <c r="AM37" i="10"/>
  <c r="C37" i="10"/>
  <c r="CO36" i="10"/>
  <c r="BE36" i="10"/>
  <c r="AM36" i="10"/>
  <c r="C36" i="10"/>
  <c r="BE35" i="10"/>
  <c r="AM35" i="10"/>
  <c r="BE34" i="10"/>
  <c r="C34" i="10"/>
  <c r="C35" i="10" s="1"/>
  <c r="U34" i="10" l="1"/>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BW34" i="10" s="1"/>
  <c r="BW35" i="10" l="1"/>
  <c r="BW36" i="10" s="1"/>
  <c r="BW37" i="10" s="1"/>
  <c r="BW38" i="10" s="1"/>
  <c r="BW39" i="10" s="1"/>
  <c r="CO34" i="10" l="1"/>
  <c r="CO35" i="10" s="1"/>
</calcChain>
</file>

<file path=xl/sharedStrings.xml><?xml version="1.0" encoding="utf-8"?>
<sst xmlns="http://schemas.openxmlformats.org/spreadsheetml/2006/main" count="1133" uniqueCount="573">
  <si>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</si>
  <si>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</si>
  <si>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</si>
  <si>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</si>
  <si>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</si>
  <si>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</si>
  <si>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</si>
  <si>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</si>
  <si>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</si>
  <si>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</si>
  <si>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</si>
  <si>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</si>
  <si>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</si>
  <si>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</si>
  <si>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</si>
  <si>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</si>
  <si>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</si>
  <si>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</si>
  <si>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</si>
  <si>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</si>
  <si>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</si>
  <si>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</si>
  <si>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</si>
  <si>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</si>
  <si>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</si>
  <si>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</si>
  <si>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</si>
  <si>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</si>
  <si>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</si>
  <si>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</si>
  <si>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</si>
  <si>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</si>
  <si>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</si>
  <si>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</si>
  <si>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</si>
  <si>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</si>
  <si>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</si>
  <si>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</si>
  <si>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</si>
  <si>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</si>
  <si>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</si>
  <si>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</si>
  <si>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</si>
  <si>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</si>
  <si>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</si>
  <si>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</si>
  <si>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</si>
  <si>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</si>
  <si>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</si>
  <si>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</si>
  <si>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</si>
  <si>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</si>
  <si>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</si>
  <si>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</si>
  <si>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</si>
  <si>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</si>
  <si>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</si>
  <si>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</si>
  <si>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</si>
  <si>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</si>
  <si>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</si>
  <si>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</si>
  <si>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</si>
  <si>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</si>
  <si>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</si>
  <si>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</si>
  <si>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</si>
  <si>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</si>
  <si>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</si>
  <si>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</si>
  <si>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</si>
  <si>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</si>
  <si>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</si>
  <si>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</si>
  <si>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</si>
  <si>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</si>
  <si>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</si>
  <si>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</si>
  <si>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</si>
  <si>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千葉県</t>
    <phoneticPr fontId="5"/>
  </si>
  <si>
    <t>市町村類型</t>
    <phoneticPr fontId="5"/>
  </si>
  <si>
    <t>Ⅳ－３</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</si>
  <si>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</si>
  <si>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</si>
  <si>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</si>
  <si>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</si>
  <si>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</si>
  <si>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</si>
  <si>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</si>
  <si>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</si>
  <si>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</si>
  <si>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</si>
  <si>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</si>
  <si>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</si>
  <si>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浦安市</t>
    <phoneticPr fontId="5"/>
  </si>
  <si>
    <t>地方交付税種地</t>
    <rPh sb="0" eb="2">
      <t>チホウ</t>
    </rPh>
    <rPh sb="2" eb="5">
      <t>コウフゼイ</t>
    </rPh>
    <rPh sb="5" eb="6">
      <t>シュ</t>
    </rPh>
    <rPh sb="6" eb="7">
      <t>チ</t>
    </rPh>
    <phoneticPr fontId="5"/>
  </si>
  <si>
    <t>2-10</t>
    <phoneticPr fontId="5"/>
  </si>
  <si>
    <t>財源超過</t>
    <rPh sb="0" eb="2">
      <t>ザイゲン</t>
    </rPh>
    <rPh sb="2" eb="4">
      <t>チョウカ</t>
    </rPh>
    <phoneticPr fontId="5"/>
  </si>
  <si>
    <t>歳入歳出差引</t>
    <phoneticPr fontId="26"/>
  </si>
  <si>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</si>
  <si>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</si>
  <si>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</si>
  <si>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</si>
  <si>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</si>
  <si>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</si>
  <si>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</si>
  <si>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</si>
  <si>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</si>
  <si>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</si>
  <si>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</si>
  <si>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</si>
  <si>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</si>
  <si>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</si>
  <si>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</si>
  <si>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</si>
  <si>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</si>
  <si>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</si>
  <si>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</si>
  <si>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4.5</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</si>
  <si>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</si>
  <si>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</si>
  <si>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</si>
  <si>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</si>
  <si>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</si>
  <si>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</si>
  <si>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</si>
  <si>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</si>
  <si>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</si>
  <si>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</si>
  <si>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</si>
  <si>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</si>
  <si>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</si>
  <si>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</si>
  <si>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</si>
  <si>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</si>
  <si>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</si>
  <si>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</si>
  <si>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</si>
  <si>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</si>
  <si>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</si>
  <si>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</si>
  <si>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0.7</t>
    <phoneticPr fontId="5"/>
  </si>
  <si>
    <t>基準財政需要額</t>
    <phoneticPr fontId="26"/>
  </si>
  <si>
    <t>うち日本人(％)</t>
    <phoneticPr fontId="5"/>
  </si>
  <si>
    <t>0.4</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</si>
  <si>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</si>
  <si>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</si>
  <si>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</si>
  <si>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</si>
  <si>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</si>
  <si>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</si>
  <si>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</si>
  <si>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</si>
  <si>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</si>
  <si>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</si>
  <si>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</si>
  <si>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</si>
  <si>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</si>
  <si>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</si>
  <si>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</si>
  <si>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</si>
  <si>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</si>
  <si>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</si>
  <si>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</si>
  <si>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</si>
  <si>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</si>
  <si>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</si>
  <si>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</si>
  <si>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</si>
  <si>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</si>
  <si>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</si>
  <si>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</si>
  <si>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</si>
  <si>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</si>
  <si>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</si>
  <si>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</si>
  <si>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</si>
  <si>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</si>
  <si>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</si>
  <si>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</si>
  <si>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</si>
  <si>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</si>
  <si>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</si>
  <si>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</si>
  <si>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</si>
  <si>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</si>
  <si>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</si>
  <si>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</si>
  <si>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</si>
  <si>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</si>
  <si>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</si>
  <si>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</si>
  <si>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</si>
  <si>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</si>
  <si>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</si>
  <si>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</si>
  <si>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</si>
  <si>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</si>
  <si>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</si>
  <si>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</si>
  <si>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</si>
  <si>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</si>
  <si>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</si>
  <si>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千葉県浦安市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</si>
  <si>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</si>
  <si>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</si>
  <si>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</si>
  <si>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</si>
  <si>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</si>
  <si>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</si>
  <si>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</si>
  <si>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</si>
  <si>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</si>
  <si>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</si>
  <si>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</si>
  <si>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</si>
  <si>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</si>
  <si>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</si>
  <si>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</si>
  <si>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</si>
  <si>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</si>
  <si>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</si>
  <si>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</si>
  <si>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</si>
  <si>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</si>
  <si>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</si>
  <si>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</si>
  <si>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</si>
  <si>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</si>
  <si>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</si>
  <si>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</si>
  <si>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</si>
  <si>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</si>
  <si>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</si>
  <si>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</si>
  <si>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</si>
  <si>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</si>
  <si>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</si>
  <si>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</si>
  <si>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</si>
  <si>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</si>
  <si>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</si>
  <si>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</si>
  <si>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</si>
  <si>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</si>
  <si>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</si>
  <si>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</si>
  <si>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</si>
  <si>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</si>
  <si>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</si>
  <si>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</si>
  <si>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</si>
  <si>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</si>
  <si>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</si>
  <si>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</si>
  <si>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</si>
  <si>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</si>
  <si>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</si>
  <si>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</si>
  <si>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</si>
  <si>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</si>
  <si>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</si>
  <si>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</si>
  <si>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</si>
  <si>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</si>
  <si>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</si>
  <si>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</si>
  <si>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</si>
  <si>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</si>
  <si>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</si>
  <si>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</si>
  <si>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</si>
  <si>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</si>
  <si>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</si>
  <si>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</si>
  <si>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</si>
  <si>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</si>
  <si>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</si>
  <si>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</si>
  <si>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</si>
  <si>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</si>
  <si>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</si>
  <si>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</si>
  <si>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</si>
  <si>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</si>
  <si>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</si>
  <si>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</si>
  <si>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</si>
  <si>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</si>
  <si>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</si>
  <si>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</si>
  <si>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</si>
  <si>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</si>
  <si>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</si>
  <si>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</si>
  <si>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</si>
  <si>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</si>
  <si>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</si>
  <si>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</si>
  <si>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</si>
  <si>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</si>
  <si>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</si>
  <si>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</si>
  <si>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</si>
  <si>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</si>
  <si>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</si>
  <si>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</si>
  <si>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</si>
  <si>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</si>
  <si>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</si>
  <si>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</si>
  <si>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</si>
  <si>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</si>
  <si>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</si>
  <si>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</si>
  <si>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</si>
  <si>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</si>
  <si>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</si>
  <si>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</si>
  <si>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介護サービス</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</si>
  <si>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</si>
  <si>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</si>
  <si>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</si>
  <si>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</si>
  <si>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</si>
  <si>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</si>
  <si>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</si>
  <si>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</si>
  <si>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</si>
  <si>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</si>
  <si>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</si>
  <si>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</si>
  <si>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</si>
  <si>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</si>
  <si>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</si>
  <si>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</si>
  <si>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</si>
  <si>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</si>
  <si>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</si>
  <si>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</si>
  <si>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</si>
  <si>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</si>
  <si>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</si>
  <si>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</si>
  <si>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</si>
  <si>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</si>
  <si>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</si>
  <si>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</si>
  <si>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</si>
  <si>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</si>
  <si>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</si>
  <si>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</si>
  <si>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</si>
  <si>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</si>
  <si>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千葉県浦安市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</si>
  <si>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</si>
  <si>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</si>
  <si>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</si>
  <si>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</si>
  <si>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</si>
  <si>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</si>
  <si>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</si>
  <si>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</si>
  <si>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</si>
  <si>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</si>
  <si>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</si>
  <si>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</si>
  <si>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</si>
  <si>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</si>
  <si>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</si>
  <si>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</si>
  <si>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</si>
  <si>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</si>
  <si>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</si>
  <si>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</si>
  <si>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浦安市墓地公園事業特別会計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</si>
  <si>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</si>
  <si>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</si>
  <si>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</si>
  <si>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</si>
  <si>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</si>
  <si>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</si>
  <si>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</si>
  <si>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</si>
  <si>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</si>
  <si>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</si>
  <si>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</si>
  <si>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</si>
  <si>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</si>
  <si>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浦安市国民健康保険特別会計</t>
    <phoneticPr fontId="5"/>
  </si>
  <si>
    <t>浦安市介護保険特別会計（保険事業勘定）</t>
    <phoneticPr fontId="5"/>
  </si>
  <si>
    <t>浦安市介護保険特別会計（介護サービス事業勘定）</t>
    <phoneticPr fontId="5"/>
  </si>
  <si>
    <t>浦安市後期高齢者医療特別会計</t>
    <phoneticPr fontId="5"/>
  </si>
  <si>
    <t>浦安市下水道事業会計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</si>
  <si>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</si>
  <si>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</si>
  <si>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</si>
  <si>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</si>
  <si>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</si>
  <si>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</si>
  <si>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</si>
  <si>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</si>
  <si>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</si>
  <si>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</si>
  <si>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</si>
  <si>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</si>
  <si>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</si>
  <si>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</si>
  <si>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</si>
  <si>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</si>
  <si>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</si>
  <si>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</si>
  <si>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</si>
  <si>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</si>
  <si>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</si>
  <si>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</si>
  <si>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</si>
  <si>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</si>
  <si>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</si>
  <si>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</si>
  <si>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</si>
  <si>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</si>
  <si>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</si>
  <si>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</si>
  <si>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</si>
  <si>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</si>
  <si>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</si>
  <si>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</si>
  <si>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</si>
  <si>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</si>
  <si>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</si>
  <si>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</si>
  <si>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</si>
  <si>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</si>
  <si>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</si>
  <si>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</si>
  <si>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</si>
  <si>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</si>
  <si>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</si>
  <si>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</si>
  <si>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</si>
  <si>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</si>
  <si>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</si>
  <si>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</si>
  <si>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</si>
  <si>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</si>
  <si>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</si>
  <si>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</si>
  <si>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</si>
  <si>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</si>
  <si>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</si>
  <si>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</si>
  <si>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</si>
  <si>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</si>
  <si>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</si>
  <si>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</si>
  <si>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</si>
  <si>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</si>
  <si>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</si>
  <si>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</si>
  <si>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</si>
  <si>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</si>
  <si>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</si>
  <si>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</si>
  <si>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</si>
  <si>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</si>
  <si>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</si>
  <si>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</si>
  <si>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</si>
  <si>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</si>
  <si>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</si>
  <si>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</si>
  <si>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</si>
  <si>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</si>
  <si>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</si>
  <si>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</si>
  <si>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</si>
  <si>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</si>
  <si>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</si>
  <si>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</si>
  <si>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</si>
  <si>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</si>
  <si>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</si>
  <si>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</si>
  <si>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</si>
  <si>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</si>
  <si>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</si>
  <si>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</si>
  <si>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</si>
  <si>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</si>
  <si>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</si>
  <si>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</si>
  <si>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</si>
  <si>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</si>
  <si>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</si>
  <si>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</si>
  <si>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</si>
  <si>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</si>
  <si>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</si>
  <si>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</si>
  <si>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</si>
  <si>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t>
  </si>
  <si>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</si>
  <si>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</si>
  <si>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</si>
  <si>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</si>
  <si>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</si>
  <si>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</si>
  <si>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</si>
  <si>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</si>
  <si>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</si>
  <si>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</si>
  <si>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</si>
  <si>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</si>
  <si>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</si>
  <si>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</si>
  <si>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</si>
  <si>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</si>
  <si>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</si>
  <si>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</si>
  <si>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</si>
  <si>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</si>
  <si>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</si>
  <si>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</si>
  <si>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</si>
  <si>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</si>
  <si>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</si>
  <si>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</si>
  <si>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</si>
  <si>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</si>
  <si>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10.45</t>
  </si>
  <si>
    <t>▲ 1.52</t>
  </si>
  <si>
    <t>▲ 0.66</t>
  </si>
  <si>
    <t>▲ 1.17</t>
  </si>
  <si>
    <t>▲ 0.39</t>
  </si>
  <si>
    <t>一般会計</t>
  </si>
  <si>
    <t>浦安市下水道事業会計</t>
  </si>
  <si>
    <t>浦安市介護保険特別会計（介護サービス事業勘定）</t>
  </si>
  <si>
    <t>浦安市介護保険特別会計（保険事業勘定）</t>
  </si>
  <si>
    <t>浦安市国民健康保険特別会計</t>
  </si>
  <si>
    <t>浦安市後期高齢者医療特別会計</t>
  </si>
  <si>
    <t>浦安市墓地公園事業特別会計</t>
  </si>
  <si>
    <t>その他会計（赤字）</t>
  </si>
  <si>
    <t>その他会計（黒字）</t>
  </si>
  <si>
    <t>R01</t>
    <phoneticPr fontId="5"/>
  </si>
  <si>
    <t>R02</t>
    <phoneticPr fontId="5"/>
  </si>
  <si>
    <t>R03</t>
    <phoneticPr fontId="5"/>
  </si>
  <si>
    <t>R04</t>
    <phoneticPr fontId="5"/>
  </si>
  <si>
    <t>R05</t>
    <phoneticPr fontId="5"/>
  </si>
  <si>
    <t>千葉県市町村総合事務組合（一般会計）</t>
  </si>
  <si>
    <t>千葉県市町村総合事務組合（千葉県自治会館管理運営特別会計）</t>
  </si>
  <si>
    <t>千葉県市町村総合事務組合（千葉県自治研修センター特別会計）</t>
  </si>
  <si>
    <t>千葉県市町村総合事務組合（千葉県市町村交通災害共済特別会計）</t>
  </si>
  <si>
    <t>千葉県後期高齢者医療広域連合（一般会計）</t>
  </si>
  <si>
    <t>千葉県後期高齢者医療広域連合（後期高齢者医療特別会計）</t>
  </si>
  <si>
    <t>うらやす財団</t>
    <rPh sb="4" eb="6">
      <t>ザイダン</t>
    </rPh>
    <phoneticPr fontId="2"/>
  </si>
  <si>
    <t>浦安市土地開発公社</t>
    <rPh sb="0" eb="3">
      <t>ウラヤスシ</t>
    </rPh>
    <rPh sb="3" eb="5">
      <t>トチ</t>
    </rPh>
    <rPh sb="5" eb="7">
      <t>カイハツ</t>
    </rPh>
    <rPh sb="7" eb="9">
      <t>コウシャ</t>
    </rPh>
    <phoneticPr fontId="2"/>
  </si>
  <si>
    <t>(公共施設修繕基金(R05年度末現在))</t>
    <rPh sb="1" eb="3">
      <t>コウキョウ</t>
    </rPh>
    <rPh sb="3" eb="5">
      <t>シセツ</t>
    </rPh>
    <rPh sb="5" eb="7">
      <t>シュウゼン</t>
    </rPh>
    <rPh sb="7" eb="9">
      <t>キキン</t>
    </rPh>
    <phoneticPr fontId="5"/>
  </si>
  <si>
    <t>(墓地公園事業基金(R05年度末現在))</t>
    <rPh sb="1" eb="3">
      <t>ボチ</t>
    </rPh>
    <rPh sb="3" eb="5">
      <t>コウエン</t>
    </rPh>
    <rPh sb="5" eb="7">
      <t>ジギョウ</t>
    </rPh>
    <rPh sb="7" eb="9">
      <t>キキン</t>
    </rPh>
    <phoneticPr fontId="2"/>
  </si>
  <si>
    <t>(国際交流基金(R05年度末現在))</t>
    <rPh sb="1" eb="3">
      <t>コクサイ</t>
    </rPh>
    <rPh sb="3" eb="5">
      <t>コウリュウ</t>
    </rPh>
    <rPh sb="5" eb="7">
      <t>キキン</t>
    </rPh>
    <phoneticPr fontId="2"/>
  </si>
  <si>
    <t>(救急医療体制維持確保臨時基金(R05年度末現在))</t>
    <rPh sb="1" eb="3">
      <t>キュウキュウ</t>
    </rPh>
    <rPh sb="3" eb="5">
      <t>イリョウ</t>
    </rPh>
    <rPh sb="5" eb="7">
      <t>タイセイ</t>
    </rPh>
    <rPh sb="7" eb="9">
      <t>イジ</t>
    </rPh>
    <rPh sb="9" eb="11">
      <t>カクホ</t>
    </rPh>
    <rPh sb="11" eb="13">
      <t>リンジ</t>
    </rPh>
    <rPh sb="13" eb="15">
      <t>キキン</t>
    </rPh>
    <phoneticPr fontId="2"/>
  </si>
  <si>
    <t>(非核平和事業基金(R05年度末現在))</t>
    <rPh sb="1" eb="3">
      <t>ヒカク</t>
    </rPh>
    <rPh sb="3" eb="5">
      <t>ヘイワ</t>
    </rPh>
    <rPh sb="5" eb="7">
      <t>ジギョウ</t>
    </rPh>
    <rPh sb="7" eb="9">
      <t>キキン</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</si>
  <si>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</si>
  <si>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</si>
  <si>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将来負担比率は、地方債の現在高が減少したことなどから、1.3ポイント減の28.5％となっており、類似団体内平均値を上回っています。また、有形固定資産減価償却率も類似団体内平均値を上回っています。
　老朽化した施設について、点検・診断や計画的な予防保全による長寿命化を進めていくなど、公共施設等の適正管理に努めていきます。</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</si>
  <si>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</si>
  <si>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</si>
  <si>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</si>
  <si>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</si>
  <si>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</si>
  <si>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</si>
  <si>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令和5年度では、将来負担比率・実質公債費比率ともに、類似団体と比較して高くなっていますが、早期健全化基準以下であり、財政健全を堅持していると判断しています。
　なお、「地方公共団体の財政の健全化に関する法律」では、早期健全化基準が規定されており、この基準以上である場合、「財政健全化計画」の策定等が義務付けられていますが、本市では、令和４年に施行した浦安市健全な財政運営に関する条例において、より厳しい独自の基準（実質公債費比率　15.0％将来負担比率　210.0％）を設けて、この基準以上となった場合、外部評価を実施し、その改善策を公表することとしています。公債費比率の適正化に取り組み、引き続き健全財政の堅持に努めます。</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</si>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</sst>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0" fontId="0" fillId="6" borderId="0" xfId="6" applyFont="1" applyFill="1" applyAlignment="1">
      <alignment vertical="center"/>
    </xf>
    <xf numFmtId="0" fontId="17" fillId="6" borderId="0" xfId="6" applyFill="1" applyAlignment="1" applyProtection="1">
      <alignment vertical="center"/>
      <protection hidden="1"/>
    </xf>
    <xf numFmtId="0" fontId="17"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7"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0" fillId="0" borderId="0" xfId="20"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F258D61E-39A4-45A7-AE4E-6C9F977FE7A3}"/>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8" Type="http://schemas.openxmlformats.org/officeDocument/2006/relationships/worksheet" Target="worksheets/sheet8.xml" />
  <Relationship Id="rId13" Type="http://schemas.openxmlformats.org/officeDocument/2006/relationships/worksheet" Target="worksheets/sheet13.xml" />
  <Relationship Id="rId18" Type="http://schemas.openxmlformats.org/officeDocument/2006/relationships/externalLink" Target="externalLinks/externalLink1.xml" />
  <Relationship Id="rId3" Type="http://schemas.openxmlformats.org/officeDocument/2006/relationships/worksheet" Target="worksheets/sheet3.xml" />
  <Relationship Id="rId21" Type="http://schemas.openxmlformats.org/officeDocument/2006/relationships/sharedStrings" Target="sharedStrings.xml" />
  <Relationship Id="rId7" Type="http://schemas.openxmlformats.org/officeDocument/2006/relationships/worksheet" Target="worksheets/sheet7.xml" />
  <Relationship Id="rId12" Type="http://schemas.openxmlformats.org/officeDocument/2006/relationships/worksheet" Target="worksheets/sheet12.xml" />
  <Relationship Id="rId17" Type="http://schemas.openxmlformats.org/officeDocument/2006/relationships/worksheet" Target="worksheets/sheet17.xml" />
  <Relationship Id="rId2" Type="http://schemas.openxmlformats.org/officeDocument/2006/relationships/worksheet" Target="worksheets/sheet2.xml" />
  <Relationship Id="rId16" Type="http://schemas.openxmlformats.org/officeDocument/2006/relationships/worksheet" Target="worksheets/sheet16.xml" />
  <Relationship Id="rId20" Type="http://schemas.openxmlformats.org/officeDocument/2006/relationships/styles" Target="styles.xml" />
  <Relationship Id="rId1" Type="http://schemas.openxmlformats.org/officeDocument/2006/relationships/worksheet" Target="worksheets/sheet1.xml" />
  <Relationship Id="rId6" Type="http://schemas.openxmlformats.org/officeDocument/2006/relationships/worksheet" Target="worksheets/sheet6.xml" />
  <Relationship Id="rId11" Type="http://schemas.openxmlformats.org/officeDocument/2006/relationships/worksheet" Target="worksheets/sheet11.xml" />
  <Relationship Id="rId5" Type="http://schemas.openxmlformats.org/officeDocument/2006/relationships/worksheet" Target="worksheets/sheet5.xml" />
  <Relationship Id="rId15" Type="http://schemas.openxmlformats.org/officeDocument/2006/relationships/worksheet" Target="worksheets/sheet15.xml" />
  <Relationship Id="rId10" Type="http://schemas.openxmlformats.org/officeDocument/2006/relationships/worksheet" Target="worksheets/sheet10.xml" />
  <Relationship Id="rId19" Type="http://schemas.openxmlformats.org/officeDocument/2006/relationships/theme" Target="theme/theme1.xml" />
  <Relationship Id="rId4" Type="http://schemas.openxmlformats.org/officeDocument/2006/relationships/worksheet" Target="worksheets/sheet4.xml" />
  <Relationship Id="rId9" Type="http://schemas.openxmlformats.org/officeDocument/2006/relationships/worksheet" Target="worksheets/sheet9.xml" />
  <Relationship Id="rId14" Type="http://schemas.openxmlformats.org/officeDocument/2006/relationships/worksheet" Target="worksheets/sheet14.xml" />
  <Relationship Id="rId22" Type="http://schemas.openxmlformats.org/officeDocument/2006/relationships/calcChain" Target="calcChain.xml" />
</Relationships>
</file>

<file path=xl/charts/_rels/chart1.xml.rels>&#65279;<?xml version="1.0" encoding="utf-8" standalone="yes"?>
<Relationships xmlns="http://schemas.openxmlformats.org/package/2006/relationships">
  <Relationship Id="rId1" Type="http://schemas.openxmlformats.org/officeDocument/2006/relationships/chartUserShapes" Target="../drawings/drawing5.xml" />
</Relationships>
</file>

<file path=xl/charts/_rels/chart7.xml.rels>&#65279;<?xml version="1.0" encoding="utf-8" standalone="yes"?>
<Relationships xmlns="http://schemas.openxmlformats.org/package/2006/relationships">
  <Relationship Id="rId1" Type="http://schemas.openxmlformats.org/officeDocument/2006/relationships/themeOverride" Target="../theme/themeOverride1.xml" />
</Relationships>
</file>

<file path=xl/charts/_rels/chart8.xml.rels>&#65279;<?xml version="1.0" encoding="utf-8" standalone="yes"?>
<Relationships xmlns="http://schemas.openxmlformats.org/package/2006/relationships">
  <Relationship Id="rId1" Type="http://schemas.openxmlformats.org/officeDocument/2006/relationships/themeOverride" Target="../theme/themeOverride2.xml" />
</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37644</c:v>
                </c:pt>
                <c:pt idx="1">
                  <c:v>39221</c:v>
                </c:pt>
                <c:pt idx="2">
                  <c:v>38566</c:v>
                </c:pt>
                <c:pt idx="3">
                  <c:v>35156</c:v>
                </c:pt>
                <c:pt idx="4">
                  <c:v>37029</c:v>
                </c:pt>
              </c:numCache>
            </c:numRef>
          </c:val>
          <c:smooth val="0"/>
          <c:extLst>
            <c:ext xmlns:c16="http://schemas.microsoft.com/office/drawing/2014/chart" uri="{C3380CC4-5D6E-409C-BE32-E72D297353CC}">
              <c16:uniqueId val="{00000000-99D0-4AA2-9418-B0670790BB8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58330</c:v>
                </c:pt>
                <c:pt idx="1">
                  <c:v>59420</c:v>
                </c:pt>
                <c:pt idx="2">
                  <c:v>39238</c:v>
                </c:pt>
                <c:pt idx="3">
                  <c:v>36811</c:v>
                </c:pt>
                <c:pt idx="4">
                  <c:v>60352</c:v>
                </c:pt>
              </c:numCache>
            </c:numRef>
          </c:val>
          <c:smooth val="0"/>
          <c:extLst>
            <c:ext xmlns:c16="http://schemas.microsoft.com/office/drawing/2014/chart" uri="{C3380CC4-5D6E-409C-BE32-E72D297353CC}">
              <c16:uniqueId val="{00000001-99D0-4AA2-9418-B0670790BB83}"/>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2.98</c:v>
                </c:pt>
                <c:pt idx="1">
                  <c:v>4.13</c:v>
                </c:pt>
                <c:pt idx="2">
                  <c:v>3.7</c:v>
                </c:pt>
                <c:pt idx="3">
                  <c:v>3.4</c:v>
                </c:pt>
                <c:pt idx="4">
                  <c:v>3.69</c:v>
                </c:pt>
              </c:numCache>
            </c:numRef>
          </c:val>
          <c:extLst>
            <c:ext xmlns:c16="http://schemas.microsoft.com/office/drawing/2014/chart" uri="{C3380CC4-5D6E-409C-BE32-E72D297353CC}">
              <c16:uniqueId val="{00000000-5E00-412B-851E-E3FF8992771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18.149999999999999</c:v>
                </c:pt>
                <c:pt idx="1">
                  <c:v>16.2</c:v>
                </c:pt>
                <c:pt idx="2">
                  <c:v>19.47</c:v>
                </c:pt>
                <c:pt idx="3">
                  <c:v>19.89</c:v>
                </c:pt>
                <c:pt idx="4">
                  <c:v>19.559999999999999</c:v>
                </c:pt>
              </c:numCache>
            </c:numRef>
          </c:val>
          <c:extLst>
            <c:ext xmlns:c16="http://schemas.microsoft.com/office/drawing/2014/chart" uri="{C3380CC4-5D6E-409C-BE32-E72D297353CC}">
              <c16:uniqueId val="{00000001-5E00-412B-851E-E3FF89927714}"/>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-10.45</c:v>
                </c:pt>
                <c:pt idx="1">
                  <c:v>-1.52</c:v>
                </c:pt>
                <c:pt idx="2">
                  <c:v>-0.66</c:v>
                </c:pt>
                <c:pt idx="3">
                  <c:v>-1.17</c:v>
                </c:pt>
                <c:pt idx="4">
                  <c:v>-0.39</c:v>
                </c:pt>
              </c:numCache>
            </c:numRef>
          </c:val>
          <c:smooth val="0"/>
          <c:extLst>
            <c:ext xmlns:c16="http://schemas.microsoft.com/office/drawing/2014/chart" uri="{C3380CC4-5D6E-409C-BE32-E72D297353CC}">
              <c16:uniqueId val="{00000002-5E00-412B-851E-E3FF89927714}"/>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6B40-4F4D-9063-DE04072F1DB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B40-4F4D-9063-DE04072F1DB7}"/>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6B40-4F4D-9063-DE04072F1DB7}"/>
            </c:ext>
          </c:extLst>
        </c:ser>
        <c:ser>
          <c:idx val="3"/>
          <c:order val="3"/>
          <c:tx>
            <c:strRef>
              <c:f>データシート!$A$30</c:f>
              <c:strCache>
                <c:ptCount val="1"/>
                <c:pt idx="0">
                  <c:v>浦安市墓地公園事業特別会計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0.02</c:v>
                </c:pt>
                <c:pt idx="2">
                  <c:v>#N/A</c:v>
                </c:pt>
                <c:pt idx="3">
                  <c:v>0.01</c:v>
                </c:pt>
                <c:pt idx="4">
                  <c:v>#N/A</c:v>
                </c:pt>
                <c:pt idx="5">
                  <c:v>0.15</c:v>
                </c:pt>
                <c:pt idx="6">
                  <c:v>#N/A</c:v>
                </c:pt>
                <c:pt idx="7">
                  <c:v>0</c:v>
                </c:pt>
                <c:pt idx="8">
                  <c:v>#N/A</c:v>
                </c:pt>
                <c:pt idx="9">
                  <c:v>0</c:v>
                </c:pt>
              </c:numCache>
            </c:numRef>
          </c:val>
          <c:extLst>
            <c:ext xmlns:c16="http://schemas.microsoft.com/office/drawing/2014/chart" uri="{C3380CC4-5D6E-409C-BE32-E72D297353CC}">
              <c16:uniqueId val="{00000003-6B40-4F4D-9063-DE04072F1DB7}"/>
            </c:ext>
          </c:extLst>
        </c:ser>
        <c:ser>
          <c:idx val="4"/>
          <c:order val="4"/>
          <c:tx>
            <c:strRef>
              <c:f>データシート!$A$31</c:f>
              <c:strCache>
                <c:ptCount val="1"/>
                <c:pt idx="0">
                  <c:v>浦安市後期高齢者医療特別会計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0.02</c:v>
                </c:pt>
                <c:pt idx="2">
                  <c:v>#N/A</c:v>
                </c:pt>
                <c:pt idx="3">
                  <c:v>0.01</c:v>
                </c:pt>
                <c:pt idx="4">
                  <c:v>#N/A</c:v>
                </c:pt>
                <c:pt idx="5">
                  <c:v>0.02</c:v>
                </c:pt>
                <c:pt idx="6">
                  <c:v>#N/A</c:v>
                </c:pt>
                <c:pt idx="7">
                  <c:v>0.01</c:v>
                </c:pt>
                <c:pt idx="8">
                  <c:v>#N/A</c:v>
                </c:pt>
                <c:pt idx="9">
                  <c:v>0.01</c:v>
                </c:pt>
              </c:numCache>
            </c:numRef>
          </c:val>
          <c:extLst>
            <c:ext xmlns:c16="http://schemas.microsoft.com/office/drawing/2014/chart" uri="{C3380CC4-5D6E-409C-BE32-E72D297353CC}">
              <c16:uniqueId val="{00000004-6B40-4F4D-9063-DE04072F1DB7}"/>
            </c:ext>
          </c:extLst>
        </c:ser>
        <c:ser>
          <c:idx val="5"/>
          <c:order val="5"/>
          <c:tx>
            <c:strRef>
              <c:f>データシート!$A$32</c:f>
              <c:strCache>
                <c:ptCount val="1"/>
                <c:pt idx="0">
                  <c:v>浦安市国民健康保険特別会計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0.19</c:v>
                </c:pt>
                <c:pt idx="2">
                  <c:v>#N/A</c:v>
                </c:pt>
                <c:pt idx="3">
                  <c:v>0.13</c:v>
                </c:pt>
                <c:pt idx="4">
                  <c:v>#N/A</c:v>
                </c:pt>
                <c:pt idx="5">
                  <c:v>0.1</c:v>
                </c:pt>
                <c:pt idx="6">
                  <c:v>#N/A</c:v>
                </c:pt>
                <c:pt idx="7">
                  <c:v>0.14000000000000001</c:v>
                </c:pt>
                <c:pt idx="8">
                  <c:v>#N/A</c:v>
                </c:pt>
                <c:pt idx="9">
                  <c:v>0.13</c:v>
                </c:pt>
              </c:numCache>
            </c:numRef>
          </c:val>
          <c:extLst>
            <c:ext xmlns:c16="http://schemas.microsoft.com/office/drawing/2014/chart" uri="{C3380CC4-5D6E-409C-BE32-E72D297353CC}">
              <c16:uniqueId val="{00000005-6B40-4F4D-9063-DE04072F1DB7}"/>
            </c:ext>
          </c:extLst>
        </c:ser>
        <c:ser>
          <c:idx val="6"/>
          <c:order val="6"/>
          <c:tx>
            <c:strRef>
              <c:f>データシート!$A$33</c:f>
              <c:strCache>
                <c:ptCount val="1"/>
                <c:pt idx="0">
                  <c:v>浦安市介護保険特別会計（保険事業勘定）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0.28999999999999998</c:v>
                </c:pt>
                <c:pt idx="2">
                  <c:v>#N/A</c:v>
                </c:pt>
                <c:pt idx="3">
                  <c:v>0.28000000000000003</c:v>
                </c:pt>
                <c:pt idx="4">
                  <c:v>#N/A</c:v>
                </c:pt>
                <c:pt idx="5">
                  <c:v>0.49</c:v>
                </c:pt>
                <c:pt idx="6">
                  <c:v>#N/A</c:v>
                </c:pt>
                <c:pt idx="7">
                  <c:v>0.36</c:v>
                </c:pt>
                <c:pt idx="8">
                  <c:v>#N/A</c:v>
                </c:pt>
                <c:pt idx="9">
                  <c:v>0.16</c:v>
                </c:pt>
              </c:numCache>
            </c:numRef>
          </c:val>
          <c:extLst>
            <c:ext xmlns:c16="http://schemas.microsoft.com/office/drawing/2014/chart" uri="{C3380CC4-5D6E-409C-BE32-E72D297353CC}">
              <c16:uniqueId val="{00000006-6B40-4F4D-9063-DE04072F1DB7}"/>
            </c:ext>
          </c:extLst>
        </c:ser>
        <c:ser>
          <c:idx val="7"/>
          <c:order val="7"/>
          <c:tx>
            <c:strRef>
              <c:f>データシート!$A$34</c:f>
              <c:strCache>
                <c:ptCount val="1"/>
                <c:pt idx="0">
                  <c:v>浦安市介護保険特別会計（介護サービス事業勘定）</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0.2</c:v>
                </c:pt>
                <c:pt idx="2">
                  <c:v>#N/A</c:v>
                </c:pt>
                <c:pt idx="3">
                  <c:v>0.2</c:v>
                </c:pt>
                <c:pt idx="4">
                  <c:v>#N/A</c:v>
                </c:pt>
                <c:pt idx="5">
                  <c:v>0.13</c:v>
                </c:pt>
                <c:pt idx="6">
                  <c:v>#N/A</c:v>
                </c:pt>
                <c:pt idx="7">
                  <c:v>0.22</c:v>
                </c:pt>
                <c:pt idx="8">
                  <c:v>#N/A</c:v>
                </c:pt>
                <c:pt idx="9">
                  <c:v>0.3</c:v>
                </c:pt>
              </c:numCache>
            </c:numRef>
          </c:val>
          <c:extLst>
            <c:ext xmlns:c16="http://schemas.microsoft.com/office/drawing/2014/chart" uri="{C3380CC4-5D6E-409C-BE32-E72D297353CC}">
              <c16:uniqueId val="{00000007-6B40-4F4D-9063-DE04072F1DB7}"/>
            </c:ext>
          </c:extLst>
        </c:ser>
        <c:ser>
          <c:idx val="8"/>
          <c:order val="8"/>
          <c:tx>
            <c:strRef>
              <c:f>データシート!$A$35</c:f>
              <c:strCache>
                <c:ptCount val="1"/>
                <c:pt idx="0">
                  <c:v>浦安市下水道事業会計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0.25</c:v>
                </c:pt>
                <c:pt idx="2">
                  <c:v>#N/A</c:v>
                </c:pt>
                <c:pt idx="3">
                  <c:v>0.27</c:v>
                </c:pt>
                <c:pt idx="4">
                  <c:v>#N/A</c:v>
                </c:pt>
                <c:pt idx="5">
                  <c:v>0</c:v>
                </c:pt>
                <c:pt idx="6">
                  <c:v>#N/A</c:v>
                </c:pt>
                <c:pt idx="7">
                  <c:v>0.86</c:v>
                </c:pt>
                <c:pt idx="8">
                  <c:v>#N/A</c:v>
                </c:pt>
                <c:pt idx="9">
                  <c:v>1.17</c:v>
                </c:pt>
              </c:numCache>
            </c:numRef>
          </c:val>
          <c:extLst>
            <c:ext xmlns:c16="http://schemas.microsoft.com/office/drawing/2014/chart" uri="{C3380CC4-5D6E-409C-BE32-E72D297353CC}">
              <c16:uniqueId val="{00000008-6B40-4F4D-9063-DE04072F1DB7}"/>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2.95</c:v>
                </c:pt>
                <c:pt idx="2">
                  <c:v>#N/A</c:v>
                </c:pt>
                <c:pt idx="3">
                  <c:v>4.1100000000000003</c:v>
                </c:pt>
                <c:pt idx="4">
                  <c:v>#N/A</c:v>
                </c:pt>
                <c:pt idx="5">
                  <c:v>3.54</c:v>
                </c:pt>
                <c:pt idx="6">
                  <c:v>#N/A</c:v>
                </c:pt>
                <c:pt idx="7">
                  <c:v>3.39</c:v>
                </c:pt>
                <c:pt idx="8">
                  <c:v>#N/A</c:v>
                </c:pt>
                <c:pt idx="9">
                  <c:v>3.68</c:v>
                </c:pt>
              </c:numCache>
            </c:numRef>
          </c:val>
          <c:extLst>
            <c:ext xmlns:c16="http://schemas.microsoft.com/office/drawing/2014/chart" uri="{C3380CC4-5D6E-409C-BE32-E72D297353CC}">
              <c16:uniqueId val="{00000009-6B40-4F4D-9063-DE04072F1DB7}"/>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1894</c:v>
                </c:pt>
                <c:pt idx="5">
                  <c:v>1758</c:v>
                </c:pt>
                <c:pt idx="8">
                  <c:v>1624</c:v>
                </c:pt>
                <c:pt idx="11">
                  <c:v>1519</c:v>
                </c:pt>
                <c:pt idx="14">
                  <c:v>1361</c:v>
                </c:pt>
              </c:numCache>
            </c:numRef>
          </c:val>
          <c:extLst>
            <c:ext xmlns:c16="http://schemas.microsoft.com/office/drawing/2014/chart" uri="{C3380CC4-5D6E-409C-BE32-E72D297353CC}">
              <c16:uniqueId val="{00000000-F04A-4E5D-9573-F20B88779C9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F04A-4E5D-9573-F20B88779C9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1708</c:v>
                </c:pt>
                <c:pt idx="3">
                  <c:v>1245</c:v>
                </c:pt>
                <c:pt idx="6">
                  <c:v>1351</c:v>
                </c:pt>
                <c:pt idx="9">
                  <c:v>529</c:v>
                </c:pt>
                <c:pt idx="12">
                  <c:v>346</c:v>
                </c:pt>
              </c:numCache>
            </c:numRef>
          </c:val>
          <c:extLst>
            <c:ext xmlns:c16="http://schemas.microsoft.com/office/drawing/2014/chart" uri="{C3380CC4-5D6E-409C-BE32-E72D297353CC}">
              <c16:uniqueId val="{00000002-F04A-4E5D-9573-F20B88779C9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04A-4E5D-9573-F20B88779C9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460</c:v>
                </c:pt>
                <c:pt idx="3">
                  <c:v>67</c:v>
                </c:pt>
                <c:pt idx="6">
                  <c:v>85</c:v>
                </c:pt>
                <c:pt idx="9">
                  <c:v>97</c:v>
                </c:pt>
                <c:pt idx="12">
                  <c:v>93</c:v>
                </c:pt>
              </c:numCache>
            </c:numRef>
          </c:val>
          <c:extLst>
            <c:ext xmlns:c16="http://schemas.microsoft.com/office/drawing/2014/chart" uri="{C3380CC4-5D6E-409C-BE32-E72D297353CC}">
              <c16:uniqueId val="{00000004-F04A-4E5D-9573-F20B88779C9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04A-4E5D-9573-F20B88779C9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04A-4E5D-9573-F20B88779C9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3678</c:v>
                </c:pt>
                <c:pt idx="3">
                  <c:v>3691</c:v>
                </c:pt>
                <c:pt idx="6">
                  <c:v>3782</c:v>
                </c:pt>
                <c:pt idx="9">
                  <c:v>3992</c:v>
                </c:pt>
                <c:pt idx="12">
                  <c:v>4058</c:v>
                </c:pt>
              </c:numCache>
            </c:numRef>
          </c:val>
          <c:extLst>
            <c:ext xmlns:c16="http://schemas.microsoft.com/office/drawing/2014/chart" uri="{C3380CC4-5D6E-409C-BE32-E72D297353CC}">
              <c16:uniqueId val="{00000007-F04A-4E5D-9573-F20B88779C98}"/>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3952</c:v>
                </c:pt>
                <c:pt idx="2">
                  <c:v>#N/A</c:v>
                </c:pt>
                <c:pt idx="3">
                  <c:v>#N/A</c:v>
                </c:pt>
                <c:pt idx="4">
                  <c:v>3245</c:v>
                </c:pt>
                <c:pt idx="5">
                  <c:v>#N/A</c:v>
                </c:pt>
                <c:pt idx="6">
                  <c:v>#N/A</c:v>
                </c:pt>
                <c:pt idx="7">
                  <c:v>3594</c:v>
                </c:pt>
                <c:pt idx="8">
                  <c:v>#N/A</c:v>
                </c:pt>
                <c:pt idx="9">
                  <c:v>#N/A</c:v>
                </c:pt>
                <c:pt idx="10">
                  <c:v>3099</c:v>
                </c:pt>
                <c:pt idx="11">
                  <c:v>#N/A</c:v>
                </c:pt>
                <c:pt idx="12">
                  <c:v>#N/A</c:v>
                </c:pt>
                <c:pt idx="13">
                  <c:v>3136</c:v>
                </c:pt>
                <c:pt idx="14">
                  <c:v>#N/A</c:v>
                </c:pt>
              </c:numCache>
            </c:numRef>
          </c:val>
          <c:smooth val="0"/>
          <c:extLst>
            <c:ext xmlns:c16="http://schemas.microsoft.com/office/drawing/2014/chart" uri="{C3380CC4-5D6E-409C-BE32-E72D297353CC}">
              <c16:uniqueId val="{00000008-F04A-4E5D-9573-F20B88779C98}"/>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13478</c:v>
                </c:pt>
                <c:pt idx="5">
                  <c:v>13539</c:v>
                </c:pt>
                <c:pt idx="8">
                  <c:v>12164</c:v>
                </c:pt>
                <c:pt idx="11">
                  <c:v>11059</c:v>
                </c:pt>
                <c:pt idx="14">
                  <c:v>10031</c:v>
                </c:pt>
              </c:numCache>
            </c:numRef>
          </c:val>
          <c:extLst>
            <c:ext xmlns:c16="http://schemas.microsoft.com/office/drawing/2014/chart" uri="{C3380CC4-5D6E-409C-BE32-E72D297353CC}">
              <c16:uniqueId val="{00000000-6C2C-4B88-A626-1D1EE21A1B5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0</c:v>
                </c:pt>
                <c:pt idx="5">
                  <c:v>3674</c:v>
                </c:pt>
                <c:pt idx="8">
                  <c:v>0</c:v>
                </c:pt>
                <c:pt idx="11">
                  <c:v>0</c:v>
                </c:pt>
                <c:pt idx="14">
                  <c:v>0</c:v>
                </c:pt>
              </c:numCache>
            </c:numRef>
          </c:val>
          <c:extLst>
            <c:ext xmlns:c16="http://schemas.microsoft.com/office/drawing/2014/chart" uri="{C3380CC4-5D6E-409C-BE32-E72D297353CC}">
              <c16:uniqueId val="{00000001-6C2C-4B88-A626-1D1EE21A1B5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13945</c:v>
                </c:pt>
                <c:pt idx="5">
                  <c:v>13685</c:v>
                </c:pt>
                <c:pt idx="8">
                  <c:v>14658</c:v>
                </c:pt>
                <c:pt idx="11">
                  <c:v>15728</c:v>
                </c:pt>
                <c:pt idx="14">
                  <c:v>16083</c:v>
                </c:pt>
              </c:numCache>
            </c:numRef>
          </c:val>
          <c:extLst>
            <c:ext xmlns:c16="http://schemas.microsoft.com/office/drawing/2014/chart" uri="{C3380CC4-5D6E-409C-BE32-E72D297353CC}">
              <c16:uniqueId val="{00000002-6C2C-4B88-A626-1D1EE21A1B5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C2C-4B88-A626-1D1EE21A1B5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C2C-4B88-A626-1D1EE21A1B5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C2C-4B88-A626-1D1EE21A1B5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8800</c:v>
                </c:pt>
                <c:pt idx="3">
                  <c:v>8759</c:v>
                </c:pt>
                <c:pt idx="6">
                  <c:v>9072</c:v>
                </c:pt>
                <c:pt idx="9">
                  <c:v>9293</c:v>
                </c:pt>
                <c:pt idx="12">
                  <c:v>9181</c:v>
                </c:pt>
              </c:numCache>
            </c:numRef>
          </c:val>
          <c:extLst>
            <c:ext xmlns:c16="http://schemas.microsoft.com/office/drawing/2014/chart" uri="{C3380CC4-5D6E-409C-BE32-E72D297353CC}">
              <c16:uniqueId val="{00000006-6C2C-4B88-A626-1D1EE21A1B5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6C2C-4B88-A626-1D1EE21A1B5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3627</c:v>
                </c:pt>
                <c:pt idx="3">
                  <c:v>2678</c:v>
                </c:pt>
                <c:pt idx="6">
                  <c:v>1537</c:v>
                </c:pt>
                <c:pt idx="9">
                  <c:v>888</c:v>
                </c:pt>
                <c:pt idx="12">
                  <c:v>1064</c:v>
                </c:pt>
              </c:numCache>
            </c:numRef>
          </c:val>
          <c:extLst>
            <c:ext xmlns:c16="http://schemas.microsoft.com/office/drawing/2014/chart" uri="{C3380CC4-5D6E-409C-BE32-E72D297353CC}">
              <c16:uniqueId val="{00000008-6C2C-4B88-A626-1D1EE21A1B5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1872</c:v>
                </c:pt>
                <c:pt idx="3">
                  <c:v>1418</c:v>
                </c:pt>
                <c:pt idx="6">
                  <c:v>1105</c:v>
                </c:pt>
                <c:pt idx="9">
                  <c:v>796</c:v>
                </c:pt>
                <c:pt idx="12">
                  <c:v>477</c:v>
                </c:pt>
              </c:numCache>
            </c:numRef>
          </c:val>
          <c:extLst>
            <c:ext xmlns:c16="http://schemas.microsoft.com/office/drawing/2014/chart" uri="{C3380CC4-5D6E-409C-BE32-E72D297353CC}">
              <c16:uniqueId val="{00000009-6C2C-4B88-A626-1D1EE21A1B5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27672</c:v>
                </c:pt>
                <c:pt idx="3">
                  <c:v>35505</c:v>
                </c:pt>
                <c:pt idx="6">
                  <c:v>30916</c:v>
                </c:pt>
                <c:pt idx="9">
                  <c:v>28814</c:v>
                </c:pt>
                <c:pt idx="12">
                  <c:v>28335</c:v>
                </c:pt>
              </c:numCache>
            </c:numRef>
          </c:val>
          <c:extLst>
            <c:ext xmlns:c16="http://schemas.microsoft.com/office/drawing/2014/chart" uri="{C3380CC4-5D6E-409C-BE32-E72D297353CC}">
              <c16:uniqueId val="{0000000A-6C2C-4B88-A626-1D1EE21A1B5E}"/>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14548</c:v>
                </c:pt>
                <c:pt idx="2">
                  <c:v>#N/A</c:v>
                </c:pt>
                <c:pt idx="3">
                  <c:v>#N/A</c:v>
                </c:pt>
                <c:pt idx="4">
                  <c:v>17462</c:v>
                </c:pt>
                <c:pt idx="5">
                  <c:v>#N/A</c:v>
                </c:pt>
                <c:pt idx="6">
                  <c:v>#N/A</c:v>
                </c:pt>
                <c:pt idx="7">
                  <c:v>15807</c:v>
                </c:pt>
                <c:pt idx="8">
                  <c:v>#N/A</c:v>
                </c:pt>
                <c:pt idx="9">
                  <c:v>#N/A</c:v>
                </c:pt>
                <c:pt idx="10">
                  <c:v>13005</c:v>
                </c:pt>
                <c:pt idx="11">
                  <c:v>#N/A</c:v>
                </c:pt>
                <c:pt idx="12">
                  <c:v>#N/A</c:v>
                </c:pt>
                <c:pt idx="13">
                  <c:v>12944</c:v>
                </c:pt>
                <c:pt idx="14">
                  <c:v>#N/A</c:v>
                </c:pt>
              </c:numCache>
            </c:numRef>
          </c:val>
          <c:smooth val="0"/>
          <c:extLst>
            <c:ext xmlns:c16="http://schemas.microsoft.com/office/drawing/2014/chart" uri="{C3380CC4-5D6E-409C-BE32-E72D297353CC}">
              <c16:uniqueId val="{0000000B-6C2C-4B88-A626-1D1EE21A1B5E}"/>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8600</c:v>
                </c:pt>
                <c:pt idx="1">
                  <c:v>8967</c:v>
                </c:pt>
                <c:pt idx="2">
                  <c:v>9133</c:v>
                </c:pt>
              </c:numCache>
            </c:numRef>
          </c:val>
          <c:extLst>
            <c:ext xmlns:c16="http://schemas.microsoft.com/office/drawing/2014/chart" uri="{C3380CC4-5D6E-409C-BE32-E72D297353CC}">
              <c16:uniqueId val="{00000000-EE25-4096-8E6E-AF0719BB357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5</c:v>
                </c:pt>
                <c:pt idx="1">
                  <c:v>5</c:v>
                </c:pt>
                <c:pt idx="2">
                  <c:v>5</c:v>
                </c:pt>
              </c:numCache>
            </c:numRef>
          </c:val>
          <c:extLst>
            <c:ext xmlns:c16="http://schemas.microsoft.com/office/drawing/2014/chart" uri="{C3380CC4-5D6E-409C-BE32-E72D297353CC}">
              <c16:uniqueId val="{00000001-EE25-4096-8E6E-AF0719BB357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3106</c:v>
                </c:pt>
                <c:pt idx="1">
                  <c:v>3630</c:v>
                </c:pt>
                <c:pt idx="2">
                  <c:v>3844</c:v>
                </c:pt>
              </c:numCache>
            </c:numRef>
          </c:val>
          <c:extLst>
            <c:ext xmlns:c16="http://schemas.microsoft.com/office/drawing/2014/chart" uri="{C3380CC4-5D6E-409C-BE32-E72D297353CC}">
              <c16:uniqueId val="{00000002-EE25-4096-8E6E-AF0719BB3579}"/>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{90B17165-1C67-45E3-979D-498914129F3F}</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4B2B-407F-9246-F1AEF9097FC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{D36EF3D3-B840-4F38-8494-557B91D526B7}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B2B-407F-9246-F1AEF9097FC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{96A4E83C-42E4-4AD6-9696-2ACE26A8B205}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B2B-407F-9246-F1AEF9097FC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{3B07BA84-3DFA-485B-A167-AED82D1F64E9}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B2B-407F-9246-F1AEF9097FC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{16F7FA4C-C370-4EEF-8E7F-F2439FFB1857}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B2B-407F-9246-F1AEF9097FCF}"/>
                </c:ext>
              </c:extLst>
            </c:dLbl>
            <c:dLbl>
              <c:idx val="8"/>
              <c:layout>
                <c:manualLayout>
                  <c:x val="-3.1359255137876504E-2"/>
                  <c:y val="-5.4209289925547167E-2"/>
                </c:manualLayout>
              </c:layout>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{05869CC5-672B-4101-80C4-9FBA33D74049}</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4B2B-407F-9246-F1AEF9097FCF}"/>
                </c:ext>
              </c:extLst>
            </c:dLbl>
            <c:dLbl>
              <c:idx val="16"/>
              <c:layout>
                <c:manualLayout>
                  <c:x val="-3.2672246162591886E-2"/>
                  <c:y val="-7.5268794286183272E-2"/>
                </c:manualLayout>
              </c:layout>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{88490ABB-6CCB-40B1-878D-CE9C0F6E71F0}</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4B2B-407F-9246-F1AEF9097FCF}"/>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{EC80FED1-A81E-44FB-BA52-E4A79DA1E319}</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4B2B-407F-9246-F1AEF9097FCF}"/>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{95F0801B-BCF6-4818-BB73-ED397EA5E090}</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4B2B-407F-9246-F1AEF9097FC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67.099999999999994</c:v>
                </c:pt>
                <c:pt idx="8">
                  <c:v>67.400000000000006</c:v>
                </c:pt>
                <c:pt idx="16">
                  <c:v>68.3</c:v>
                </c:pt>
                <c:pt idx="24">
                  <c:v>69.599999999999994</c:v>
                </c:pt>
                <c:pt idx="32">
                  <c:v>70.8</c:v>
                </c:pt>
              </c:numCache>
            </c:numRef>
          </c:xVal>
          <c:yVal>
            <c:numRef>
              <c:f>公会計指標分析・財政指標組合せ分析表!$BP$51:$DC$51</c:f>
              <c:numCache>
                <c:formatCode>#,##0.0;"▲ "#,##0.0</c:formatCode>
                <c:ptCount val="40"/>
                <c:pt idx="0">
                  <c:v>33.4</c:v>
                </c:pt>
                <c:pt idx="8">
                  <c:v>38.5</c:v>
                </c:pt>
                <c:pt idx="16">
                  <c:v>37.1</c:v>
                </c:pt>
                <c:pt idx="24">
                  <c:v>29.8</c:v>
                </c:pt>
                <c:pt idx="32">
                  <c:v>28.5</c:v>
                </c:pt>
              </c:numCache>
            </c:numRef>
          </c:yVal>
          <c:smooth val="0"/>
          <c:extLst>
            <c:ext xmlns:c16="http://schemas.microsoft.com/office/drawing/2014/chart" uri="{C3380CC4-5D6E-409C-BE32-E72D297353CC}">
              <c16:uniqueId val="{00000009-4B2B-407F-9246-F1AEF9097FCF}"/>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{85BCC3E6-A79A-482E-8543-7842B6C4CCF1}</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4B2B-407F-9246-F1AEF9097FCF}"/>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{2BDD82F9-FB96-4918-9758-FC13BE4A1D08}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B2B-407F-9246-F1AEF9097FC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{1976401D-42A6-4626-B715-F551B92301A8}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B2B-407F-9246-F1AEF9097FC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{B81909A0-CD3F-4085-91C7-41B5771DEE77}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B2B-407F-9246-F1AEF9097FC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{733AE388-9BDB-4BB3-8205-9DCCDDC7AC06}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B2B-407F-9246-F1AEF9097FCF}"/>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{91FD1E47-B636-431E-B58F-0503DFF6EE27}</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4B2B-407F-9246-F1AEF9097FCF}"/>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{8F030627-18FE-4DDB-81A2-0BDCF06B3E9B}</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4B2B-407F-9246-F1AEF9097FCF}"/>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{42E7C911-6AC2-456D-89D6-74CF1430C084}</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4B2B-407F-9246-F1AEF9097FCF}"/>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{E4553646-47EF-4698-A378-0145F75EFE4E}</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4B2B-407F-9246-F1AEF9097FC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60.2</c:v>
                </c:pt>
                <c:pt idx="8">
                  <c:v>61</c:v>
                </c:pt>
                <c:pt idx="16">
                  <c:v>62.1</c:v>
                </c:pt>
                <c:pt idx="24">
                  <c:v>62.9</c:v>
                </c:pt>
                <c:pt idx="32">
                  <c:v>64.2</c:v>
                </c:pt>
              </c:numCache>
            </c:numRef>
          </c:xVal>
          <c:yVal>
            <c:numRef>
              <c:f>公会計指標分析・財政指標組合せ分析表!$BP$55:$DC$55</c:f>
              <c:numCache>
                <c:formatCode>#,##0.0;"▲ "#,##0.0</c:formatCode>
                <c:ptCount val="40"/>
                <c:pt idx="0">
                  <c:v>11.2</c:v>
                </c:pt>
                <c:pt idx="8">
                  <c:v>7.1</c:v>
                </c:pt>
                <c:pt idx="16">
                  <c:v>5</c:v>
                </c:pt>
                <c:pt idx="24">
                  <c:v>0.1</c:v>
                </c:pt>
                <c:pt idx="32">
                  <c:v>0</c:v>
                </c:pt>
              </c:numCache>
            </c:numRef>
          </c:yVal>
          <c:smooth val="0"/>
          <c:extLst>
            <c:ext xmlns:c16="http://schemas.microsoft.com/office/drawing/2014/chart" uri="{C3380CC4-5D6E-409C-BE32-E72D297353CC}">
              <c16:uniqueId val="{00000013-4B2B-407F-9246-F1AEF9097FCF}"/>
            </c:ext>
          </c:extLst>
        </c:ser>
        <c:dLbls>
          <c:showLegendKey val="0"/>
          <c:showVal val="1"/>
          <c:showCatName val="0"/>
          <c:showSerName val="0"/>
          <c:showPercent val="0"/>
          <c:showBubbleSize val="0"/>
        </c:dLbls>
        <c:axId val="46179840"/>
        <c:axId val="46181760"/>
      </c:scatterChart>
      <c:valAx>
        <c:axId val="46179840"/>
        <c:scaling>
          <c:orientation val="maxMin"/>
          <c:max val="8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5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{A4CA7425-E3BC-46D5-A15D-AA99D947181F}</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41E3-4C02-8074-5295908A32A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{915C8E07-58BC-4295-B433-811FBDA5F7F2}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1E3-4C02-8074-5295908A32A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{43703F57-B1E4-4B41-BBA5-3709EF30D68C}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1E3-4C02-8074-5295908A32A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{C76D2981-65D1-4CDA-ABD0-014D6861217C}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1E3-4C02-8074-5295908A32A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{998206A3-3415-4EFD-916F-46674BBB06E1}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1E3-4C02-8074-5295908A32A9}"/>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{38017CE3-B0E4-4A88-81FE-C430FA930112}</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41E3-4C02-8074-5295908A32A9}"/>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{97C05018-E113-43F3-9C9A-154973CD4BA3}</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41E3-4C02-8074-5295908A32A9}"/>
                </c:ext>
              </c:extLst>
            </c:dLbl>
            <c:dLbl>
              <c:idx val="24"/>
              <c:layout>
                <c:manualLayout>
                  <c:x val="-3.8851211645025259E-2"/>
                  <c:y val="-5.1936698707520414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{9BDD2BAA-FA1F-4449-ADE1-6F5C7E527BBC}</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41E3-4C02-8074-5295908A32A9}"/>
                </c:ext>
              </c:extLst>
            </c:dLbl>
            <c:dLbl>
              <c:idx val="32"/>
              <c:layout>
                <c:manualLayout>
                  <c:x val="-2.4289473805125944E-2"/>
                  <c:y val="-7.2896595468067482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{24510835-4ABC-482D-898E-2983FC944D8C}</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41E3-4C02-8074-5295908A32A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8.3000000000000007</c:v>
                </c:pt>
                <c:pt idx="8">
                  <c:v>7.8</c:v>
                </c:pt>
                <c:pt idx="16">
                  <c:v>8.1999999999999993</c:v>
                </c:pt>
                <c:pt idx="24">
                  <c:v>7.5</c:v>
                </c:pt>
                <c:pt idx="32">
                  <c:v>7.4</c:v>
                </c:pt>
              </c:numCache>
            </c:numRef>
          </c:xVal>
          <c:yVal>
            <c:numRef>
              <c:f>公会計指標分析・財政指標組合せ分析表!$BP$73:$DC$73</c:f>
              <c:numCache>
                <c:formatCode>#,##0.0;"▲ "#,##0.0</c:formatCode>
                <c:ptCount val="40"/>
                <c:pt idx="0">
                  <c:v>33.4</c:v>
                </c:pt>
                <c:pt idx="8">
                  <c:v>38.5</c:v>
                </c:pt>
                <c:pt idx="16">
                  <c:v>37.1</c:v>
                </c:pt>
                <c:pt idx="24">
                  <c:v>29.8</c:v>
                </c:pt>
                <c:pt idx="32">
                  <c:v>28.5</c:v>
                </c:pt>
              </c:numCache>
            </c:numRef>
          </c:yVal>
          <c:smooth val="0"/>
          <c:extLst>
            <c:ext xmlns:c16="http://schemas.microsoft.com/office/drawing/2014/chart" uri="{C3380CC4-5D6E-409C-BE32-E72D297353CC}">
              <c16:uniqueId val="{00000009-41E3-4C02-8074-5295908A32A9}"/>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{CA97F9DC-A378-4DFF-B277-42BB53D3A958}</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41E3-4C02-8074-5295908A32A9}"/>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{EA935983-5E36-4AC0-8049-8E4AAF5FE06D}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1E3-4C02-8074-5295908A32A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{68534844-EE2C-4E30-8B90-7B50AF4A28FC}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1E3-4C02-8074-5295908A32A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{14BC4F04-74CA-4BC1-BCC2-1CA8BEBD44A2}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1E3-4C02-8074-5295908A32A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{AB0F4E3B-7835-44A8-9D50-6FF2EED3227B}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1E3-4C02-8074-5295908A32A9}"/>
                </c:ext>
              </c:extLst>
            </c:dLbl>
            <c:dLbl>
              <c:idx val="8"/>
              <c:layout>
                <c:manualLayout>
                  <c:x val="0"/>
                  <c:y val="5.285781902545807E-3"/>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{408C200C-BEE8-474E-A04E-308BB73657B2}</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41E3-4C02-8074-5295908A32A9}"/>
                </c:ext>
              </c:extLst>
            </c:dLbl>
            <c:dLbl>
              <c:idx val="16"/>
              <c:layout>
                <c:manualLayout>
                  <c:x val="0"/>
                  <c:y val="-5.2857819025458868E-3"/>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{1F2970E0-A883-4C71-BBA2-DA24B8581562}</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41E3-4C02-8074-5295908A32A9}"/>
                </c:ext>
              </c:extLst>
            </c:dLbl>
            <c:dLbl>
              <c:idx val="24"/>
              <c:layout>
                <c:manualLayout>
                  <c:x val="0"/>
                  <c:y val="1.8271540584434469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{9AF8A30D-529C-4B5C-9291-F89AFF305F24}</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41E3-4C02-8074-5295908A32A9}"/>
                </c:ext>
              </c:extLst>
            </c:dLbl>
            <c:dLbl>
              <c:idx val="32"/>
              <c:layout>
                <c:manualLayout>
                  <c:x val="0"/>
                  <c:y val="-1.8271540584434486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{BF1CAFAD-C6E8-4AC6-8555-6C049DE183E1}</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41E3-4C02-8074-5295908A32A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3.5</c:v>
                </c:pt>
                <c:pt idx="8">
                  <c:v>3.4</c:v>
                </c:pt>
                <c:pt idx="16">
                  <c:v>3.6</c:v>
                </c:pt>
                <c:pt idx="24">
                  <c:v>3.6</c:v>
                </c:pt>
                <c:pt idx="32">
                  <c:v>3.7</c:v>
                </c:pt>
              </c:numCache>
            </c:numRef>
          </c:xVal>
          <c:yVal>
            <c:numRef>
              <c:f>公会計指標分析・財政指標組合せ分析表!$BP$77:$DC$77</c:f>
              <c:numCache>
                <c:formatCode>#,##0.0;"▲ "#,##0.0</c:formatCode>
                <c:ptCount val="40"/>
                <c:pt idx="0">
                  <c:v>11.2</c:v>
                </c:pt>
                <c:pt idx="8">
                  <c:v>7.1</c:v>
                </c:pt>
                <c:pt idx="16">
                  <c:v>5</c:v>
                </c:pt>
                <c:pt idx="24">
                  <c:v>0.1</c:v>
                </c:pt>
                <c:pt idx="32">
                  <c:v>0</c:v>
                </c:pt>
              </c:numCache>
            </c:numRef>
          </c:yVal>
          <c:smooth val="0"/>
          <c:extLst>
            <c:ext xmlns:c16="http://schemas.microsoft.com/office/drawing/2014/chart" uri="{C3380CC4-5D6E-409C-BE32-E72D297353CC}">
              <c16:uniqueId val="{00000013-41E3-4C02-8074-5295908A32A9}"/>
            </c:ext>
          </c:extLst>
        </c:ser>
        <c:dLbls>
          <c:showLegendKey val="0"/>
          <c:showVal val="1"/>
          <c:showCatName val="0"/>
          <c:showSerName val="0"/>
          <c:showPercent val="0"/>
          <c:showBubbleSize val="0"/>
        </c:dLbls>
        <c:axId val="84219776"/>
        <c:axId val="84234240"/>
      </c:scatterChart>
      <c:valAx>
        <c:axId val="84219776"/>
        <c:scaling>
          <c:orientation val="maxMin"/>
          <c:max val="9"/>
          <c:min val="2"/>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5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&#65279;<?xml version="1.0" encoding="utf-8" standalone="yes"?>
<Relationships xmlns="http://schemas.openxmlformats.org/package/2006/relationships">
  <Relationship Id="rId1" Type="http://schemas.openxmlformats.org/officeDocument/2006/relationships/chart" Target="../charts/chart4.xml" />
</Relationships>
</file>

<file path=xl/drawings/_rels/drawing11.xml.rels>&#65279;<?xml version="1.0" encoding="utf-8" standalone="yes"?>
<Relationships xmlns="http://schemas.openxmlformats.org/package/2006/relationships">
  <Relationship Id="rId1" Type="http://schemas.openxmlformats.org/officeDocument/2006/relationships/chart" Target="../charts/chart5.xml" />
</Relationships>
</file>

<file path=xl/drawings/_rels/drawing12.xml.rels>&#65279;<?xml version="1.0" encoding="utf-8" standalone="yes"?>
<Relationships xmlns="http://schemas.openxmlformats.org/package/2006/relationships">
  <Relationship Id="rId1" Type="http://schemas.openxmlformats.org/officeDocument/2006/relationships/chart" Target="../charts/chart6.xml" />
</Relationships>
</file>

<file path=xl/drawings/_rels/drawing13.xml.rels>&#65279;<?xml version="1.0" encoding="utf-8" standalone="yes"?>
<Relationships xmlns="http://schemas.openxmlformats.org/package/2006/relationships">
  <Relationship Id="rId2" Type="http://schemas.openxmlformats.org/officeDocument/2006/relationships/chart" Target="../charts/chart8.xml" />
  <Relationship Id="rId1" Type="http://schemas.openxmlformats.org/officeDocument/2006/relationships/chart" Target="../charts/chart7.xml" />
</Relationships>
</file>

<file path=xl/drawings/_rels/drawing4.xml.rels>&#65279;<?xml version="1.0" encoding="utf-8" standalone="yes"?>
<Relationships xmlns="http://schemas.openxmlformats.org/package/2006/relationships">
  <Relationship Id="rId1" Type="http://schemas.openxmlformats.org/officeDocument/2006/relationships/chart" Target="../charts/chart1.xml" />
</Relationships>
</file>

<file path=xl/drawings/_rels/drawing8.xml.rels>&#65279;<?xml version="1.0" encoding="utf-8" standalone="yes"?>
<Relationships xmlns="http://schemas.openxmlformats.org/package/2006/relationships">
  <Relationship Id="rId1" Type="http://schemas.openxmlformats.org/officeDocument/2006/relationships/chart" Target="../charts/chart2.xml" />
</Relationships>
</file>

<file path=xl/drawings/_rels/drawing9.xml.rels>&#65279;<?xml version="1.0" encoding="utf-8" standalone="yes"?>
<Relationships xmlns="http://schemas.openxmlformats.org/package/2006/relationships">
  <Relationship Id="rId1" Type="http://schemas.openxmlformats.org/officeDocument/2006/relationships/chart" Target="../charts/chart3.xml" />
</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千葉県浦安市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前年度と比較すると、実質公債費比率（分子）が</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しています。その主な要因としては、</a:t>
          </a:r>
          <a:r>
            <a:rPr kumimoji="1" lang="ja-JP" altLang="en-US" sz="1100">
              <a:solidFill>
                <a:schemeClr val="dk1"/>
              </a:solidFill>
              <a:effectLst/>
              <a:latin typeface="+mn-lt"/>
              <a:ea typeface="+mn-ea"/>
              <a:cs typeface="+mn-cs"/>
            </a:rPr>
            <a:t>債務負担行為に基づく支出額が減少した一方で、元利償還金が増加したことや、算入公債費等が前年度</a:t>
          </a:r>
          <a:r>
            <a:rPr kumimoji="1" lang="ja-JP" altLang="ja-JP" sz="1100">
              <a:solidFill>
                <a:schemeClr val="dk1"/>
              </a:solidFill>
              <a:effectLst/>
              <a:latin typeface="+mn-lt"/>
              <a:ea typeface="+mn-ea"/>
              <a:cs typeface="+mn-cs"/>
            </a:rPr>
            <a:t>から減少したことによるものです。</a:t>
          </a:r>
          <a:endParaRPr lang="ja-JP" altLang="ja-JP" sz="1400">
            <a:effectLst/>
          </a:endParaRPr>
        </a:p>
        <a:p>
          <a:r>
            <a:rPr kumimoji="1" lang="ja-JP" altLang="ja-JP" sz="1100">
              <a:solidFill>
                <a:schemeClr val="dk1"/>
              </a:solidFill>
              <a:effectLst/>
              <a:latin typeface="+mn-lt"/>
              <a:ea typeface="+mn-ea"/>
              <a:cs typeface="+mn-cs"/>
            </a:rPr>
            <a:t>　今後も引き続き指標の推移を注視しながら、健全財政の堅持に努めます。</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a:solidFill>
                <a:schemeClr val="dk1"/>
              </a:solidFill>
              <a:effectLst/>
              <a:latin typeface="+mn-lt"/>
              <a:ea typeface="+mn-ea"/>
              <a:cs typeface="+mn-cs"/>
            </a:rPr>
            <a:t>　平成２６年度で償還終了しています。</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千葉県浦安市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将来負担比率（分子）は、地方債の現在高が減少したことに加え、充当可能基金の増加により、減となっています。</a:t>
          </a:r>
          <a:endParaRPr lang="ja-JP" altLang="ja-JP" sz="1400">
            <a:effectLst/>
          </a:endParaRPr>
        </a:p>
        <a:p>
          <a:r>
            <a:rPr kumimoji="1" lang="ja-JP" altLang="ja-JP" sz="1100">
              <a:solidFill>
                <a:schemeClr val="dk1"/>
              </a:solidFill>
              <a:effectLst/>
              <a:latin typeface="+mn-lt"/>
              <a:ea typeface="+mn-ea"/>
              <a:cs typeface="+mn-cs"/>
            </a:rPr>
            <a:t>　今後も、公共施設の老朽化対策など様々な行政課題に対応するため、財政調整基金の活用による基金残高の減少や地方債現在高の増も見込まれるなど、将来負担比率を押し上げる要因も見込まれます。引き続き、現在の世代と後年度の世代との、世代間の負担のバランスといった面も考慮しながら、財政運営にあたりたいと考えております。</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千葉県浦安市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令和５年度末の基金残高は、普通会計で約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億円となっており、前年度から約４億円の増となっています。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これは、墓地公園事業基金で約２億２千万円、国際交流基金で約２千５百万円、救急医療体制維持確保臨時基金基金で約７百万円、非核平和事業基金で約３百万円の減となった一方で、財政調整基金で約１億７千万円、公共施設修繕基金で約５億円の増となったことなどが主な要因で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は、財政収支の見通しを踏まえ、基金規模を一定程度確保するよう努めるとともに、公共施設修繕基金については、市政発展期に整備した公共施設の老朽化に伴う改修・修繕などに備えるため積立を行いながら、必要な時期に活用を図る予定で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・公共施設修繕基金：市の設置する公用又は公共用に供する施設その他維持補修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・墓地公園事業基金：墓地公園事業の円滑な運営</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・国際交流基金：国際交流の推進に係る事業</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・公共施設修繕基金：改修事業への充当がなく、積立を行ったことにより増加となっています。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・墓地公園事業基金：整備事業に充てるため、取り崩しを行ったことにより減少となっています。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・国際交流基金：国際交流の推進事業に充てるため取り崩しを行いました。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公共施設修繕基金：市政発展期に整備した公共施設の老朽化に伴う改修・修繕などに備えるため、継続して積立を行いながら必要となる場合に活用を図る予定です。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令和５年度末の基金残高は、約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億円となっており、前年度から約１億７千万円の増加となっています。これは、財源として取り崩した額を歳計剰余金の積立額が上回ったためです。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財政調整のための基金について、各施策の推進のためその活用を図りながらも、年度間の財源調整や災害復旧などに対応するため一定の年度末残高の確保に努めます。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具体的な活用は未定であり、取り崩しを行っていないことから、増減なしとなっています。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具体的な活用は未定であるが、今後の公債費の増減を注視しながら、必要となる場合に備え、引き続き基金を維持します。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B0208316-3665-4C56-99B2-EEA4347BF7E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42D2564-3912-4397-9AA2-1E7555194C7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744365A9-BA95-42EE-9199-E627FC5573F0}"/>
            </a:ext>
          </a:extLst>
        </xdr:cNvPr>
        <xdr:cNvSpPr/>
      </xdr:nvSpPr>
      <xdr:spPr>
        <a:xfrm>
          <a:off x="355600" y="63500"/>
          <a:ext cx="11139805" cy="633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91A88B5A-3252-4E02-98DA-20606DFE6854}"/>
            </a:ext>
          </a:extLst>
        </xdr:cNvPr>
        <xdr:cNvSpPr/>
      </xdr:nvSpPr>
      <xdr:spPr>
        <a:xfrm>
          <a:off x="15013305" y="190500"/>
          <a:ext cx="347345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CF6A83F1-17B7-4612-84A5-B05381B0B8A4}"/>
            </a:ext>
          </a:extLst>
        </xdr:cNvPr>
        <xdr:cNvSpPr/>
      </xdr:nvSpPr>
      <xdr:spPr>
        <a:xfrm>
          <a:off x="15015845" y="215900"/>
          <a:ext cx="34518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D1D7B4DF-4F3A-4282-B10C-A3237AACE8BC}"/>
            </a:ext>
          </a:extLst>
        </xdr:cNvPr>
        <xdr:cNvSpPr/>
      </xdr:nvSpPr>
      <xdr:spPr>
        <a:xfrm>
          <a:off x="15041245" y="241300"/>
          <a:ext cx="3394710" cy="4425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千葉県浦安市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4523F86E-F479-4C60-A8CE-048B26C91524}"/>
            </a:ext>
          </a:extLst>
        </xdr:cNvPr>
        <xdr:cNvSpPr/>
      </xdr:nvSpPr>
      <xdr:spPr>
        <a:xfrm>
          <a:off x="12539345" y="190500"/>
          <a:ext cx="234061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8E8F411B-5D5F-4F78-BD7E-D16BE9C6C656}"/>
            </a:ext>
          </a:extLst>
        </xdr:cNvPr>
        <xdr:cNvSpPr/>
      </xdr:nvSpPr>
      <xdr:spPr>
        <a:xfrm>
          <a:off x="12564745" y="215900"/>
          <a:ext cx="22961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3BFBE40B-EF94-4C44-A167-C299311C1C0C}"/>
            </a:ext>
          </a:extLst>
        </xdr:cNvPr>
        <xdr:cNvSpPr/>
      </xdr:nvSpPr>
      <xdr:spPr>
        <a:xfrm>
          <a:off x="12590145" y="241300"/>
          <a:ext cx="2261870" cy="45529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3DF4297E-4D86-4BD8-873B-7760A558AC7F}"/>
            </a:ext>
          </a:extLst>
        </xdr:cNvPr>
        <xdr:cNvSpPr/>
      </xdr:nvSpPr>
      <xdr:spPr>
        <a:xfrm>
          <a:off x="436880" y="883285"/>
          <a:ext cx="8879205" cy="17437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33080CB4-50B6-48CB-8334-CF074E5958DE}"/>
            </a:ext>
          </a:extLst>
        </xdr:cNvPr>
        <xdr:cNvSpPr/>
      </xdr:nvSpPr>
      <xdr:spPr>
        <a:xfrm>
          <a:off x="558165" y="915035"/>
          <a:ext cx="1214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621F634F-48C3-450A-A4D5-8EF466194ECD}"/>
            </a:ext>
          </a:extLst>
        </xdr:cNvPr>
        <xdr:cNvSpPr/>
      </xdr:nvSpPr>
      <xdr:spPr>
        <a:xfrm>
          <a:off x="1731645" y="915035"/>
          <a:ext cx="117348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170,671
166,068
17.25
78,506,518
75,409,911
1,723,409
46,694,728
28,334,857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CEE9C3CA-F292-4841-902A-D4282C09B6E8}"/>
            </a:ext>
          </a:extLst>
        </xdr:cNvPr>
        <xdr:cNvSpPr/>
      </xdr:nvSpPr>
      <xdr:spPr>
        <a:xfrm>
          <a:off x="2905125" y="915035"/>
          <a:ext cx="1341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13772DDD-D020-4AB5-B220-3AFE0861A98A}"/>
            </a:ext>
          </a:extLst>
        </xdr:cNvPr>
        <xdr:cNvSpPr/>
      </xdr:nvSpPr>
      <xdr:spPr>
        <a:xfrm>
          <a:off x="4246245" y="934085"/>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946695C3-043C-451B-83D9-E8E6E078B211}"/>
            </a:ext>
          </a:extLst>
        </xdr:cNvPr>
        <xdr:cNvSpPr/>
      </xdr:nvSpPr>
      <xdr:spPr>
        <a:xfrm>
          <a:off x="6026785" y="934085"/>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28.5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00FA53D4-DA8A-4F05-AABA-9A4D7305D02A}"/>
            </a:ext>
          </a:extLst>
        </xdr:cNvPr>
        <xdr:cNvSpPr/>
      </xdr:nvSpPr>
      <xdr:spPr>
        <a:xfrm>
          <a:off x="7200265" y="946785"/>
          <a:ext cx="56642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C3092669-A2A1-43BD-B674-0DC6354E20DF}"/>
            </a:ext>
          </a:extLst>
        </xdr:cNvPr>
        <xdr:cNvSpPr/>
      </xdr:nvSpPr>
      <xdr:spPr>
        <a:xfrm>
          <a:off x="4246245" y="169354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E6915B8F-CFFA-43F8-BB97-656C7CFC9D12}"/>
            </a:ext>
          </a:extLst>
        </xdr:cNvPr>
        <xdr:cNvSpPr/>
      </xdr:nvSpPr>
      <xdr:spPr>
        <a:xfrm>
          <a:off x="6090285" y="169354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BF998628-001A-4290-8A8C-20261E19B9AF}"/>
            </a:ext>
          </a:extLst>
        </xdr:cNvPr>
        <xdr:cNvSpPr/>
      </xdr:nvSpPr>
      <xdr:spPr>
        <a:xfrm>
          <a:off x="9765665" y="883285"/>
          <a:ext cx="1341120" cy="1247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7C30C74A-E0DB-4397-919C-236784FA7881}"/>
            </a:ext>
          </a:extLst>
        </xdr:cNvPr>
        <xdr:cNvSpPr/>
      </xdr:nvSpPr>
      <xdr:spPr>
        <a:xfrm>
          <a:off x="9987915" y="946785"/>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116F5C1A-E7B4-403C-AEB1-A8E78F3511AE}"/>
            </a:ext>
          </a:extLst>
        </xdr:cNvPr>
        <xdr:cNvSpPr/>
      </xdr:nvSpPr>
      <xdr:spPr>
        <a:xfrm>
          <a:off x="9987915" y="120967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1338E552-0F43-4F42-BDE6-05A92AFEB88E}"/>
            </a:ext>
          </a:extLst>
        </xdr:cNvPr>
        <xdr:cNvSpPr/>
      </xdr:nvSpPr>
      <xdr:spPr>
        <a:xfrm>
          <a:off x="9987915" y="154495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81715BE8-37C7-4EF5-8B5D-A8EBC8105E16}"/>
            </a:ext>
          </a:extLst>
        </xdr:cNvPr>
        <xdr:cNvCxnSpPr/>
      </xdr:nvCxnSpPr>
      <xdr:spPr>
        <a:xfrm flipH="1">
          <a:off x="9825355" y="10356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1C6002A3-B6A4-4DDF-A520-BC2574E6AEBB}"/>
            </a:ext>
          </a:extLst>
        </xdr:cNvPr>
        <xdr:cNvSpPr/>
      </xdr:nvSpPr>
      <xdr:spPr>
        <a:xfrm>
          <a:off x="9879330" y="99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A50249C8-B529-4BE9-A418-F08AA95A8A9D}"/>
            </a:ext>
          </a:extLst>
        </xdr:cNvPr>
        <xdr:cNvSpPr/>
      </xdr:nvSpPr>
      <xdr:spPr>
        <a:xfrm>
          <a:off x="9879330" y="1298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B89D83B9-682E-401D-8910-9029363DC305}"/>
            </a:ext>
          </a:extLst>
        </xdr:cNvPr>
        <xdr:cNvCxnSpPr/>
      </xdr:nvCxnSpPr>
      <xdr:spPr>
        <a:xfrm>
          <a:off x="9923780" y="154495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CB0D89B6-ED6A-4B4B-9C19-2558291B58C4}"/>
            </a:ext>
          </a:extLst>
        </xdr:cNvPr>
        <xdr:cNvCxnSpPr/>
      </xdr:nvCxnSpPr>
      <xdr:spPr>
        <a:xfrm>
          <a:off x="9844405" y="15449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B45BCE46-97A8-4CCF-A7B6-9B78C4F38AF0}"/>
            </a:ext>
          </a:extLst>
        </xdr:cNvPr>
        <xdr:cNvCxnSpPr/>
      </xdr:nvCxnSpPr>
      <xdr:spPr>
        <a:xfrm flipV="1">
          <a:off x="9923780" y="177927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B17FCF42-765E-4C18-A85A-D909886F66D1}"/>
            </a:ext>
          </a:extLst>
        </xdr:cNvPr>
        <xdr:cNvCxnSpPr/>
      </xdr:nvCxnSpPr>
      <xdr:spPr>
        <a:xfrm>
          <a:off x="9844405" y="191833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96A50700-008F-4FC5-A8CA-5AFBE0C98D6F}"/>
            </a:ext>
          </a:extLst>
        </xdr:cNvPr>
        <xdr:cNvSpPr txBox="1"/>
      </xdr:nvSpPr>
      <xdr:spPr>
        <a:xfrm>
          <a:off x="419100" y="272478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0F97398C-8CA0-4C3A-866B-8995791D3E2E}"/>
            </a:ext>
          </a:extLst>
        </xdr:cNvPr>
        <xdr:cNvSpPr txBox="1"/>
      </xdr:nvSpPr>
      <xdr:spPr>
        <a:xfrm>
          <a:off x="419100" y="29622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ECA1AF82-F533-4521-A1BA-9F6E0CBBBB10}"/>
            </a:ext>
          </a:extLst>
        </xdr:cNvPr>
        <xdr:cNvSpPr txBox="1"/>
      </xdr:nvSpPr>
      <xdr:spPr>
        <a:xfrm>
          <a:off x="419100" y="319595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2FB45817-88D5-4BC0-8CBC-CAC811F373F6}"/>
            </a:ext>
          </a:extLst>
        </xdr:cNvPr>
        <xdr:cNvSpPr txBox="1"/>
      </xdr:nvSpPr>
      <xdr:spPr>
        <a:xfrm>
          <a:off x="419100" y="343344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F0D321F4-BFDD-400C-8843-D67A64A4441A}"/>
            </a:ext>
          </a:extLst>
        </xdr:cNvPr>
        <xdr:cNvSpPr txBox="1"/>
      </xdr:nvSpPr>
      <xdr:spPr>
        <a:xfrm>
          <a:off x="419100" y="367093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18FDF535-2985-4781-9CCF-8E5BA40563F4}"/>
            </a:ext>
          </a:extLst>
        </xdr:cNvPr>
        <xdr:cNvSpPr/>
      </xdr:nvSpPr>
      <xdr:spPr>
        <a:xfrm>
          <a:off x="1127125" y="4180205"/>
          <a:ext cx="37388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8DAF4699-7177-4BF2-9D15-AC144964E81E}"/>
            </a:ext>
          </a:extLst>
        </xdr:cNvPr>
        <xdr:cNvSpPr/>
      </xdr:nvSpPr>
      <xdr:spPr>
        <a:xfrm>
          <a:off x="1774684" y="453891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225A2269-1AF5-499A-BFD9-2F41958FD063}"/>
            </a:ext>
          </a:extLst>
        </xdr:cNvPr>
        <xdr:cNvSpPr/>
      </xdr:nvSpPr>
      <xdr:spPr>
        <a:xfrm>
          <a:off x="3387084" y="452224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[ 70.8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B31140F8-8D0D-49CD-B0BE-3AA93940FE66}"/>
            </a:ext>
          </a:extLst>
        </xdr:cNvPr>
        <xdr:cNvSpPr/>
      </xdr:nvSpPr>
      <xdr:spPr>
        <a:xfrm>
          <a:off x="48152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2CAEE52D-0435-45B7-9788-7D2A6E26AFE6}"/>
            </a:ext>
          </a:extLst>
        </xdr:cNvPr>
        <xdr:cNvSpPr/>
      </xdr:nvSpPr>
      <xdr:spPr>
        <a:xfrm>
          <a:off x="48152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8AD2063A-FC3F-4C79-A6DE-6866373A2735}"/>
            </a:ext>
          </a:extLst>
        </xdr:cNvPr>
        <xdr:cNvSpPr/>
      </xdr:nvSpPr>
      <xdr:spPr>
        <a:xfrm>
          <a:off x="615632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E8EE2552-547D-4AD9-972D-4CAC0FAD16DA}"/>
            </a:ext>
          </a:extLst>
        </xdr:cNvPr>
        <xdr:cNvSpPr/>
      </xdr:nvSpPr>
      <xdr:spPr>
        <a:xfrm>
          <a:off x="615632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228A536A-AF84-44AE-8AA9-3956556F6220}"/>
            </a:ext>
          </a:extLst>
        </xdr:cNvPr>
        <xdr:cNvSpPr/>
      </xdr:nvSpPr>
      <xdr:spPr>
        <a:xfrm>
          <a:off x="762444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A52B2B05-C30F-4C28-BB7F-A7DFF5933680}"/>
            </a:ext>
          </a:extLst>
        </xdr:cNvPr>
        <xdr:cNvSpPr/>
      </xdr:nvSpPr>
      <xdr:spPr>
        <a:xfrm>
          <a:off x="762444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1DA1EE4B-9ED1-4A22-9220-5966C2D5091E}"/>
            </a:ext>
          </a:extLst>
        </xdr:cNvPr>
        <xdr:cNvSpPr/>
      </xdr:nvSpPr>
      <xdr:spPr>
        <a:xfrm>
          <a:off x="1127125" y="485965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85A29CC5-909F-411E-B631-66276CED3C1B}"/>
            </a:ext>
          </a:extLst>
        </xdr:cNvPr>
        <xdr:cNvSpPr/>
      </xdr:nvSpPr>
      <xdr:spPr>
        <a:xfrm>
          <a:off x="510984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B2447C93-6828-4125-A64A-37B57738FD13}"/>
            </a:ext>
          </a:extLst>
        </xdr:cNvPr>
        <xdr:cNvSpPr/>
      </xdr:nvSpPr>
      <xdr:spPr>
        <a:xfrm>
          <a:off x="510984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D48CB350-7337-4F6E-BCA9-39BD6C9C9630}"/>
            </a:ext>
          </a:extLst>
        </xdr:cNvPr>
        <xdr:cNvSpPr txBox="1"/>
      </xdr:nvSpPr>
      <xdr:spPr>
        <a:xfrm>
          <a:off x="516318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年度では、</a:t>
          </a:r>
          <a:r>
            <a:rPr kumimoji="1" lang="en-US" altLang="ja-JP" sz="1100">
              <a:latin typeface="ＭＳ Ｐゴシック" panose="020B0600070205080204" pitchFamily="50" charset="-128"/>
              <a:ea typeface="ＭＳ Ｐゴシック" panose="020B0600070205080204" pitchFamily="50" charset="-128"/>
            </a:rPr>
            <a:t>70.8</a:t>
          </a:r>
          <a:r>
            <a:rPr kumimoji="1" lang="ja-JP" altLang="en-US" sz="1100">
              <a:latin typeface="ＭＳ Ｐゴシック" panose="020B0600070205080204" pitchFamily="50" charset="-128"/>
              <a:ea typeface="ＭＳ Ｐゴシック" panose="020B0600070205080204" pitchFamily="50" charset="-128"/>
            </a:rPr>
            <a:t>％となっており、類似団体より高い水準にあります。これは、本市において昭和</a:t>
          </a:r>
          <a:r>
            <a:rPr kumimoji="1" lang="en-US" altLang="ja-JP" sz="1100">
              <a:latin typeface="ＭＳ Ｐゴシック" panose="020B0600070205080204" pitchFamily="50" charset="-128"/>
              <a:ea typeface="ＭＳ Ｐゴシック" panose="020B0600070205080204" pitchFamily="50" charset="-128"/>
            </a:rPr>
            <a:t>55</a:t>
          </a:r>
          <a:r>
            <a:rPr kumimoji="1" lang="ja-JP" altLang="en-US" sz="1100">
              <a:latin typeface="ＭＳ Ｐゴシック" panose="020B0600070205080204" pitchFamily="50" charset="-128"/>
              <a:ea typeface="ＭＳ Ｐゴシック" panose="020B0600070205080204" pitchFamily="50" charset="-128"/>
            </a:rPr>
            <a:t>年前後に集中的に整備された資産の老朽化が進行しており、更新時期を迎えていることなどによるものです。公共施設個別施設計画等に基づき、老朽化した施設について、点検・診断や計画的な予防保全による長寿命化を進めていくなど、公共施設等の適正管理に努めていきます。</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D69F1FF2-A05C-432D-8294-BEA0FBE91FA8}"/>
            </a:ext>
          </a:extLst>
        </xdr:cNvPr>
        <xdr:cNvSpPr txBox="1"/>
      </xdr:nvSpPr>
      <xdr:spPr>
        <a:xfrm>
          <a:off x="110426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FCC44019-B596-48E9-AA3D-5F4E5AFFBC17}"/>
            </a:ext>
          </a:extLst>
        </xdr:cNvPr>
        <xdr:cNvCxnSpPr/>
      </xdr:nvCxnSpPr>
      <xdr:spPr>
        <a:xfrm>
          <a:off x="1127125" y="69729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E86480D8-288A-4C79-843D-0D1416F83BBA}"/>
            </a:ext>
          </a:extLst>
        </xdr:cNvPr>
        <xdr:cNvSpPr txBox="1"/>
      </xdr:nvSpPr>
      <xdr:spPr>
        <a:xfrm>
          <a:off x="772811" y="687913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3330F543-7B84-44B5-A2C6-1D21322E6997}"/>
            </a:ext>
          </a:extLst>
        </xdr:cNvPr>
        <xdr:cNvCxnSpPr/>
      </xdr:nvCxnSpPr>
      <xdr:spPr>
        <a:xfrm>
          <a:off x="1127125" y="662072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a16="http://schemas.microsoft.com/office/drawing/2014/main" id="{495356C4-CB22-43DC-B7E7-48DFE8089D61}"/>
            </a:ext>
          </a:extLst>
        </xdr:cNvPr>
        <xdr:cNvSpPr txBox="1"/>
      </xdr:nvSpPr>
      <xdr:spPr>
        <a:xfrm>
          <a:off x="772811" y="652692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697CFBC1-9EBE-4EBE-A1B5-10652F55CC74}"/>
            </a:ext>
          </a:extLst>
        </xdr:cNvPr>
        <xdr:cNvCxnSpPr/>
      </xdr:nvCxnSpPr>
      <xdr:spPr>
        <a:xfrm>
          <a:off x="1127125" y="626850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3AF317E8-68CF-4590-BB73-8608E0DB5F8E}"/>
            </a:ext>
          </a:extLst>
        </xdr:cNvPr>
        <xdr:cNvSpPr txBox="1"/>
      </xdr:nvSpPr>
      <xdr:spPr>
        <a:xfrm>
          <a:off x="772811" y="61747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27491338-F624-45AB-8415-1EC2BCA78DE3}"/>
            </a:ext>
          </a:extLst>
        </xdr:cNvPr>
        <xdr:cNvCxnSpPr/>
      </xdr:nvCxnSpPr>
      <xdr:spPr>
        <a:xfrm>
          <a:off x="1127125" y="591629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560C93F8-7774-4155-9AE4-9CD67EFDFE46}"/>
            </a:ext>
          </a:extLst>
        </xdr:cNvPr>
        <xdr:cNvSpPr txBox="1"/>
      </xdr:nvSpPr>
      <xdr:spPr>
        <a:xfrm>
          <a:off x="772811" y="582249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7C3E0967-3B20-4605-AB70-8960FB001A5E}"/>
            </a:ext>
          </a:extLst>
        </xdr:cNvPr>
        <xdr:cNvCxnSpPr/>
      </xdr:nvCxnSpPr>
      <xdr:spPr>
        <a:xfrm>
          <a:off x="1127125" y="556408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8E0EFA4B-F6D8-4BAC-987D-6C0710EF4B72}"/>
            </a:ext>
          </a:extLst>
        </xdr:cNvPr>
        <xdr:cNvSpPr txBox="1"/>
      </xdr:nvSpPr>
      <xdr:spPr>
        <a:xfrm>
          <a:off x="772811" y="547028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0420A612-D162-4060-B611-1F9269BCDCA5}"/>
            </a:ext>
          </a:extLst>
        </xdr:cNvPr>
        <xdr:cNvCxnSpPr/>
      </xdr:nvCxnSpPr>
      <xdr:spPr>
        <a:xfrm>
          <a:off x="1127125" y="521186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E416FCF7-6AEB-4320-8B9A-84C95113F616}"/>
            </a:ext>
          </a:extLst>
        </xdr:cNvPr>
        <xdr:cNvSpPr txBox="1"/>
      </xdr:nvSpPr>
      <xdr:spPr>
        <a:xfrm>
          <a:off x="772811" y="512187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40A53557-9AFE-48A6-86F4-3CED03EB56AE}"/>
            </a:ext>
          </a:extLst>
        </xdr:cNvPr>
        <xdr:cNvCxnSpPr/>
      </xdr:nvCxnSpPr>
      <xdr:spPr>
        <a:xfrm>
          <a:off x="1127125" y="485965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id="{0799E9F3-E88C-4BB1-A0D8-47E25A0C1CAC}"/>
            </a:ext>
          </a:extLst>
        </xdr:cNvPr>
        <xdr:cNvSpPr txBox="1"/>
      </xdr:nvSpPr>
      <xdr:spPr>
        <a:xfrm>
          <a:off x="772811" y="476966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E3F7B782-A3B9-46D9-B0D1-FC3EEE08D55D}"/>
            </a:ext>
          </a:extLst>
        </xdr:cNvPr>
        <xdr:cNvSpPr/>
      </xdr:nvSpPr>
      <xdr:spPr>
        <a:xfrm>
          <a:off x="1127125" y="485965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77682</xdr:rowOff>
    </xdr:from>
    <xdr:to>
      <xdr:col>23</xdr:col>
      <xdr:colOff>85090</xdr:colOff>
      <xdr:row>34</xdr:row>
      <xdr:rowOff>93769</xdr:rowOff>
    </xdr:to>
    <xdr:cxnSp macro="">
      <xdr:nvCxnSpPr>
        <xdr:cNvPr id="65" name="直線コネクタ 64">
          <a:extLst>
            <a:ext uri="{FF2B5EF4-FFF2-40B4-BE49-F238E27FC236}">
              <a16:creationId xmlns:a16="http://schemas.microsoft.com/office/drawing/2014/main" id="{BF9F30B6-0034-44F4-8AD2-F098EE935173}"/>
            </a:ext>
          </a:extLst>
        </xdr:cNvPr>
        <xdr:cNvCxnSpPr/>
      </xdr:nvCxnSpPr>
      <xdr:spPr>
        <a:xfrm flipV="1">
          <a:off x="4206240" y="5373582"/>
          <a:ext cx="1270" cy="1189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97596</xdr:rowOff>
    </xdr:from>
    <xdr:ext cx="405111" cy="259045"/>
    <xdr:sp macro="" textlink="">
      <xdr:nvSpPr>
        <xdr:cNvPr id="66" name="有形固定資産減価償却率最小値テキスト">
          <a:extLst>
            <a:ext uri="{FF2B5EF4-FFF2-40B4-BE49-F238E27FC236}">
              <a16:creationId xmlns:a16="http://schemas.microsoft.com/office/drawing/2014/main" id="{E5F782E2-8948-4326-8195-5A8378598D05}"/>
            </a:ext>
          </a:extLst>
        </xdr:cNvPr>
        <xdr:cNvSpPr txBox="1"/>
      </xdr:nvSpPr>
      <xdr:spPr>
        <a:xfrm>
          <a:off x="4258945" y="65669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93769</xdr:rowOff>
    </xdr:from>
    <xdr:to>
      <xdr:col>23</xdr:col>
      <xdr:colOff>174625</xdr:colOff>
      <xdr:row>34</xdr:row>
      <xdr:rowOff>93769</xdr:rowOff>
    </xdr:to>
    <xdr:cxnSp macro="">
      <xdr:nvCxnSpPr>
        <xdr:cNvPr id="67" name="直線コネクタ 66">
          <a:extLst>
            <a:ext uri="{FF2B5EF4-FFF2-40B4-BE49-F238E27FC236}">
              <a16:creationId xmlns:a16="http://schemas.microsoft.com/office/drawing/2014/main" id="{D830341E-0A23-4606-9828-E6BCD5746BDF}"/>
            </a:ext>
          </a:extLst>
        </xdr:cNvPr>
        <xdr:cNvCxnSpPr/>
      </xdr:nvCxnSpPr>
      <xdr:spPr>
        <a:xfrm>
          <a:off x="4119245" y="6563149"/>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24359</xdr:rowOff>
    </xdr:from>
    <xdr:ext cx="405111" cy="259045"/>
    <xdr:sp macro="" textlink="">
      <xdr:nvSpPr>
        <xdr:cNvPr id="68" name="有形固定資産減価償却率最大値テキスト">
          <a:extLst>
            <a:ext uri="{FF2B5EF4-FFF2-40B4-BE49-F238E27FC236}">
              <a16:creationId xmlns:a16="http://schemas.microsoft.com/office/drawing/2014/main" id="{AE98B5F1-EB43-4879-B219-ACAC367FFC19}"/>
            </a:ext>
          </a:extLst>
        </xdr:cNvPr>
        <xdr:cNvSpPr txBox="1"/>
      </xdr:nvSpPr>
      <xdr:spPr>
        <a:xfrm>
          <a:off x="4258945" y="51526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77682</xdr:rowOff>
    </xdr:from>
    <xdr:to>
      <xdr:col>23</xdr:col>
      <xdr:colOff>174625</xdr:colOff>
      <xdr:row>27</xdr:row>
      <xdr:rowOff>77682</xdr:rowOff>
    </xdr:to>
    <xdr:cxnSp macro="">
      <xdr:nvCxnSpPr>
        <xdr:cNvPr id="69" name="直線コネクタ 68">
          <a:extLst>
            <a:ext uri="{FF2B5EF4-FFF2-40B4-BE49-F238E27FC236}">
              <a16:creationId xmlns:a16="http://schemas.microsoft.com/office/drawing/2014/main" id="{C356EEB7-2E48-4E5F-873A-D16435523A75}"/>
            </a:ext>
          </a:extLst>
        </xdr:cNvPr>
        <xdr:cNvCxnSpPr/>
      </xdr:nvCxnSpPr>
      <xdr:spPr>
        <a:xfrm>
          <a:off x="4119245" y="5373582"/>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69232</xdr:rowOff>
    </xdr:from>
    <xdr:ext cx="405111" cy="259045"/>
    <xdr:sp macro="" textlink="">
      <xdr:nvSpPr>
        <xdr:cNvPr id="70" name="有形固定資産減価償却率平均値テキスト">
          <a:extLst>
            <a:ext uri="{FF2B5EF4-FFF2-40B4-BE49-F238E27FC236}">
              <a16:creationId xmlns:a16="http://schemas.microsoft.com/office/drawing/2014/main" id="{6CC056D2-677D-4F6F-BD00-E184311AB016}"/>
            </a:ext>
          </a:extLst>
        </xdr:cNvPr>
        <xdr:cNvSpPr txBox="1"/>
      </xdr:nvSpPr>
      <xdr:spPr>
        <a:xfrm>
          <a:off x="4258945" y="58680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46355</xdr:rowOff>
    </xdr:from>
    <xdr:to>
      <xdr:col>23</xdr:col>
      <xdr:colOff>136525</xdr:colOff>
      <xdr:row>31</xdr:row>
      <xdr:rowOff>147955</xdr:rowOff>
    </xdr:to>
    <xdr:sp macro="" textlink="">
      <xdr:nvSpPr>
        <xdr:cNvPr id="71" name="フローチャート: 判断 70">
          <a:extLst>
            <a:ext uri="{FF2B5EF4-FFF2-40B4-BE49-F238E27FC236}">
              <a16:creationId xmlns:a16="http://schemas.microsoft.com/office/drawing/2014/main" id="{7CD130CC-D62F-48DE-9D2D-98E6E3D4706C}"/>
            </a:ext>
          </a:extLst>
        </xdr:cNvPr>
        <xdr:cNvSpPr/>
      </xdr:nvSpPr>
      <xdr:spPr>
        <a:xfrm>
          <a:off x="4157345" y="601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171027</xdr:rowOff>
    </xdr:from>
    <xdr:to>
      <xdr:col>19</xdr:col>
      <xdr:colOff>187325</xdr:colOff>
      <xdr:row>31</xdr:row>
      <xdr:rowOff>101177</xdr:rowOff>
    </xdr:to>
    <xdr:sp macro="" textlink="">
      <xdr:nvSpPr>
        <xdr:cNvPr id="72" name="フローチャート: 判断 71">
          <a:extLst>
            <a:ext uri="{FF2B5EF4-FFF2-40B4-BE49-F238E27FC236}">
              <a16:creationId xmlns:a16="http://schemas.microsoft.com/office/drawing/2014/main" id="{C660AAF2-8396-40C5-A95A-B435E12696F9}"/>
            </a:ext>
          </a:extLst>
        </xdr:cNvPr>
        <xdr:cNvSpPr/>
      </xdr:nvSpPr>
      <xdr:spPr>
        <a:xfrm>
          <a:off x="3537585" y="596984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142240</xdr:rowOff>
    </xdr:from>
    <xdr:to>
      <xdr:col>15</xdr:col>
      <xdr:colOff>187325</xdr:colOff>
      <xdr:row>31</xdr:row>
      <xdr:rowOff>72390</xdr:rowOff>
    </xdr:to>
    <xdr:sp macro="" textlink="">
      <xdr:nvSpPr>
        <xdr:cNvPr id="73" name="フローチャート: 判断 72">
          <a:extLst>
            <a:ext uri="{FF2B5EF4-FFF2-40B4-BE49-F238E27FC236}">
              <a16:creationId xmlns:a16="http://schemas.microsoft.com/office/drawing/2014/main" id="{1FF7A2DF-7044-4F11-86CF-818C4F885D2D}"/>
            </a:ext>
          </a:extLst>
        </xdr:cNvPr>
        <xdr:cNvSpPr/>
      </xdr:nvSpPr>
      <xdr:spPr>
        <a:xfrm>
          <a:off x="2867025" y="59410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102658</xdr:rowOff>
    </xdr:from>
    <xdr:to>
      <xdr:col>11</xdr:col>
      <xdr:colOff>187325</xdr:colOff>
      <xdr:row>31</xdr:row>
      <xdr:rowOff>32808</xdr:rowOff>
    </xdr:to>
    <xdr:sp macro="" textlink="">
      <xdr:nvSpPr>
        <xdr:cNvPr id="74" name="フローチャート: 判断 73">
          <a:extLst>
            <a:ext uri="{FF2B5EF4-FFF2-40B4-BE49-F238E27FC236}">
              <a16:creationId xmlns:a16="http://schemas.microsoft.com/office/drawing/2014/main" id="{51C55BD3-A310-4697-84B1-B3C87CF4F9EF}"/>
            </a:ext>
          </a:extLst>
        </xdr:cNvPr>
        <xdr:cNvSpPr/>
      </xdr:nvSpPr>
      <xdr:spPr>
        <a:xfrm>
          <a:off x="2196465" y="590147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73872</xdr:rowOff>
    </xdr:from>
    <xdr:to>
      <xdr:col>7</xdr:col>
      <xdr:colOff>187325</xdr:colOff>
      <xdr:row>31</xdr:row>
      <xdr:rowOff>4022</xdr:rowOff>
    </xdr:to>
    <xdr:sp macro="" textlink="">
      <xdr:nvSpPr>
        <xdr:cNvPr id="75" name="フローチャート: 判断 74">
          <a:extLst>
            <a:ext uri="{FF2B5EF4-FFF2-40B4-BE49-F238E27FC236}">
              <a16:creationId xmlns:a16="http://schemas.microsoft.com/office/drawing/2014/main" id="{B4913551-8EDB-4B94-BAED-B3CBE01C580E}"/>
            </a:ext>
          </a:extLst>
        </xdr:cNvPr>
        <xdr:cNvSpPr/>
      </xdr:nvSpPr>
      <xdr:spPr>
        <a:xfrm>
          <a:off x="1525905" y="587269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81795685-3EB7-474F-B82F-76946DAD884A}"/>
            </a:ext>
          </a:extLst>
        </xdr:cNvPr>
        <xdr:cNvSpPr txBox="1"/>
      </xdr:nvSpPr>
      <xdr:spPr>
        <a:xfrm>
          <a:off x="40532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2F08FAB0-385E-4C52-950D-1987353E8913}"/>
            </a:ext>
          </a:extLst>
        </xdr:cNvPr>
        <xdr:cNvSpPr txBox="1"/>
      </xdr:nvSpPr>
      <xdr:spPr>
        <a:xfrm>
          <a:off x="34334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A17EE5D4-EC65-4D65-A408-C4AE97845729}"/>
            </a:ext>
          </a:extLst>
        </xdr:cNvPr>
        <xdr:cNvSpPr txBox="1"/>
      </xdr:nvSpPr>
      <xdr:spPr>
        <a:xfrm>
          <a:off x="27628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7F9832B4-F06C-4B9E-9B2E-E394285907B0}"/>
            </a:ext>
          </a:extLst>
        </xdr:cNvPr>
        <xdr:cNvSpPr txBox="1"/>
      </xdr:nvSpPr>
      <xdr:spPr>
        <a:xfrm>
          <a:off x="20923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9210F00B-5E2F-4FB8-B581-C31CC3B2262E}"/>
            </a:ext>
          </a:extLst>
        </xdr:cNvPr>
        <xdr:cNvSpPr txBox="1"/>
      </xdr:nvSpPr>
      <xdr:spPr>
        <a:xfrm>
          <a:off x="14217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112395</xdr:rowOff>
    </xdr:from>
    <xdr:to>
      <xdr:col>23</xdr:col>
      <xdr:colOff>136525</xdr:colOff>
      <xdr:row>33</xdr:row>
      <xdr:rowOff>42545</xdr:rowOff>
    </xdr:to>
    <xdr:sp macro="" textlink="">
      <xdr:nvSpPr>
        <xdr:cNvPr id="81" name="楕円 80">
          <a:extLst>
            <a:ext uri="{FF2B5EF4-FFF2-40B4-BE49-F238E27FC236}">
              <a16:creationId xmlns:a16="http://schemas.microsoft.com/office/drawing/2014/main" id="{BAB8D00B-A45C-49B8-9886-D9BD1B14A8B4}"/>
            </a:ext>
          </a:extLst>
        </xdr:cNvPr>
        <xdr:cNvSpPr/>
      </xdr:nvSpPr>
      <xdr:spPr>
        <a:xfrm>
          <a:off x="4157345" y="62464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90822</xdr:rowOff>
    </xdr:from>
    <xdr:ext cx="405111" cy="259045"/>
    <xdr:sp macro="" textlink="">
      <xdr:nvSpPr>
        <xdr:cNvPr id="82" name="有形固定資産減価償却率該当値テキスト">
          <a:extLst>
            <a:ext uri="{FF2B5EF4-FFF2-40B4-BE49-F238E27FC236}">
              <a16:creationId xmlns:a16="http://schemas.microsoft.com/office/drawing/2014/main" id="{CD3B962C-8277-4355-8136-BA26593F2DB0}"/>
            </a:ext>
          </a:extLst>
        </xdr:cNvPr>
        <xdr:cNvSpPr txBox="1"/>
      </xdr:nvSpPr>
      <xdr:spPr>
        <a:xfrm>
          <a:off x="4258945" y="6224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69215</xdr:rowOff>
    </xdr:from>
    <xdr:to>
      <xdr:col>19</xdr:col>
      <xdr:colOff>187325</xdr:colOff>
      <xdr:row>32</xdr:row>
      <xdr:rowOff>170815</xdr:rowOff>
    </xdr:to>
    <xdr:sp macro="" textlink="">
      <xdr:nvSpPr>
        <xdr:cNvPr id="83" name="楕円 82">
          <a:extLst>
            <a:ext uri="{FF2B5EF4-FFF2-40B4-BE49-F238E27FC236}">
              <a16:creationId xmlns:a16="http://schemas.microsoft.com/office/drawing/2014/main" id="{55BA40E8-C9D1-4279-882B-5014F5370D82}"/>
            </a:ext>
          </a:extLst>
        </xdr:cNvPr>
        <xdr:cNvSpPr/>
      </xdr:nvSpPr>
      <xdr:spPr>
        <a:xfrm>
          <a:off x="3537585" y="620331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120015</xdr:rowOff>
    </xdr:from>
    <xdr:to>
      <xdr:col>23</xdr:col>
      <xdr:colOff>85725</xdr:colOff>
      <xdr:row>32</xdr:row>
      <xdr:rowOff>163195</xdr:rowOff>
    </xdr:to>
    <xdr:cxnSp macro="">
      <xdr:nvCxnSpPr>
        <xdr:cNvPr id="84" name="直線コネクタ 83">
          <a:extLst>
            <a:ext uri="{FF2B5EF4-FFF2-40B4-BE49-F238E27FC236}">
              <a16:creationId xmlns:a16="http://schemas.microsoft.com/office/drawing/2014/main" id="{6268F690-023B-4286-8716-84F10E126480}"/>
            </a:ext>
          </a:extLst>
        </xdr:cNvPr>
        <xdr:cNvCxnSpPr/>
      </xdr:nvCxnSpPr>
      <xdr:spPr>
        <a:xfrm>
          <a:off x="3588385" y="6254115"/>
          <a:ext cx="61976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22437</xdr:rowOff>
    </xdr:from>
    <xdr:to>
      <xdr:col>15</xdr:col>
      <xdr:colOff>187325</xdr:colOff>
      <xdr:row>32</xdr:row>
      <xdr:rowOff>124037</xdr:rowOff>
    </xdr:to>
    <xdr:sp macro="" textlink="">
      <xdr:nvSpPr>
        <xdr:cNvPr id="85" name="楕円 84">
          <a:extLst>
            <a:ext uri="{FF2B5EF4-FFF2-40B4-BE49-F238E27FC236}">
              <a16:creationId xmlns:a16="http://schemas.microsoft.com/office/drawing/2014/main" id="{3BDE1BF3-13A4-428C-A7DC-EC4FF35C6ADF}"/>
            </a:ext>
          </a:extLst>
        </xdr:cNvPr>
        <xdr:cNvSpPr/>
      </xdr:nvSpPr>
      <xdr:spPr>
        <a:xfrm>
          <a:off x="2867025" y="615653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73237</xdr:rowOff>
    </xdr:from>
    <xdr:to>
      <xdr:col>19</xdr:col>
      <xdr:colOff>136525</xdr:colOff>
      <xdr:row>32</xdr:row>
      <xdr:rowOff>120015</xdr:rowOff>
    </xdr:to>
    <xdr:cxnSp macro="">
      <xdr:nvCxnSpPr>
        <xdr:cNvPr id="86" name="直線コネクタ 85">
          <a:extLst>
            <a:ext uri="{FF2B5EF4-FFF2-40B4-BE49-F238E27FC236}">
              <a16:creationId xmlns:a16="http://schemas.microsoft.com/office/drawing/2014/main" id="{067ED016-6BB2-4888-BA87-BBCE3BEFF19C}"/>
            </a:ext>
          </a:extLst>
        </xdr:cNvPr>
        <xdr:cNvCxnSpPr/>
      </xdr:nvCxnSpPr>
      <xdr:spPr>
        <a:xfrm>
          <a:off x="2917825" y="6207337"/>
          <a:ext cx="670560" cy="46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161502</xdr:rowOff>
    </xdr:from>
    <xdr:to>
      <xdr:col>11</xdr:col>
      <xdr:colOff>187325</xdr:colOff>
      <xdr:row>32</xdr:row>
      <xdr:rowOff>91652</xdr:rowOff>
    </xdr:to>
    <xdr:sp macro="" textlink="">
      <xdr:nvSpPr>
        <xdr:cNvPr id="87" name="楕円 86">
          <a:extLst>
            <a:ext uri="{FF2B5EF4-FFF2-40B4-BE49-F238E27FC236}">
              <a16:creationId xmlns:a16="http://schemas.microsoft.com/office/drawing/2014/main" id="{AF76764E-B669-42D4-924F-441C057A1014}"/>
            </a:ext>
          </a:extLst>
        </xdr:cNvPr>
        <xdr:cNvSpPr/>
      </xdr:nvSpPr>
      <xdr:spPr>
        <a:xfrm>
          <a:off x="2196465" y="612796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40852</xdr:rowOff>
    </xdr:from>
    <xdr:to>
      <xdr:col>15</xdr:col>
      <xdr:colOff>136525</xdr:colOff>
      <xdr:row>32</xdr:row>
      <xdr:rowOff>73237</xdr:rowOff>
    </xdr:to>
    <xdr:cxnSp macro="">
      <xdr:nvCxnSpPr>
        <xdr:cNvPr id="88" name="直線コネクタ 87">
          <a:extLst>
            <a:ext uri="{FF2B5EF4-FFF2-40B4-BE49-F238E27FC236}">
              <a16:creationId xmlns:a16="http://schemas.microsoft.com/office/drawing/2014/main" id="{013F0998-F667-4712-B249-5DA9B759981A}"/>
            </a:ext>
          </a:extLst>
        </xdr:cNvPr>
        <xdr:cNvCxnSpPr/>
      </xdr:nvCxnSpPr>
      <xdr:spPr>
        <a:xfrm>
          <a:off x="2247265" y="6174952"/>
          <a:ext cx="67056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150707</xdr:rowOff>
    </xdr:from>
    <xdr:to>
      <xdr:col>7</xdr:col>
      <xdr:colOff>187325</xdr:colOff>
      <xdr:row>32</xdr:row>
      <xdr:rowOff>80857</xdr:rowOff>
    </xdr:to>
    <xdr:sp macro="" textlink="">
      <xdr:nvSpPr>
        <xdr:cNvPr id="89" name="楕円 88">
          <a:extLst>
            <a:ext uri="{FF2B5EF4-FFF2-40B4-BE49-F238E27FC236}">
              <a16:creationId xmlns:a16="http://schemas.microsoft.com/office/drawing/2014/main" id="{8FAFD07E-19D5-4558-9533-00CD57F2038A}"/>
            </a:ext>
          </a:extLst>
        </xdr:cNvPr>
        <xdr:cNvSpPr/>
      </xdr:nvSpPr>
      <xdr:spPr>
        <a:xfrm>
          <a:off x="1525905" y="611716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32</xdr:row>
      <xdr:rowOff>30057</xdr:rowOff>
    </xdr:from>
    <xdr:to>
      <xdr:col>11</xdr:col>
      <xdr:colOff>136525</xdr:colOff>
      <xdr:row>32</xdr:row>
      <xdr:rowOff>40852</xdr:rowOff>
    </xdr:to>
    <xdr:cxnSp macro="">
      <xdr:nvCxnSpPr>
        <xdr:cNvPr id="90" name="直線コネクタ 89">
          <a:extLst>
            <a:ext uri="{FF2B5EF4-FFF2-40B4-BE49-F238E27FC236}">
              <a16:creationId xmlns:a16="http://schemas.microsoft.com/office/drawing/2014/main" id="{2B8A6CB0-ECD5-4AEB-A1E7-29751424961F}"/>
            </a:ext>
          </a:extLst>
        </xdr:cNvPr>
        <xdr:cNvCxnSpPr/>
      </xdr:nvCxnSpPr>
      <xdr:spPr>
        <a:xfrm>
          <a:off x="1576705" y="6164157"/>
          <a:ext cx="670560" cy="1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117704</xdr:rowOff>
    </xdr:from>
    <xdr:ext cx="405111" cy="259045"/>
    <xdr:sp macro="" textlink="">
      <xdr:nvSpPr>
        <xdr:cNvPr id="91" name="n_1aveValue有形固定資産減価償却率">
          <a:extLst>
            <a:ext uri="{FF2B5EF4-FFF2-40B4-BE49-F238E27FC236}">
              <a16:creationId xmlns:a16="http://schemas.microsoft.com/office/drawing/2014/main" id="{9E1C4933-8B85-48F1-85A4-26B13B782A6D}"/>
            </a:ext>
          </a:extLst>
        </xdr:cNvPr>
        <xdr:cNvSpPr txBox="1"/>
      </xdr:nvSpPr>
      <xdr:spPr>
        <a:xfrm>
          <a:off x="3395989" y="5748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88917</xdr:rowOff>
    </xdr:from>
    <xdr:ext cx="405111" cy="259045"/>
    <xdr:sp macro="" textlink="">
      <xdr:nvSpPr>
        <xdr:cNvPr id="92" name="n_2aveValue有形固定資産減価償却率">
          <a:extLst>
            <a:ext uri="{FF2B5EF4-FFF2-40B4-BE49-F238E27FC236}">
              <a16:creationId xmlns:a16="http://schemas.microsoft.com/office/drawing/2014/main" id="{BB488571-A9E8-4AB8-9A46-63690B6BFEF1}"/>
            </a:ext>
          </a:extLst>
        </xdr:cNvPr>
        <xdr:cNvSpPr txBox="1"/>
      </xdr:nvSpPr>
      <xdr:spPr>
        <a:xfrm>
          <a:off x="2738129" y="5720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49335</xdr:rowOff>
    </xdr:from>
    <xdr:ext cx="405111" cy="259045"/>
    <xdr:sp macro="" textlink="">
      <xdr:nvSpPr>
        <xdr:cNvPr id="93" name="n_3aveValue有形固定資産減価償却率">
          <a:extLst>
            <a:ext uri="{FF2B5EF4-FFF2-40B4-BE49-F238E27FC236}">
              <a16:creationId xmlns:a16="http://schemas.microsoft.com/office/drawing/2014/main" id="{2ADB81E1-DA47-4996-8F32-C75D37DD0BD1}"/>
            </a:ext>
          </a:extLst>
        </xdr:cNvPr>
        <xdr:cNvSpPr txBox="1"/>
      </xdr:nvSpPr>
      <xdr:spPr>
        <a:xfrm>
          <a:off x="2067569" y="5680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20549</xdr:rowOff>
    </xdr:from>
    <xdr:ext cx="405111" cy="259045"/>
    <xdr:sp macro="" textlink="">
      <xdr:nvSpPr>
        <xdr:cNvPr id="94" name="n_4aveValue有形固定資産減価償却率">
          <a:extLst>
            <a:ext uri="{FF2B5EF4-FFF2-40B4-BE49-F238E27FC236}">
              <a16:creationId xmlns:a16="http://schemas.microsoft.com/office/drawing/2014/main" id="{841E0FC6-6156-42E6-911D-A4247DA97EEA}"/>
            </a:ext>
          </a:extLst>
        </xdr:cNvPr>
        <xdr:cNvSpPr txBox="1"/>
      </xdr:nvSpPr>
      <xdr:spPr>
        <a:xfrm>
          <a:off x="1397009" y="56517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161942</xdr:rowOff>
    </xdr:from>
    <xdr:ext cx="405111" cy="259045"/>
    <xdr:sp macro="" textlink="">
      <xdr:nvSpPr>
        <xdr:cNvPr id="95" name="n_1mainValue有形固定資産減価償却率">
          <a:extLst>
            <a:ext uri="{FF2B5EF4-FFF2-40B4-BE49-F238E27FC236}">
              <a16:creationId xmlns:a16="http://schemas.microsoft.com/office/drawing/2014/main" id="{E7051CEF-59F4-449D-9FC5-3ACFCBD66083}"/>
            </a:ext>
          </a:extLst>
        </xdr:cNvPr>
        <xdr:cNvSpPr txBox="1"/>
      </xdr:nvSpPr>
      <xdr:spPr>
        <a:xfrm>
          <a:off x="3395989" y="6296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115164</xdr:rowOff>
    </xdr:from>
    <xdr:ext cx="405111" cy="259045"/>
    <xdr:sp macro="" textlink="">
      <xdr:nvSpPr>
        <xdr:cNvPr id="96" name="n_2mainValue有形固定資産減価償却率">
          <a:extLst>
            <a:ext uri="{FF2B5EF4-FFF2-40B4-BE49-F238E27FC236}">
              <a16:creationId xmlns:a16="http://schemas.microsoft.com/office/drawing/2014/main" id="{3AA41B28-2879-4A67-8594-47AAA86D4B1E}"/>
            </a:ext>
          </a:extLst>
        </xdr:cNvPr>
        <xdr:cNvSpPr txBox="1"/>
      </xdr:nvSpPr>
      <xdr:spPr>
        <a:xfrm>
          <a:off x="2738129" y="62492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82779</xdr:rowOff>
    </xdr:from>
    <xdr:ext cx="405111" cy="259045"/>
    <xdr:sp macro="" textlink="">
      <xdr:nvSpPr>
        <xdr:cNvPr id="97" name="n_3mainValue有形固定資産減価償却率">
          <a:extLst>
            <a:ext uri="{FF2B5EF4-FFF2-40B4-BE49-F238E27FC236}">
              <a16:creationId xmlns:a16="http://schemas.microsoft.com/office/drawing/2014/main" id="{8EE3B67C-158A-4186-BA72-4A4A8662F014}"/>
            </a:ext>
          </a:extLst>
        </xdr:cNvPr>
        <xdr:cNvSpPr txBox="1"/>
      </xdr:nvSpPr>
      <xdr:spPr>
        <a:xfrm>
          <a:off x="2067569" y="62168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71984</xdr:rowOff>
    </xdr:from>
    <xdr:ext cx="405111" cy="259045"/>
    <xdr:sp macro="" textlink="">
      <xdr:nvSpPr>
        <xdr:cNvPr id="98" name="n_4mainValue有形固定資産減価償却率">
          <a:extLst>
            <a:ext uri="{FF2B5EF4-FFF2-40B4-BE49-F238E27FC236}">
              <a16:creationId xmlns:a16="http://schemas.microsoft.com/office/drawing/2014/main" id="{02653723-A3AE-428C-989B-1F4780BF1231}"/>
            </a:ext>
          </a:extLst>
        </xdr:cNvPr>
        <xdr:cNvSpPr txBox="1"/>
      </xdr:nvSpPr>
      <xdr:spPr>
        <a:xfrm>
          <a:off x="1397009" y="6206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9ACF208D-27FC-4ECE-AD01-1DAFBD12804B}"/>
            </a:ext>
          </a:extLst>
        </xdr:cNvPr>
        <xdr:cNvSpPr/>
      </xdr:nvSpPr>
      <xdr:spPr>
        <a:xfrm>
          <a:off x="9971405" y="4180205"/>
          <a:ext cx="371602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D43F349E-DA34-452C-82ED-34B5595BF997}"/>
            </a:ext>
          </a:extLst>
        </xdr:cNvPr>
        <xdr:cNvSpPr/>
      </xdr:nvSpPr>
      <xdr:spPr>
        <a:xfrm>
          <a:off x="10904488" y="453891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27DE9A01-97EF-4F6D-A135-784EE0AF1253}"/>
            </a:ext>
          </a:extLst>
        </xdr:cNvPr>
        <xdr:cNvSpPr/>
      </xdr:nvSpPr>
      <xdr:spPr>
        <a:xfrm>
          <a:off x="12166505" y="4522246"/>
          <a:ext cx="839659"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[ 209.5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265C6106-2793-4321-AC52-906C823BF901}"/>
            </a:ext>
          </a:extLst>
        </xdr:cNvPr>
        <xdr:cNvSpPr/>
      </xdr:nvSpPr>
      <xdr:spPr>
        <a:xfrm>
          <a:off x="1365948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A4B74D66-3F68-4C21-B0AD-F3B31E60AF22}"/>
            </a:ext>
          </a:extLst>
        </xdr:cNvPr>
        <xdr:cNvSpPr/>
      </xdr:nvSpPr>
      <xdr:spPr>
        <a:xfrm>
          <a:off x="1365948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84D30FB1-6D9C-420C-BE20-34CC6ECFA88D}"/>
            </a:ext>
          </a:extLst>
        </xdr:cNvPr>
        <xdr:cNvSpPr/>
      </xdr:nvSpPr>
      <xdr:spPr>
        <a:xfrm>
          <a:off x="150006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46A5F1D6-46CA-4049-BF7E-F7C76BE31AFB}"/>
            </a:ext>
          </a:extLst>
        </xdr:cNvPr>
        <xdr:cNvSpPr/>
      </xdr:nvSpPr>
      <xdr:spPr>
        <a:xfrm>
          <a:off x="150006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79AAA301-7B87-4802-A2C1-0996C5AF8D4E}"/>
            </a:ext>
          </a:extLst>
        </xdr:cNvPr>
        <xdr:cNvSpPr/>
      </xdr:nvSpPr>
      <xdr:spPr>
        <a:xfrm>
          <a:off x="1644586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6E05A1AE-E6D4-434E-A5D8-80F03216A791}"/>
            </a:ext>
          </a:extLst>
        </xdr:cNvPr>
        <xdr:cNvSpPr/>
      </xdr:nvSpPr>
      <xdr:spPr>
        <a:xfrm>
          <a:off x="1644586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E4EF8CE4-562F-4BB6-8A31-02A001ADB210}"/>
            </a:ext>
          </a:extLst>
        </xdr:cNvPr>
        <xdr:cNvSpPr/>
      </xdr:nvSpPr>
      <xdr:spPr>
        <a:xfrm>
          <a:off x="9971405" y="485965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E69BCB4C-8D7F-4E3B-AEB6-DF653BE0C1B0}"/>
            </a:ext>
          </a:extLst>
        </xdr:cNvPr>
        <xdr:cNvSpPr/>
      </xdr:nvSpPr>
      <xdr:spPr>
        <a:xfrm>
          <a:off x="1393126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9D798617-7AE3-45BD-8E6B-11CFD71B987E}"/>
            </a:ext>
          </a:extLst>
        </xdr:cNvPr>
        <xdr:cNvSpPr/>
      </xdr:nvSpPr>
      <xdr:spPr>
        <a:xfrm>
          <a:off x="1393126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EA34DF78-F662-464A-9CA1-2FC400331337}"/>
            </a:ext>
          </a:extLst>
        </xdr:cNvPr>
        <xdr:cNvSpPr txBox="1"/>
      </xdr:nvSpPr>
      <xdr:spPr>
        <a:xfrm>
          <a:off x="1400746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債務償還比率は、</a:t>
          </a:r>
          <a:r>
            <a:rPr kumimoji="1" lang="en-US" altLang="ja-JP" sz="1100">
              <a:latin typeface="ＭＳ Ｐゴシック" panose="020B0600070205080204" pitchFamily="50" charset="-128"/>
              <a:ea typeface="ＭＳ Ｐゴシック" panose="020B0600070205080204" pitchFamily="50" charset="-128"/>
            </a:rPr>
            <a:t>42.1</a:t>
          </a:r>
          <a:r>
            <a:rPr kumimoji="1" lang="ja-JP" altLang="en-US" sz="1100">
              <a:latin typeface="ＭＳ Ｐゴシック" panose="020B0600070205080204" pitchFamily="50" charset="-128"/>
              <a:ea typeface="ＭＳ Ｐゴシック" panose="020B0600070205080204" pitchFamily="50" charset="-128"/>
            </a:rPr>
            <a:t>％減の</a:t>
          </a:r>
          <a:r>
            <a:rPr kumimoji="1" lang="en-US" altLang="ja-JP" sz="1100">
              <a:latin typeface="ＭＳ Ｐゴシック" panose="020B0600070205080204" pitchFamily="50" charset="-128"/>
              <a:ea typeface="ＭＳ Ｐゴシック" panose="020B0600070205080204" pitchFamily="50" charset="-128"/>
            </a:rPr>
            <a:t>209.5</a:t>
          </a:r>
          <a:r>
            <a:rPr kumimoji="1" lang="ja-JP" altLang="en-US" sz="1100">
              <a:latin typeface="ＭＳ Ｐゴシック" panose="020B0600070205080204" pitchFamily="50" charset="-128"/>
              <a:ea typeface="ＭＳ Ｐゴシック" panose="020B0600070205080204" pitchFamily="50" charset="-128"/>
            </a:rPr>
            <a:t>％となっており、類似団体より低い水準にあります。算定上の主な分子となる地方債現在高が減額となり、充当可能財源については、基金が公共施設修繕基金等により増額となりました。さらに主な分母となる経常一般財源等（歳入）等が税収により増額となったためです。</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今後、地方債の現在高や債務負担行為に基づく支出予定額の増が見込まれるため、収支のバランスを勘案し、財政的な負担を考慮しながら取り組んでいきます。将来負担額－充当可能財源経常一般財源等（歳入）等－経常経費充当財源等</a:t>
          </a: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E1A90B9D-C428-4D9D-908E-00C2AB8EDBD5}"/>
            </a:ext>
          </a:extLst>
        </xdr:cNvPr>
        <xdr:cNvSpPr txBox="1"/>
      </xdr:nvSpPr>
      <xdr:spPr>
        <a:xfrm>
          <a:off x="993330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B571D8D8-0265-49E6-8145-C4BD1A9F162B}"/>
            </a:ext>
          </a:extLst>
        </xdr:cNvPr>
        <xdr:cNvCxnSpPr/>
      </xdr:nvCxnSpPr>
      <xdr:spPr>
        <a:xfrm>
          <a:off x="9971405" y="697293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FE098DC4-045F-41C2-9C1C-C09B9A773155}"/>
            </a:ext>
          </a:extLst>
        </xdr:cNvPr>
        <xdr:cNvSpPr txBox="1"/>
      </xdr:nvSpPr>
      <xdr:spPr>
        <a:xfrm>
          <a:off x="9486041" y="687913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5" name="直線コネクタ 114">
          <a:extLst>
            <a:ext uri="{FF2B5EF4-FFF2-40B4-BE49-F238E27FC236}">
              <a16:creationId xmlns:a16="http://schemas.microsoft.com/office/drawing/2014/main" id="{6C0F952D-86CC-4E72-85EE-236F43EC05C2}"/>
            </a:ext>
          </a:extLst>
        </xdr:cNvPr>
        <xdr:cNvCxnSpPr/>
      </xdr:nvCxnSpPr>
      <xdr:spPr>
        <a:xfrm>
          <a:off x="9971405" y="6668317"/>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6" name="テキスト ボックス 115">
          <a:extLst>
            <a:ext uri="{FF2B5EF4-FFF2-40B4-BE49-F238E27FC236}">
              <a16:creationId xmlns:a16="http://schemas.microsoft.com/office/drawing/2014/main" id="{FCA266A2-BB54-45B5-9544-05DED53293FE}"/>
            </a:ext>
          </a:extLst>
        </xdr:cNvPr>
        <xdr:cNvSpPr txBox="1"/>
      </xdr:nvSpPr>
      <xdr:spPr>
        <a:xfrm>
          <a:off x="9486041" y="657832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7" name="直線コネクタ 116">
          <a:extLst>
            <a:ext uri="{FF2B5EF4-FFF2-40B4-BE49-F238E27FC236}">
              <a16:creationId xmlns:a16="http://schemas.microsoft.com/office/drawing/2014/main" id="{DE3BC568-C11C-4381-A741-15F43C464C08}"/>
            </a:ext>
          </a:extLst>
        </xdr:cNvPr>
        <xdr:cNvCxnSpPr/>
      </xdr:nvCxnSpPr>
      <xdr:spPr>
        <a:xfrm>
          <a:off x="9971405" y="636750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18" name="テキスト ボックス 117">
          <a:extLst>
            <a:ext uri="{FF2B5EF4-FFF2-40B4-BE49-F238E27FC236}">
              <a16:creationId xmlns:a16="http://schemas.microsoft.com/office/drawing/2014/main" id="{0C9C778A-6663-46CD-A3FA-A0D15F202A31}"/>
            </a:ext>
          </a:extLst>
        </xdr:cNvPr>
        <xdr:cNvSpPr txBox="1"/>
      </xdr:nvSpPr>
      <xdr:spPr>
        <a:xfrm>
          <a:off x="9542936" y="627751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9" name="直線コネクタ 118">
          <a:extLst>
            <a:ext uri="{FF2B5EF4-FFF2-40B4-BE49-F238E27FC236}">
              <a16:creationId xmlns:a16="http://schemas.microsoft.com/office/drawing/2014/main" id="{E0D39281-FAFF-45C4-A461-4E7987D8AFFA}"/>
            </a:ext>
          </a:extLst>
        </xdr:cNvPr>
        <xdr:cNvCxnSpPr/>
      </xdr:nvCxnSpPr>
      <xdr:spPr>
        <a:xfrm>
          <a:off x="9971405" y="6066699"/>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0" name="テキスト ボックス 119">
          <a:extLst>
            <a:ext uri="{FF2B5EF4-FFF2-40B4-BE49-F238E27FC236}">
              <a16:creationId xmlns:a16="http://schemas.microsoft.com/office/drawing/2014/main" id="{25DD373F-057C-4A5D-89D5-DA7A212F5B4F}"/>
            </a:ext>
          </a:extLst>
        </xdr:cNvPr>
        <xdr:cNvSpPr txBox="1"/>
      </xdr:nvSpPr>
      <xdr:spPr>
        <a:xfrm>
          <a:off x="9542936" y="597289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1" name="直線コネクタ 120">
          <a:extLst>
            <a:ext uri="{FF2B5EF4-FFF2-40B4-BE49-F238E27FC236}">
              <a16:creationId xmlns:a16="http://schemas.microsoft.com/office/drawing/2014/main" id="{3B6DF8BB-2177-42FC-90B0-2D7B0C173ABC}"/>
            </a:ext>
          </a:extLst>
        </xdr:cNvPr>
        <xdr:cNvCxnSpPr/>
      </xdr:nvCxnSpPr>
      <xdr:spPr>
        <a:xfrm>
          <a:off x="9971405" y="5765891"/>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2" name="テキスト ボックス 121">
          <a:extLst>
            <a:ext uri="{FF2B5EF4-FFF2-40B4-BE49-F238E27FC236}">
              <a16:creationId xmlns:a16="http://schemas.microsoft.com/office/drawing/2014/main" id="{949D643A-66C0-42C9-AD7B-F93355D8160C}"/>
            </a:ext>
          </a:extLst>
        </xdr:cNvPr>
        <xdr:cNvSpPr txBox="1"/>
      </xdr:nvSpPr>
      <xdr:spPr>
        <a:xfrm>
          <a:off x="9542936" y="567209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3" name="直線コネクタ 122">
          <a:extLst>
            <a:ext uri="{FF2B5EF4-FFF2-40B4-BE49-F238E27FC236}">
              <a16:creationId xmlns:a16="http://schemas.microsoft.com/office/drawing/2014/main" id="{B166401C-6139-4918-A2AB-12E4BCDE6F91}"/>
            </a:ext>
          </a:extLst>
        </xdr:cNvPr>
        <xdr:cNvCxnSpPr/>
      </xdr:nvCxnSpPr>
      <xdr:spPr>
        <a:xfrm>
          <a:off x="9971405" y="546508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4" name="テキスト ボックス 123">
          <a:extLst>
            <a:ext uri="{FF2B5EF4-FFF2-40B4-BE49-F238E27FC236}">
              <a16:creationId xmlns:a16="http://schemas.microsoft.com/office/drawing/2014/main" id="{279C28EC-11DD-4455-A240-E6CB958854EC}"/>
            </a:ext>
          </a:extLst>
        </xdr:cNvPr>
        <xdr:cNvSpPr txBox="1"/>
      </xdr:nvSpPr>
      <xdr:spPr>
        <a:xfrm>
          <a:off x="9542936" y="537128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5" name="直線コネクタ 124">
          <a:extLst>
            <a:ext uri="{FF2B5EF4-FFF2-40B4-BE49-F238E27FC236}">
              <a16:creationId xmlns:a16="http://schemas.microsoft.com/office/drawing/2014/main" id="{6D26A2AE-7455-4E6F-8E5D-472FABD1CBBB}"/>
            </a:ext>
          </a:extLst>
        </xdr:cNvPr>
        <xdr:cNvCxnSpPr/>
      </xdr:nvCxnSpPr>
      <xdr:spPr>
        <a:xfrm>
          <a:off x="9971405" y="5160463"/>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6" name="テキスト ボックス 125">
          <a:extLst>
            <a:ext uri="{FF2B5EF4-FFF2-40B4-BE49-F238E27FC236}">
              <a16:creationId xmlns:a16="http://schemas.microsoft.com/office/drawing/2014/main" id="{ADE2C4B5-5B9A-4186-AA7F-94F09529F748}"/>
            </a:ext>
          </a:extLst>
        </xdr:cNvPr>
        <xdr:cNvSpPr txBox="1"/>
      </xdr:nvSpPr>
      <xdr:spPr>
        <a:xfrm>
          <a:off x="9645528" y="507047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a:extLst>
            <a:ext uri="{FF2B5EF4-FFF2-40B4-BE49-F238E27FC236}">
              <a16:creationId xmlns:a16="http://schemas.microsoft.com/office/drawing/2014/main" id="{7C2655BB-898F-4DA7-8D29-0156C610DE43}"/>
            </a:ext>
          </a:extLst>
        </xdr:cNvPr>
        <xdr:cNvCxnSpPr/>
      </xdr:nvCxnSpPr>
      <xdr:spPr>
        <a:xfrm>
          <a:off x="9971405" y="485965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a:extLst>
            <a:ext uri="{FF2B5EF4-FFF2-40B4-BE49-F238E27FC236}">
              <a16:creationId xmlns:a16="http://schemas.microsoft.com/office/drawing/2014/main" id="{7A31BC8A-7F75-4AFE-978F-6BAA348C6FB5}"/>
            </a:ext>
          </a:extLst>
        </xdr:cNvPr>
        <xdr:cNvSpPr/>
      </xdr:nvSpPr>
      <xdr:spPr>
        <a:xfrm>
          <a:off x="9971405" y="485965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47761</xdr:rowOff>
    </xdr:to>
    <xdr:cxnSp macro="">
      <xdr:nvCxnSpPr>
        <xdr:cNvPr id="129" name="直線コネクタ 128">
          <a:extLst>
            <a:ext uri="{FF2B5EF4-FFF2-40B4-BE49-F238E27FC236}">
              <a16:creationId xmlns:a16="http://schemas.microsoft.com/office/drawing/2014/main" id="{E2BE4B3F-F59B-4F06-8FA4-E28F275336A8}"/>
            </a:ext>
          </a:extLst>
        </xdr:cNvPr>
        <xdr:cNvCxnSpPr/>
      </xdr:nvCxnSpPr>
      <xdr:spPr>
        <a:xfrm flipV="1">
          <a:off x="13027660" y="5160463"/>
          <a:ext cx="1269" cy="13566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51588</xdr:rowOff>
    </xdr:from>
    <xdr:ext cx="469744" cy="259045"/>
    <xdr:sp macro="" textlink="">
      <xdr:nvSpPr>
        <xdr:cNvPr id="130" name="債務償還比率最小値テキスト">
          <a:extLst>
            <a:ext uri="{FF2B5EF4-FFF2-40B4-BE49-F238E27FC236}">
              <a16:creationId xmlns:a16="http://schemas.microsoft.com/office/drawing/2014/main" id="{81FE3DCD-6505-48FF-803C-FCB0713F8BDA}"/>
            </a:ext>
          </a:extLst>
        </xdr:cNvPr>
        <xdr:cNvSpPr txBox="1"/>
      </xdr:nvSpPr>
      <xdr:spPr>
        <a:xfrm>
          <a:off x="13080365" y="6520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47761</xdr:rowOff>
    </xdr:from>
    <xdr:to>
      <xdr:col>76</xdr:col>
      <xdr:colOff>111125</xdr:colOff>
      <xdr:row>34</xdr:row>
      <xdr:rowOff>47761</xdr:rowOff>
    </xdr:to>
    <xdr:cxnSp macro="">
      <xdr:nvCxnSpPr>
        <xdr:cNvPr id="131" name="直線コネクタ 130">
          <a:extLst>
            <a:ext uri="{FF2B5EF4-FFF2-40B4-BE49-F238E27FC236}">
              <a16:creationId xmlns:a16="http://schemas.microsoft.com/office/drawing/2014/main" id="{D35807AB-2A70-4C35-BC2F-23ABC7AC494E}"/>
            </a:ext>
          </a:extLst>
        </xdr:cNvPr>
        <xdr:cNvCxnSpPr/>
      </xdr:nvCxnSpPr>
      <xdr:spPr>
        <a:xfrm>
          <a:off x="12963525" y="651714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2" name="債務償還比率最大値テキスト">
          <a:extLst>
            <a:ext uri="{FF2B5EF4-FFF2-40B4-BE49-F238E27FC236}">
              <a16:creationId xmlns:a16="http://schemas.microsoft.com/office/drawing/2014/main" id="{27D6AE96-F027-44D7-A4F6-5DC74DF5098C}"/>
            </a:ext>
          </a:extLst>
        </xdr:cNvPr>
        <xdr:cNvSpPr txBox="1"/>
      </xdr:nvSpPr>
      <xdr:spPr>
        <a:xfrm>
          <a:off x="13080365" y="494331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3" name="直線コネクタ 132">
          <a:extLst>
            <a:ext uri="{FF2B5EF4-FFF2-40B4-BE49-F238E27FC236}">
              <a16:creationId xmlns:a16="http://schemas.microsoft.com/office/drawing/2014/main" id="{F3BAAB79-8928-495A-80B4-C55F860134EF}"/>
            </a:ext>
          </a:extLst>
        </xdr:cNvPr>
        <xdr:cNvCxnSpPr/>
      </xdr:nvCxnSpPr>
      <xdr:spPr>
        <a:xfrm>
          <a:off x="12963525" y="516046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53702</xdr:rowOff>
    </xdr:from>
    <xdr:ext cx="469744" cy="259045"/>
    <xdr:sp macro="" textlink="">
      <xdr:nvSpPr>
        <xdr:cNvPr id="134" name="債務償還比率平均値テキスト">
          <a:extLst>
            <a:ext uri="{FF2B5EF4-FFF2-40B4-BE49-F238E27FC236}">
              <a16:creationId xmlns:a16="http://schemas.microsoft.com/office/drawing/2014/main" id="{ABEE18EA-B3F7-49C4-9878-124F178EA153}"/>
            </a:ext>
          </a:extLst>
        </xdr:cNvPr>
        <xdr:cNvSpPr txBox="1"/>
      </xdr:nvSpPr>
      <xdr:spPr>
        <a:xfrm>
          <a:off x="13080365" y="56848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75275</xdr:rowOff>
    </xdr:from>
    <xdr:to>
      <xdr:col>76</xdr:col>
      <xdr:colOff>73025</xdr:colOff>
      <xdr:row>30</xdr:row>
      <xdr:rowOff>5425</xdr:rowOff>
    </xdr:to>
    <xdr:sp macro="" textlink="">
      <xdr:nvSpPr>
        <xdr:cNvPr id="135" name="フローチャート: 判断 134">
          <a:extLst>
            <a:ext uri="{FF2B5EF4-FFF2-40B4-BE49-F238E27FC236}">
              <a16:creationId xmlns:a16="http://schemas.microsoft.com/office/drawing/2014/main" id="{10A3FAF4-C079-46A3-8336-56278915C5E9}"/>
            </a:ext>
          </a:extLst>
        </xdr:cNvPr>
        <xdr:cNvSpPr/>
      </xdr:nvSpPr>
      <xdr:spPr>
        <a:xfrm>
          <a:off x="13001625" y="570645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91930</xdr:rowOff>
    </xdr:from>
    <xdr:to>
      <xdr:col>72</xdr:col>
      <xdr:colOff>123825</xdr:colOff>
      <xdr:row>30</xdr:row>
      <xdr:rowOff>22080</xdr:rowOff>
    </xdr:to>
    <xdr:sp macro="" textlink="">
      <xdr:nvSpPr>
        <xdr:cNvPr id="136" name="フローチャート: 判断 135">
          <a:extLst>
            <a:ext uri="{FF2B5EF4-FFF2-40B4-BE49-F238E27FC236}">
              <a16:creationId xmlns:a16="http://schemas.microsoft.com/office/drawing/2014/main" id="{E926D15C-25C2-4A92-97A6-0F5CE268A09C}"/>
            </a:ext>
          </a:extLst>
        </xdr:cNvPr>
        <xdr:cNvSpPr/>
      </xdr:nvSpPr>
      <xdr:spPr>
        <a:xfrm>
          <a:off x="12359005" y="57231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55227</xdr:rowOff>
    </xdr:from>
    <xdr:to>
      <xdr:col>68</xdr:col>
      <xdr:colOff>123825</xdr:colOff>
      <xdr:row>29</xdr:row>
      <xdr:rowOff>156827</xdr:rowOff>
    </xdr:to>
    <xdr:sp macro="" textlink="">
      <xdr:nvSpPr>
        <xdr:cNvPr id="137" name="フローチャート: 判断 136">
          <a:extLst>
            <a:ext uri="{FF2B5EF4-FFF2-40B4-BE49-F238E27FC236}">
              <a16:creationId xmlns:a16="http://schemas.microsoft.com/office/drawing/2014/main" id="{2FB6800B-BDBB-4F64-9501-9CE80208639E}"/>
            </a:ext>
          </a:extLst>
        </xdr:cNvPr>
        <xdr:cNvSpPr/>
      </xdr:nvSpPr>
      <xdr:spPr>
        <a:xfrm>
          <a:off x="11688445" y="5686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97980</xdr:rowOff>
    </xdr:from>
    <xdr:to>
      <xdr:col>64</xdr:col>
      <xdr:colOff>123825</xdr:colOff>
      <xdr:row>31</xdr:row>
      <xdr:rowOff>28130</xdr:rowOff>
    </xdr:to>
    <xdr:sp macro="" textlink="">
      <xdr:nvSpPr>
        <xdr:cNvPr id="138" name="フローチャート: 判断 137">
          <a:extLst>
            <a:ext uri="{FF2B5EF4-FFF2-40B4-BE49-F238E27FC236}">
              <a16:creationId xmlns:a16="http://schemas.microsoft.com/office/drawing/2014/main" id="{7A1297B1-E52D-4EFF-97A8-49E49BD515AB}"/>
            </a:ext>
          </a:extLst>
        </xdr:cNvPr>
        <xdr:cNvSpPr/>
      </xdr:nvSpPr>
      <xdr:spPr>
        <a:xfrm>
          <a:off x="11017885" y="58968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167531</xdr:rowOff>
    </xdr:from>
    <xdr:to>
      <xdr:col>60</xdr:col>
      <xdr:colOff>123825</xdr:colOff>
      <xdr:row>31</xdr:row>
      <xdr:rowOff>97681</xdr:rowOff>
    </xdr:to>
    <xdr:sp macro="" textlink="">
      <xdr:nvSpPr>
        <xdr:cNvPr id="139" name="フローチャート: 判断 138">
          <a:extLst>
            <a:ext uri="{FF2B5EF4-FFF2-40B4-BE49-F238E27FC236}">
              <a16:creationId xmlns:a16="http://schemas.microsoft.com/office/drawing/2014/main" id="{80CBB8D3-F41C-4847-A240-091931128D24}"/>
            </a:ext>
          </a:extLst>
        </xdr:cNvPr>
        <xdr:cNvSpPr/>
      </xdr:nvSpPr>
      <xdr:spPr>
        <a:xfrm>
          <a:off x="10347325" y="596635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73F6F4D8-A7E2-4CD0-BA34-9A6A0BDC9530}"/>
            </a:ext>
          </a:extLst>
        </xdr:cNvPr>
        <xdr:cNvSpPr txBox="1"/>
      </xdr:nvSpPr>
      <xdr:spPr>
        <a:xfrm>
          <a:off x="128746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B42B0697-1F34-4B0E-94F6-26952CB297B9}"/>
            </a:ext>
          </a:extLst>
        </xdr:cNvPr>
        <xdr:cNvSpPr txBox="1"/>
      </xdr:nvSpPr>
      <xdr:spPr>
        <a:xfrm>
          <a:off x="122548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2E76D64C-8E7F-4E98-A0BB-F8371EA03B4D}"/>
            </a:ext>
          </a:extLst>
        </xdr:cNvPr>
        <xdr:cNvSpPr txBox="1"/>
      </xdr:nvSpPr>
      <xdr:spPr>
        <a:xfrm>
          <a:off x="115843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17BD336B-1E9A-4567-A415-32D0383EFA38}"/>
            </a:ext>
          </a:extLst>
        </xdr:cNvPr>
        <xdr:cNvSpPr txBox="1"/>
      </xdr:nvSpPr>
      <xdr:spPr>
        <a:xfrm>
          <a:off x="109137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C39818AC-2652-444C-919D-EBBD51D96F25}"/>
            </a:ext>
          </a:extLst>
        </xdr:cNvPr>
        <xdr:cNvSpPr txBox="1"/>
      </xdr:nvSpPr>
      <xdr:spPr>
        <a:xfrm>
          <a:off x="102431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133033</xdr:rowOff>
    </xdr:from>
    <xdr:to>
      <xdr:col>76</xdr:col>
      <xdr:colOff>73025</xdr:colOff>
      <xdr:row>28</xdr:row>
      <xdr:rowOff>63183</xdr:rowOff>
    </xdr:to>
    <xdr:sp macro="" textlink="">
      <xdr:nvSpPr>
        <xdr:cNvPr id="145" name="楕円 144">
          <a:extLst>
            <a:ext uri="{FF2B5EF4-FFF2-40B4-BE49-F238E27FC236}">
              <a16:creationId xmlns:a16="http://schemas.microsoft.com/office/drawing/2014/main" id="{C4BA4802-0C38-4DDB-B489-5628AD71EB46}"/>
            </a:ext>
          </a:extLst>
        </xdr:cNvPr>
        <xdr:cNvSpPr/>
      </xdr:nvSpPr>
      <xdr:spPr>
        <a:xfrm>
          <a:off x="13001625" y="542893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155910</xdr:rowOff>
    </xdr:from>
    <xdr:ext cx="469744" cy="259045"/>
    <xdr:sp macro="" textlink="">
      <xdr:nvSpPr>
        <xdr:cNvPr id="146" name="債務償還比率該当値テキスト">
          <a:extLst>
            <a:ext uri="{FF2B5EF4-FFF2-40B4-BE49-F238E27FC236}">
              <a16:creationId xmlns:a16="http://schemas.microsoft.com/office/drawing/2014/main" id="{57784C11-AE94-40E0-BB24-A4CBFA46B01E}"/>
            </a:ext>
          </a:extLst>
        </xdr:cNvPr>
        <xdr:cNvSpPr txBox="1"/>
      </xdr:nvSpPr>
      <xdr:spPr>
        <a:xfrm>
          <a:off x="13080365" y="5284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26507</xdr:rowOff>
    </xdr:from>
    <xdr:to>
      <xdr:col>72</xdr:col>
      <xdr:colOff>123825</xdr:colOff>
      <xdr:row>28</xdr:row>
      <xdr:rowOff>128107</xdr:rowOff>
    </xdr:to>
    <xdr:sp macro="" textlink="">
      <xdr:nvSpPr>
        <xdr:cNvPr id="147" name="楕円 146">
          <a:extLst>
            <a:ext uri="{FF2B5EF4-FFF2-40B4-BE49-F238E27FC236}">
              <a16:creationId xmlns:a16="http://schemas.microsoft.com/office/drawing/2014/main" id="{C70B528E-A7EC-4088-B2DA-AC45FAF8CC01}"/>
            </a:ext>
          </a:extLst>
        </xdr:cNvPr>
        <xdr:cNvSpPr/>
      </xdr:nvSpPr>
      <xdr:spPr>
        <a:xfrm>
          <a:off x="12359005" y="5490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12383</xdr:rowOff>
    </xdr:from>
    <xdr:to>
      <xdr:col>76</xdr:col>
      <xdr:colOff>22225</xdr:colOff>
      <xdr:row>28</xdr:row>
      <xdr:rowOff>77307</xdr:rowOff>
    </xdr:to>
    <xdr:cxnSp macro="">
      <xdr:nvCxnSpPr>
        <xdr:cNvPr id="148" name="直線コネクタ 147">
          <a:extLst>
            <a:ext uri="{FF2B5EF4-FFF2-40B4-BE49-F238E27FC236}">
              <a16:creationId xmlns:a16="http://schemas.microsoft.com/office/drawing/2014/main" id="{49DC196B-21E1-4A4C-940A-FCC16A1967C3}"/>
            </a:ext>
          </a:extLst>
        </xdr:cNvPr>
        <xdr:cNvCxnSpPr/>
      </xdr:nvCxnSpPr>
      <xdr:spPr>
        <a:xfrm flipV="1">
          <a:off x="12409805" y="5475923"/>
          <a:ext cx="619760" cy="64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27</xdr:row>
      <xdr:rowOff>123471</xdr:rowOff>
    </xdr:from>
    <xdr:to>
      <xdr:col>68</xdr:col>
      <xdr:colOff>123825</xdr:colOff>
      <xdr:row>28</xdr:row>
      <xdr:rowOff>53621</xdr:rowOff>
    </xdr:to>
    <xdr:sp macro="" textlink="">
      <xdr:nvSpPr>
        <xdr:cNvPr id="149" name="楕円 148">
          <a:extLst>
            <a:ext uri="{FF2B5EF4-FFF2-40B4-BE49-F238E27FC236}">
              <a16:creationId xmlns:a16="http://schemas.microsoft.com/office/drawing/2014/main" id="{D17A17FD-60E3-46FD-84DB-1BF05917FD08}"/>
            </a:ext>
          </a:extLst>
        </xdr:cNvPr>
        <xdr:cNvSpPr/>
      </xdr:nvSpPr>
      <xdr:spPr>
        <a:xfrm>
          <a:off x="11688445" y="541937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2821</xdr:rowOff>
    </xdr:from>
    <xdr:to>
      <xdr:col>72</xdr:col>
      <xdr:colOff>73025</xdr:colOff>
      <xdr:row>28</xdr:row>
      <xdr:rowOff>77307</xdr:rowOff>
    </xdr:to>
    <xdr:cxnSp macro="">
      <xdr:nvCxnSpPr>
        <xdr:cNvPr id="150" name="直線コネクタ 149">
          <a:extLst>
            <a:ext uri="{FF2B5EF4-FFF2-40B4-BE49-F238E27FC236}">
              <a16:creationId xmlns:a16="http://schemas.microsoft.com/office/drawing/2014/main" id="{BA7A9444-CAE0-4E63-9F46-721162B1F144}"/>
            </a:ext>
          </a:extLst>
        </xdr:cNvPr>
        <xdr:cNvCxnSpPr/>
      </xdr:nvCxnSpPr>
      <xdr:spPr>
        <a:xfrm>
          <a:off x="11739245" y="5466361"/>
          <a:ext cx="670560" cy="74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126592</xdr:rowOff>
    </xdr:from>
    <xdr:to>
      <xdr:col>64</xdr:col>
      <xdr:colOff>123825</xdr:colOff>
      <xdr:row>29</xdr:row>
      <xdr:rowOff>56742</xdr:rowOff>
    </xdr:to>
    <xdr:sp macro="" textlink="">
      <xdr:nvSpPr>
        <xdr:cNvPr id="151" name="楕円 150">
          <a:extLst>
            <a:ext uri="{FF2B5EF4-FFF2-40B4-BE49-F238E27FC236}">
              <a16:creationId xmlns:a16="http://schemas.microsoft.com/office/drawing/2014/main" id="{DA42CCD5-1B9B-4EAE-8E8F-E104102FDDB2}"/>
            </a:ext>
          </a:extLst>
        </xdr:cNvPr>
        <xdr:cNvSpPr/>
      </xdr:nvSpPr>
      <xdr:spPr>
        <a:xfrm>
          <a:off x="11017885" y="559013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2821</xdr:rowOff>
    </xdr:from>
    <xdr:to>
      <xdr:col>68</xdr:col>
      <xdr:colOff>73025</xdr:colOff>
      <xdr:row>29</xdr:row>
      <xdr:rowOff>5942</xdr:rowOff>
    </xdr:to>
    <xdr:cxnSp macro="">
      <xdr:nvCxnSpPr>
        <xdr:cNvPr id="152" name="直線コネクタ 151">
          <a:extLst>
            <a:ext uri="{FF2B5EF4-FFF2-40B4-BE49-F238E27FC236}">
              <a16:creationId xmlns:a16="http://schemas.microsoft.com/office/drawing/2014/main" id="{B601DB57-F4BE-4272-AE16-8191FB918905}"/>
            </a:ext>
          </a:extLst>
        </xdr:cNvPr>
        <xdr:cNvCxnSpPr/>
      </xdr:nvCxnSpPr>
      <xdr:spPr>
        <a:xfrm flipV="1">
          <a:off x="11068685" y="5466361"/>
          <a:ext cx="670560" cy="170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27</xdr:row>
      <xdr:rowOff>170661</xdr:rowOff>
    </xdr:from>
    <xdr:to>
      <xdr:col>60</xdr:col>
      <xdr:colOff>123825</xdr:colOff>
      <xdr:row>28</xdr:row>
      <xdr:rowOff>100811</xdr:rowOff>
    </xdr:to>
    <xdr:sp macro="" textlink="">
      <xdr:nvSpPr>
        <xdr:cNvPr id="153" name="楕円 152">
          <a:extLst>
            <a:ext uri="{FF2B5EF4-FFF2-40B4-BE49-F238E27FC236}">
              <a16:creationId xmlns:a16="http://schemas.microsoft.com/office/drawing/2014/main" id="{9C63FDB8-F84A-45F7-9EF5-C385484278BF}"/>
            </a:ext>
          </a:extLst>
        </xdr:cNvPr>
        <xdr:cNvSpPr/>
      </xdr:nvSpPr>
      <xdr:spPr>
        <a:xfrm>
          <a:off x="10347325" y="546656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50011</xdr:rowOff>
    </xdr:from>
    <xdr:to>
      <xdr:col>64</xdr:col>
      <xdr:colOff>73025</xdr:colOff>
      <xdr:row>29</xdr:row>
      <xdr:rowOff>5942</xdr:rowOff>
    </xdr:to>
    <xdr:cxnSp macro="">
      <xdr:nvCxnSpPr>
        <xdr:cNvPr id="154" name="直線コネクタ 153">
          <a:extLst>
            <a:ext uri="{FF2B5EF4-FFF2-40B4-BE49-F238E27FC236}">
              <a16:creationId xmlns:a16="http://schemas.microsoft.com/office/drawing/2014/main" id="{39CE6628-DB17-483B-B9FC-9CB406918BCC}"/>
            </a:ext>
          </a:extLst>
        </xdr:cNvPr>
        <xdr:cNvCxnSpPr/>
      </xdr:nvCxnSpPr>
      <xdr:spPr>
        <a:xfrm>
          <a:off x="10398125" y="5513551"/>
          <a:ext cx="670560" cy="123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13207</xdr:rowOff>
    </xdr:from>
    <xdr:ext cx="469744" cy="259045"/>
    <xdr:sp macro="" textlink="">
      <xdr:nvSpPr>
        <xdr:cNvPr id="155" name="n_1aveValue債務償還比率">
          <a:extLst>
            <a:ext uri="{FF2B5EF4-FFF2-40B4-BE49-F238E27FC236}">
              <a16:creationId xmlns:a16="http://schemas.microsoft.com/office/drawing/2014/main" id="{60543991-52BA-4F22-814A-A585070D6A5E}"/>
            </a:ext>
          </a:extLst>
        </xdr:cNvPr>
        <xdr:cNvSpPr txBox="1"/>
      </xdr:nvSpPr>
      <xdr:spPr>
        <a:xfrm>
          <a:off x="12185092" y="5812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147954</xdr:rowOff>
    </xdr:from>
    <xdr:ext cx="469744" cy="259045"/>
    <xdr:sp macro="" textlink="">
      <xdr:nvSpPr>
        <xdr:cNvPr id="156" name="n_2aveValue債務償還比率">
          <a:extLst>
            <a:ext uri="{FF2B5EF4-FFF2-40B4-BE49-F238E27FC236}">
              <a16:creationId xmlns:a16="http://schemas.microsoft.com/office/drawing/2014/main" id="{2E723B49-755B-4EE0-89B4-938D1244D5CF}"/>
            </a:ext>
          </a:extLst>
        </xdr:cNvPr>
        <xdr:cNvSpPr txBox="1"/>
      </xdr:nvSpPr>
      <xdr:spPr>
        <a:xfrm>
          <a:off x="11527232" y="5779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19257</xdr:rowOff>
    </xdr:from>
    <xdr:ext cx="469744" cy="259045"/>
    <xdr:sp macro="" textlink="">
      <xdr:nvSpPr>
        <xdr:cNvPr id="157" name="n_3aveValue債務償還比率">
          <a:extLst>
            <a:ext uri="{FF2B5EF4-FFF2-40B4-BE49-F238E27FC236}">
              <a16:creationId xmlns:a16="http://schemas.microsoft.com/office/drawing/2014/main" id="{AABE8FCE-74D2-4F65-A6C5-66819854C6C8}"/>
            </a:ext>
          </a:extLst>
        </xdr:cNvPr>
        <xdr:cNvSpPr txBox="1"/>
      </xdr:nvSpPr>
      <xdr:spPr>
        <a:xfrm>
          <a:off x="10856672" y="5985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88808</xdr:rowOff>
    </xdr:from>
    <xdr:ext cx="469744" cy="259045"/>
    <xdr:sp macro="" textlink="">
      <xdr:nvSpPr>
        <xdr:cNvPr id="158" name="n_4aveValue債務償還比率">
          <a:extLst>
            <a:ext uri="{FF2B5EF4-FFF2-40B4-BE49-F238E27FC236}">
              <a16:creationId xmlns:a16="http://schemas.microsoft.com/office/drawing/2014/main" id="{9EC6135C-2430-4137-9733-069525B33ACF}"/>
            </a:ext>
          </a:extLst>
        </xdr:cNvPr>
        <xdr:cNvSpPr txBox="1"/>
      </xdr:nvSpPr>
      <xdr:spPr>
        <a:xfrm>
          <a:off x="10186112" y="6055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144634</xdr:rowOff>
    </xdr:from>
    <xdr:ext cx="469744" cy="259045"/>
    <xdr:sp macro="" textlink="">
      <xdr:nvSpPr>
        <xdr:cNvPr id="159" name="n_1mainValue債務償還比率">
          <a:extLst>
            <a:ext uri="{FF2B5EF4-FFF2-40B4-BE49-F238E27FC236}">
              <a16:creationId xmlns:a16="http://schemas.microsoft.com/office/drawing/2014/main" id="{62118DB8-081C-4AC1-A2A9-A6ACD89D33DE}"/>
            </a:ext>
          </a:extLst>
        </xdr:cNvPr>
        <xdr:cNvSpPr txBox="1"/>
      </xdr:nvSpPr>
      <xdr:spPr>
        <a:xfrm>
          <a:off x="12185092" y="5272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70148</xdr:rowOff>
    </xdr:from>
    <xdr:ext cx="469744" cy="259045"/>
    <xdr:sp macro="" textlink="">
      <xdr:nvSpPr>
        <xdr:cNvPr id="160" name="n_2mainValue債務償還比率">
          <a:extLst>
            <a:ext uri="{FF2B5EF4-FFF2-40B4-BE49-F238E27FC236}">
              <a16:creationId xmlns:a16="http://schemas.microsoft.com/office/drawing/2014/main" id="{BC70C09A-0A67-484A-8AFA-4E267ED84EAC}"/>
            </a:ext>
          </a:extLst>
        </xdr:cNvPr>
        <xdr:cNvSpPr txBox="1"/>
      </xdr:nvSpPr>
      <xdr:spPr>
        <a:xfrm>
          <a:off x="11527232" y="5198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73269</xdr:rowOff>
    </xdr:from>
    <xdr:ext cx="469744" cy="259045"/>
    <xdr:sp macro="" textlink="">
      <xdr:nvSpPr>
        <xdr:cNvPr id="161" name="n_3mainValue債務償還比率">
          <a:extLst>
            <a:ext uri="{FF2B5EF4-FFF2-40B4-BE49-F238E27FC236}">
              <a16:creationId xmlns:a16="http://schemas.microsoft.com/office/drawing/2014/main" id="{4B4C5109-4A3A-465B-84DC-37D03B87FF56}"/>
            </a:ext>
          </a:extLst>
        </xdr:cNvPr>
        <xdr:cNvSpPr txBox="1"/>
      </xdr:nvSpPr>
      <xdr:spPr>
        <a:xfrm>
          <a:off x="10856672" y="5369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117338</xdr:rowOff>
    </xdr:from>
    <xdr:ext cx="469744" cy="259045"/>
    <xdr:sp macro="" textlink="">
      <xdr:nvSpPr>
        <xdr:cNvPr id="162" name="n_4mainValue債務償還比率">
          <a:extLst>
            <a:ext uri="{FF2B5EF4-FFF2-40B4-BE49-F238E27FC236}">
              <a16:creationId xmlns:a16="http://schemas.microsoft.com/office/drawing/2014/main" id="{57F08E24-9AE7-433A-9EAB-81BA8270C467}"/>
            </a:ext>
          </a:extLst>
        </xdr:cNvPr>
        <xdr:cNvSpPr txBox="1"/>
      </xdr:nvSpPr>
      <xdr:spPr>
        <a:xfrm>
          <a:off x="10186112" y="5245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a:extLst>
            <a:ext uri="{FF2B5EF4-FFF2-40B4-BE49-F238E27FC236}">
              <a16:creationId xmlns:a16="http://schemas.microsoft.com/office/drawing/2014/main" id="{5C21FAFA-F792-4E18-8441-9063FB8BF401}"/>
            </a:ext>
          </a:extLst>
        </xdr:cNvPr>
        <xdr:cNvSpPr/>
      </xdr:nvSpPr>
      <xdr:spPr>
        <a:xfrm>
          <a:off x="1127125" y="783336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a:extLst>
            <a:ext uri="{FF2B5EF4-FFF2-40B4-BE49-F238E27FC236}">
              <a16:creationId xmlns:a16="http://schemas.microsoft.com/office/drawing/2014/main" id="{D9E35FD2-00E2-4694-BAA3-61C0FBE7822B}"/>
            </a:ext>
          </a:extLst>
        </xdr:cNvPr>
        <xdr:cNvSpPr/>
      </xdr:nvSpPr>
      <xdr:spPr>
        <a:xfrm>
          <a:off x="1127125" y="1155001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a:extLst>
            <a:ext uri="{FF2B5EF4-FFF2-40B4-BE49-F238E27FC236}">
              <a16:creationId xmlns:a16="http://schemas.microsoft.com/office/drawing/2014/main" id="{C20F99AD-1809-488B-9D28-CAFCE77E3C41}"/>
            </a:ext>
          </a:extLst>
        </xdr:cNvPr>
        <xdr:cNvSpPr txBox="1"/>
      </xdr:nvSpPr>
      <xdr:spPr>
        <a:xfrm>
          <a:off x="817245" y="807974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a:extLst>
            <a:ext uri="{FF2B5EF4-FFF2-40B4-BE49-F238E27FC236}">
              <a16:creationId xmlns:a16="http://schemas.microsoft.com/office/drawing/2014/main" id="{0F996378-1167-4A02-A0B2-B243BF423303}"/>
            </a:ext>
          </a:extLst>
        </xdr:cNvPr>
        <xdr:cNvSpPr txBox="1"/>
      </xdr:nvSpPr>
      <xdr:spPr>
        <a:xfrm>
          <a:off x="6156325" y="1068959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a:extLst>
            <a:ext uri="{FF2B5EF4-FFF2-40B4-BE49-F238E27FC236}">
              <a16:creationId xmlns:a16="http://schemas.microsoft.com/office/drawing/2014/main" id="{8F338DDF-3071-4FBA-93D5-9F69ED0006C8}"/>
            </a:ext>
          </a:extLst>
        </xdr:cNvPr>
        <xdr:cNvSpPr txBox="1"/>
      </xdr:nvSpPr>
      <xdr:spPr>
        <a:xfrm>
          <a:off x="817245" y="117709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a:extLst>
            <a:ext uri="{FF2B5EF4-FFF2-40B4-BE49-F238E27FC236}">
              <a16:creationId xmlns:a16="http://schemas.microsoft.com/office/drawing/2014/main" id="{68E59DD9-7866-43E1-928B-5A52A170FECB}"/>
            </a:ext>
          </a:extLst>
        </xdr:cNvPr>
        <xdr:cNvSpPr txBox="1"/>
      </xdr:nvSpPr>
      <xdr:spPr>
        <a:xfrm>
          <a:off x="6156325" y="1446593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1F638BB0-19AF-49A2-8ECC-B57D6737D04D}"/>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2F9E4BCF-9DAC-4FA0-8974-1CDEBC3E0B6B}"/>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854327A-6DF2-47CC-9F97-78A129DF8D12}"/>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EC2227DA-530F-431A-B1FD-E0198BBA3EAB}"/>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千葉県浦安市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2D424452-85E1-439D-974E-EE01D690E701}"/>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45B299D4-0898-45C7-B854-7F2CDDC368B7}"/>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73054971-3FAF-4DEA-A550-FADA0A6B7CA1}"/>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16F2E0C8-FCE1-4A2C-967B-087BAB39ECCB}"/>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E84F9451-7E8C-40A1-969F-E185076B09D0}"/>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299B4340-B780-4FA2-AC48-342FD03FE246}"/>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170,671
166,068
17.25
78,506,518
75,409,911
1,723,409
46,694,728
28,334,857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DBBD4C99-1699-4015-864E-97952FF0EBC9}"/>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4FB4E321-9941-4102-9AC4-5E9F4906823D}"/>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F15074FF-327C-497D-B61C-7E583AFF0BF5}"/>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28.5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1FDC2EA5-033E-4CBF-AD63-C68B74390B94}"/>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2182A905-DD34-4EE4-9130-BAE6CCB6FD24}"/>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9806E50-FAA8-4CDE-B75F-246BB6489733}"/>
            </a:ext>
          </a:extLst>
        </xdr:cNvPr>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F37D3E4B-056B-4775-87EF-746BD757046F}"/>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1879BFBA-5127-426B-8904-DE8D3B558D72}"/>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DF1DABAE-73F7-410D-9C2D-F96B536B8658}"/>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B8F7C588-94A6-4900-B5E0-544FFFFB6A61}"/>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F6E6EEAD-1974-4A7C-A5D7-D262F88C3431}"/>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ACEB75CE-5FEB-4884-B5D8-F7C1D355EEC4}"/>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AB394B3-6470-4560-B132-6ADB0559BA67}"/>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1CD0C899-0889-46E7-AD2A-247776522C99}"/>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A2BB7FED-1352-4D61-B350-8C2836371938}"/>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70BAEC3B-636C-4490-95FF-AD398424AB47}"/>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1A1749F7-BF92-45EA-9E48-7A659D6F5096}"/>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7824BF45-3146-435E-9AEA-4BAD7A413121}"/>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301227AD-A7CA-4775-A08E-4698838B3F73}"/>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279420BA-74C0-4068-96AA-3E1A689ABF5F}"/>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D9CD89C0-4DEE-4E6F-9662-28103321AFD6}"/>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8233AA25-C8FE-4417-8304-609B68F5B70E}"/>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E68BECCA-BCFB-4E08-B3CC-CAED30B98B58}"/>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1A6EB0D5-B792-44E7-B2A7-7E06593E2906}"/>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3FFDD277-BC8E-4391-9A89-88EF415F4BB8}"/>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44EA9774-D918-464D-A9E9-61CB063631C1}"/>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F1DB9D32-C997-447C-BEFE-B410B4A49BCC}"/>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B78E2DBA-8522-4FB1-8A73-ECB411761191}"/>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AC74E735-4849-4EF5-8E74-8ECFD0E051F4}"/>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586B310C-3071-41BE-A148-6DBE726D74DD}"/>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10B85AD5-BFFF-4D16-9D10-1C6D6B057114}"/>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518DA59-B6CB-42F6-AE06-BF43D72FB5CB}"/>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B2F8A906-40A0-45B4-8E43-F5961BA89BA8}"/>
            </a:ext>
          </a:extLst>
        </xdr:cNvPr>
        <xdr:cNvCxnSpPr/>
      </xdr:nvCxnSpPr>
      <xdr:spPr>
        <a:xfrm>
          <a:off x="67056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76805ABF-D57E-448F-8BFE-950C10600FD3}"/>
            </a:ext>
          </a:extLst>
        </xdr:cNvPr>
        <xdr:cNvSpPr txBox="1"/>
      </xdr:nvSpPr>
      <xdr:spPr>
        <a:xfrm>
          <a:off x="27196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3AD8046B-7242-4153-AFE9-506D20F700B6}"/>
            </a:ext>
          </a:extLst>
        </xdr:cNvPr>
        <xdr:cNvCxnSpPr/>
      </xdr:nvCxnSpPr>
      <xdr:spPr>
        <a:xfrm>
          <a:off x="67056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3FD18E5D-D070-4402-97C1-5AC152140EBA}"/>
            </a:ext>
          </a:extLst>
        </xdr:cNvPr>
        <xdr:cNvSpPr txBox="1"/>
      </xdr:nvSpPr>
      <xdr:spPr>
        <a:xfrm>
          <a:off x="33608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464EACFF-655F-4FFE-A5EC-053C2FF6BC57}"/>
            </a:ext>
          </a:extLst>
        </xdr:cNvPr>
        <xdr:cNvCxnSpPr/>
      </xdr:nvCxnSpPr>
      <xdr:spPr>
        <a:xfrm>
          <a:off x="67056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B2A84563-22B5-4EB1-949C-7443F03E4BDD}"/>
            </a:ext>
          </a:extLst>
        </xdr:cNvPr>
        <xdr:cNvSpPr txBox="1"/>
      </xdr:nvSpPr>
      <xdr:spPr>
        <a:xfrm>
          <a:off x="33608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E2DBDFE-E698-441C-9819-7258784DF654}"/>
            </a:ext>
          </a:extLst>
        </xdr:cNvPr>
        <xdr:cNvCxnSpPr/>
      </xdr:nvCxnSpPr>
      <xdr:spPr>
        <a:xfrm>
          <a:off x="67056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9B78695E-564A-4F4A-8E82-C2FA13377896}"/>
            </a:ext>
          </a:extLst>
        </xdr:cNvPr>
        <xdr:cNvSpPr txBox="1"/>
      </xdr:nvSpPr>
      <xdr:spPr>
        <a:xfrm>
          <a:off x="33608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92569BC4-FCE4-4766-B688-D6B0EA98BC69}"/>
            </a:ext>
          </a:extLst>
        </xdr:cNvPr>
        <xdr:cNvCxnSpPr/>
      </xdr:nvCxnSpPr>
      <xdr:spPr>
        <a:xfrm>
          <a:off x="67056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132C08CF-FCD7-43F4-A54D-CA347F32C72A}"/>
            </a:ext>
          </a:extLst>
        </xdr:cNvPr>
        <xdr:cNvSpPr txBox="1"/>
      </xdr:nvSpPr>
      <xdr:spPr>
        <a:xfrm>
          <a:off x="33608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62D3544-EE65-4415-99A3-372C154900F6}"/>
            </a:ext>
          </a:extLst>
        </xdr:cNvPr>
        <xdr:cNvCxnSpPr/>
      </xdr:nvCxnSpPr>
      <xdr:spPr>
        <a:xfrm>
          <a:off x="67056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7C28948D-1E51-464D-B4C5-572DCC2E1745}"/>
            </a:ext>
          </a:extLst>
        </xdr:cNvPr>
        <xdr:cNvSpPr txBox="1"/>
      </xdr:nvSpPr>
      <xdr:spPr>
        <a:xfrm>
          <a:off x="37734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1CDDBCE3-5034-47D9-8B1E-D1D5951E8D61}"/>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59F30865-7CA4-491A-91E8-684ED9ECEE2F}"/>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48442</xdr:rowOff>
    </xdr:from>
    <xdr:to>
      <xdr:col>24</xdr:col>
      <xdr:colOff>62865</xdr:colOff>
      <xdr:row>41</xdr:row>
      <xdr:rowOff>123553</xdr:rowOff>
    </xdr:to>
    <xdr:cxnSp macro="">
      <xdr:nvCxnSpPr>
        <xdr:cNvPr id="58" name="直線コネクタ 57">
          <a:extLst>
            <a:ext uri="{FF2B5EF4-FFF2-40B4-BE49-F238E27FC236}">
              <a16:creationId xmlns:a16="http://schemas.microsoft.com/office/drawing/2014/main" id="{51A4D8FF-5EAB-4628-9161-5863E082BD68}"/>
            </a:ext>
          </a:extLst>
        </xdr:cNvPr>
        <xdr:cNvCxnSpPr/>
      </xdr:nvCxnSpPr>
      <xdr:spPr>
        <a:xfrm flipV="1">
          <a:off x="4086225" y="5748202"/>
          <a:ext cx="0" cy="1248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127380</xdr:rowOff>
    </xdr:from>
    <xdr:ext cx="405111" cy="259045"/>
    <xdr:sp macro="" textlink="">
      <xdr:nvSpPr>
        <xdr:cNvPr id="59" name="【道路】&#10;有形固定資産減価償却率最小値テキスト">
          <a:extLst>
            <a:ext uri="{FF2B5EF4-FFF2-40B4-BE49-F238E27FC236}">
              <a16:creationId xmlns:a16="http://schemas.microsoft.com/office/drawing/2014/main" id="{6DCF1382-8BFA-4AC8-B926-8959212D350B}"/>
            </a:ext>
          </a:extLst>
        </xdr:cNvPr>
        <xdr:cNvSpPr txBox="1"/>
      </xdr:nvSpPr>
      <xdr:spPr>
        <a:xfrm>
          <a:off x="4124960" y="70006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123553</xdr:rowOff>
    </xdr:from>
    <xdr:to>
      <xdr:col>24</xdr:col>
      <xdr:colOff>152400</xdr:colOff>
      <xdr:row>41</xdr:row>
      <xdr:rowOff>123553</xdr:rowOff>
    </xdr:to>
    <xdr:cxnSp macro="">
      <xdr:nvCxnSpPr>
        <xdr:cNvPr id="60" name="直線コネクタ 59">
          <a:extLst>
            <a:ext uri="{FF2B5EF4-FFF2-40B4-BE49-F238E27FC236}">
              <a16:creationId xmlns:a16="http://schemas.microsoft.com/office/drawing/2014/main" id="{08E13389-8A84-4F92-9E6A-350A4F9D2310}"/>
            </a:ext>
          </a:extLst>
        </xdr:cNvPr>
        <xdr:cNvCxnSpPr/>
      </xdr:nvCxnSpPr>
      <xdr:spPr>
        <a:xfrm>
          <a:off x="4020820" y="699679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166569</xdr:rowOff>
    </xdr:from>
    <xdr:ext cx="405111" cy="259045"/>
    <xdr:sp macro="" textlink="">
      <xdr:nvSpPr>
        <xdr:cNvPr id="61" name="【道路】&#10;有形固定資産減価償却率最大値テキスト">
          <a:extLst>
            <a:ext uri="{FF2B5EF4-FFF2-40B4-BE49-F238E27FC236}">
              <a16:creationId xmlns:a16="http://schemas.microsoft.com/office/drawing/2014/main" id="{3F4A0D22-4662-44C5-AFF4-30F1F9DED25C}"/>
            </a:ext>
          </a:extLst>
        </xdr:cNvPr>
        <xdr:cNvSpPr txBox="1"/>
      </xdr:nvSpPr>
      <xdr:spPr>
        <a:xfrm>
          <a:off x="4124960" y="55310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48442</xdr:rowOff>
    </xdr:from>
    <xdr:to>
      <xdr:col>24</xdr:col>
      <xdr:colOff>152400</xdr:colOff>
      <xdr:row>34</xdr:row>
      <xdr:rowOff>48442</xdr:rowOff>
    </xdr:to>
    <xdr:cxnSp macro="">
      <xdr:nvCxnSpPr>
        <xdr:cNvPr id="62" name="直線コネクタ 61">
          <a:extLst>
            <a:ext uri="{FF2B5EF4-FFF2-40B4-BE49-F238E27FC236}">
              <a16:creationId xmlns:a16="http://schemas.microsoft.com/office/drawing/2014/main" id="{32A2DB1D-9E10-406C-BB41-C750C165F7DD}"/>
            </a:ext>
          </a:extLst>
        </xdr:cNvPr>
        <xdr:cNvCxnSpPr/>
      </xdr:nvCxnSpPr>
      <xdr:spPr>
        <a:xfrm>
          <a:off x="4020820" y="574820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43378</xdr:rowOff>
    </xdr:from>
    <xdr:ext cx="405111" cy="259045"/>
    <xdr:sp macro="" textlink="">
      <xdr:nvSpPr>
        <xdr:cNvPr id="63" name="【道路】&#10;有形固定資産減価償却率平均値テキスト">
          <a:extLst>
            <a:ext uri="{FF2B5EF4-FFF2-40B4-BE49-F238E27FC236}">
              <a16:creationId xmlns:a16="http://schemas.microsoft.com/office/drawing/2014/main" id="{F56A2D5F-3423-4AC5-944F-8DA5015291E5}"/>
            </a:ext>
          </a:extLst>
        </xdr:cNvPr>
        <xdr:cNvSpPr txBox="1"/>
      </xdr:nvSpPr>
      <xdr:spPr>
        <a:xfrm>
          <a:off x="4124960" y="641369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20501</xdr:rowOff>
    </xdr:from>
    <xdr:to>
      <xdr:col>24</xdr:col>
      <xdr:colOff>114300</xdr:colOff>
      <xdr:row>39</xdr:row>
      <xdr:rowOff>122101</xdr:rowOff>
    </xdr:to>
    <xdr:sp macro="" textlink="">
      <xdr:nvSpPr>
        <xdr:cNvPr id="64" name="フローチャート: 判断 63">
          <a:extLst>
            <a:ext uri="{FF2B5EF4-FFF2-40B4-BE49-F238E27FC236}">
              <a16:creationId xmlns:a16="http://schemas.microsoft.com/office/drawing/2014/main" id="{A3D3E4C8-EB48-4B1D-BBFC-458E988FA446}"/>
            </a:ext>
          </a:extLst>
        </xdr:cNvPr>
        <xdr:cNvSpPr/>
      </xdr:nvSpPr>
      <xdr:spPr>
        <a:xfrm>
          <a:off x="4036060" y="6558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167459</xdr:rowOff>
    </xdr:from>
    <xdr:to>
      <xdr:col>20</xdr:col>
      <xdr:colOff>38100</xdr:colOff>
      <xdr:row>39</xdr:row>
      <xdr:rowOff>97609</xdr:rowOff>
    </xdr:to>
    <xdr:sp macro="" textlink="">
      <xdr:nvSpPr>
        <xdr:cNvPr id="65" name="フローチャート: 判断 64">
          <a:extLst>
            <a:ext uri="{FF2B5EF4-FFF2-40B4-BE49-F238E27FC236}">
              <a16:creationId xmlns:a16="http://schemas.microsoft.com/office/drawing/2014/main" id="{BFF6A5BD-5DB1-4B78-A1A6-2BE3AA9FE4CD}"/>
            </a:ext>
          </a:extLst>
        </xdr:cNvPr>
        <xdr:cNvSpPr/>
      </xdr:nvSpPr>
      <xdr:spPr>
        <a:xfrm>
          <a:off x="3312160" y="653777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138067</xdr:rowOff>
    </xdr:from>
    <xdr:to>
      <xdr:col>15</xdr:col>
      <xdr:colOff>101600</xdr:colOff>
      <xdr:row>39</xdr:row>
      <xdr:rowOff>68217</xdr:rowOff>
    </xdr:to>
    <xdr:sp macro="" textlink="">
      <xdr:nvSpPr>
        <xdr:cNvPr id="66" name="フローチャート: 判断 65">
          <a:extLst>
            <a:ext uri="{FF2B5EF4-FFF2-40B4-BE49-F238E27FC236}">
              <a16:creationId xmlns:a16="http://schemas.microsoft.com/office/drawing/2014/main" id="{2F394BC2-4B40-4AAF-BFB0-7FA514CB9733}"/>
            </a:ext>
          </a:extLst>
        </xdr:cNvPr>
        <xdr:cNvSpPr/>
      </xdr:nvSpPr>
      <xdr:spPr>
        <a:xfrm>
          <a:off x="2514600" y="650838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90715</xdr:rowOff>
    </xdr:from>
    <xdr:to>
      <xdr:col>10</xdr:col>
      <xdr:colOff>165100</xdr:colOff>
      <xdr:row>39</xdr:row>
      <xdr:rowOff>20865</xdr:rowOff>
    </xdr:to>
    <xdr:sp macro="" textlink="">
      <xdr:nvSpPr>
        <xdr:cNvPr id="67" name="フローチャート: 判断 66">
          <a:extLst>
            <a:ext uri="{FF2B5EF4-FFF2-40B4-BE49-F238E27FC236}">
              <a16:creationId xmlns:a16="http://schemas.microsoft.com/office/drawing/2014/main" id="{16A53AF8-F669-4EF0-80BA-6DD5BCDA1BA2}"/>
            </a:ext>
          </a:extLst>
        </xdr:cNvPr>
        <xdr:cNvSpPr/>
      </xdr:nvSpPr>
      <xdr:spPr>
        <a:xfrm>
          <a:off x="1739900" y="64610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66222</xdr:rowOff>
    </xdr:from>
    <xdr:to>
      <xdr:col>6</xdr:col>
      <xdr:colOff>38100</xdr:colOff>
      <xdr:row>38</xdr:row>
      <xdr:rowOff>167822</xdr:rowOff>
    </xdr:to>
    <xdr:sp macro="" textlink="">
      <xdr:nvSpPr>
        <xdr:cNvPr id="68" name="フローチャート: 判断 67">
          <a:extLst>
            <a:ext uri="{FF2B5EF4-FFF2-40B4-BE49-F238E27FC236}">
              <a16:creationId xmlns:a16="http://schemas.microsoft.com/office/drawing/2014/main" id="{41052ACE-38E5-4623-A8BE-1A1103B97E8E}"/>
            </a:ext>
          </a:extLst>
        </xdr:cNvPr>
        <xdr:cNvSpPr/>
      </xdr:nvSpPr>
      <xdr:spPr>
        <a:xfrm>
          <a:off x="965200" y="643654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3333200-B9E1-4821-827C-F98484C9DB8C}"/>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15719576-A3F1-4937-8E9B-165485D8AAFD}"/>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3FDF28A4-0512-4B1C-A926-BAC46C3E3067}"/>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D3951749-58B6-4711-8DA8-ABA67B034E48}"/>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FD3C41D8-2174-4403-BFFF-E6DAC000B84E}"/>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170724</xdr:rowOff>
    </xdr:from>
    <xdr:to>
      <xdr:col>24</xdr:col>
      <xdr:colOff>114300</xdr:colOff>
      <xdr:row>41</xdr:row>
      <xdr:rowOff>100874</xdr:rowOff>
    </xdr:to>
    <xdr:sp macro="" textlink="">
      <xdr:nvSpPr>
        <xdr:cNvPr id="74" name="楕円 73">
          <a:extLst>
            <a:ext uri="{FF2B5EF4-FFF2-40B4-BE49-F238E27FC236}">
              <a16:creationId xmlns:a16="http://schemas.microsoft.com/office/drawing/2014/main" id="{2462E025-D812-4835-80AB-75721C1649AA}"/>
            </a:ext>
          </a:extLst>
        </xdr:cNvPr>
        <xdr:cNvSpPr/>
      </xdr:nvSpPr>
      <xdr:spPr>
        <a:xfrm>
          <a:off x="4036060" y="687632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85651</xdr:rowOff>
    </xdr:from>
    <xdr:ext cx="405111" cy="259045"/>
    <xdr:sp macro="" textlink="">
      <xdr:nvSpPr>
        <xdr:cNvPr id="75" name="【道路】&#10;有形固定資産減価償却率該当値テキスト">
          <a:extLst>
            <a:ext uri="{FF2B5EF4-FFF2-40B4-BE49-F238E27FC236}">
              <a16:creationId xmlns:a16="http://schemas.microsoft.com/office/drawing/2014/main" id="{8861BEC4-4383-4419-8611-3D718180F607}"/>
            </a:ext>
          </a:extLst>
        </xdr:cNvPr>
        <xdr:cNvSpPr txBox="1"/>
      </xdr:nvSpPr>
      <xdr:spPr>
        <a:xfrm>
          <a:off x="4124960" y="6791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41</xdr:row>
      <xdr:rowOff>12337</xdr:rowOff>
    </xdr:from>
    <xdr:to>
      <xdr:col>20</xdr:col>
      <xdr:colOff>38100</xdr:colOff>
      <xdr:row>41</xdr:row>
      <xdr:rowOff>113937</xdr:rowOff>
    </xdr:to>
    <xdr:sp macro="" textlink="">
      <xdr:nvSpPr>
        <xdr:cNvPr id="76" name="楕円 75">
          <a:extLst>
            <a:ext uri="{FF2B5EF4-FFF2-40B4-BE49-F238E27FC236}">
              <a16:creationId xmlns:a16="http://schemas.microsoft.com/office/drawing/2014/main" id="{C2E5F9C4-070E-461F-BAA6-770F8062DEB4}"/>
            </a:ext>
          </a:extLst>
        </xdr:cNvPr>
        <xdr:cNvSpPr/>
      </xdr:nvSpPr>
      <xdr:spPr>
        <a:xfrm>
          <a:off x="3312160" y="688557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41</xdr:row>
      <xdr:rowOff>50074</xdr:rowOff>
    </xdr:from>
    <xdr:to>
      <xdr:col>24</xdr:col>
      <xdr:colOff>63500</xdr:colOff>
      <xdr:row>41</xdr:row>
      <xdr:rowOff>63137</xdr:rowOff>
    </xdr:to>
    <xdr:cxnSp macro="">
      <xdr:nvCxnSpPr>
        <xdr:cNvPr id="77" name="直線コネクタ 76">
          <a:extLst>
            <a:ext uri="{FF2B5EF4-FFF2-40B4-BE49-F238E27FC236}">
              <a16:creationId xmlns:a16="http://schemas.microsoft.com/office/drawing/2014/main" id="{D2154499-B528-4BD8-A51E-2B24EEF83438}"/>
            </a:ext>
          </a:extLst>
        </xdr:cNvPr>
        <xdr:cNvCxnSpPr/>
      </xdr:nvCxnSpPr>
      <xdr:spPr>
        <a:xfrm flipV="1">
          <a:off x="3355340" y="6923314"/>
          <a:ext cx="73152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41</xdr:row>
      <xdr:rowOff>4173</xdr:rowOff>
    </xdr:from>
    <xdr:to>
      <xdr:col>15</xdr:col>
      <xdr:colOff>101600</xdr:colOff>
      <xdr:row>41</xdr:row>
      <xdr:rowOff>105773</xdr:rowOff>
    </xdr:to>
    <xdr:sp macro="" textlink="">
      <xdr:nvSpPr>
        <xdr:cNvPr id="78" name="楕円 77">
          <a:extLst>
            <a:ext uri="{FF2B5EF4-FFF2-40B4-BE49-F238E27FC236}">
              <a16:creationId xmlns:a16="http://schemas.microsoft.com/office/drawing/2014/main" id="{5E0BB893-A6A3-4190-A2BE-383E930289D4}"/>
            </a:ext>
          </a:extLst>
        </xdr:cNvPr>
        <xdr:cNvSpPr/>
      </xdr:nvSpPr>
      <xdr:spPr>
        <a:xfrm>
          <a:off x="2514600" y="6877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41</xdr:row>
      <xdr:rowOff>54973</xdr:rowOff>
    </xdr:from>
    <xdr:to>
      <xdr:col>19</xdr:col>
      <xdr:colOff>177800</xdr:colOff>
      <xdr:row>41</xdr:row>
      <xdr:rowOff>63137</xdr:rowOff>
    </xdr:to>
    <xdr:cxnSp macro="">
      <xdr:nvCxnSpPr>
        <xdr:cNvPr id="79" name="直線コネクタ 78">
          <a:extLst>
            <a:ext uri="{FF2B5EF4-FFF2-40B4-BE49-F238E27FC236}">
              <a16:creationId xmlns:a16="http://schemas.microsoft.com/office/drawing/2014/main" id="{092578E5-FD7D-41B3-83BC-DDAD88889A8D}"/>
            </a:ext>
          </a:extLst>
        </xdr:cNvPr>
        <xdr:cNvCxnSpPr/>
      </xdr:nvCxnSpPr>
      <xdr:spPr>
        <a:xfrm>
          <a:off x="2565400" y="6928213"/>
          <a:ext cx="78994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41</xdr:row>
      <xdr:rowOff>20501</xdr:rowOff>
    </xdr:from>
    <xdr:to>
      <xdr:col>10</xdr:col>
      <xdr:colOff>165100</xdr:colOff>
      <xdr:row>41</xdr:row>
      <xdr:rowOff>122101</xdr:rowOff>
    </xdr:to>
    <xdr:sp macro="" textlink="">
      <xdr:nvSpPr>
        <xdr:cNvPr id="80" name="楕円 79">
          <a:extLst>
            <a:ext uri="{FF2B5EF4-FFF2-40B4-BE49-F238E27FC236}">
              <a16:creationId xmlns:a16="http://schemas.microsoft.com/office/drawing/2014/main" id="{77E2F141-D035-4281-B65B-F1F1DEE48579}"/>
            </a:ext>
          </a:extLst>
        </xdr:cNvPr>
        <xdr:cNvSpPr/>
      </xdr:nvSpPr>
      <xdr:spPr>
        <a:xfrm>
          <a:off x="1739900" y="6893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41</xdr:row>
      <xdr:rowOff>54973</xdr:rowOff>
    </xdr:from>
    <xdr:to>
      <xdr:col>15</xdr:col>
      <xdr:colOff>50800</xdr:colOff>
      <xdr:row>41</xdr:row>
      <xdr:rowOff>71301</xdr:rowOff>
    </xdr:to>
    <xdr:cxnSp macro="">
      <xdr:nvCxnSpPr>
        <xdr:cNvPr id="81" name="直線コネクタ 80">
          <a:extLst>
            <a:ext uri="{FF2B5EF4-FFF2-40B4-BE49-F238E27FC236}">
              <a16:creationId xmlns:a16="http://schemas.microsoft.com/office/drawing/2014/main" id="{C2A001C4-4086-455E-B6D6-85482343C695}"/>
            </a:ext>
          </a:extLst>
        </xdr:cNvPr>
        <xdr:cNvCxnSpPr/>
      </xdr:nvCxnSpPr>
      <xdr:spPr>
        <a:xfrm flipV="1">
          <a:off x="1790700" y="6928213"/>
          <a:ext cx="7747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41</xdr:row>
      <xdr:rowOff>100512</xdr:rowOff>
    </xdr:from>
    <xdr:to>
      <xdr:col>6</xdr:col>
      <xdr:colOff>38100</xdr:colOff>
      <xdr:row>42</xdr:row>
      <xdr:rowOff>30662</xdr:rowOff>
    </xdr:to>
    <xdr:sp macro="" textlink="">
      <xdr:nvSpPr>
        <xdr:cNvPr id="82" name="楕円 81">
          <a:extLst>
            <a:ext uri="{FF2B5EF4-FFF2-40B4-BE49-F238E27FC236}">
              <a16:creationId xmlns:a16="http://schemas.microsoft.com/office/drawing/2014/main" id="{83464C27-F146-4BA8-B92C-DE391DFBEE31}"/>
            </a:ext>
          </a:extLst>
        </xdr:cNvPr>
        <xdr:cNvSpPr/>
      </xdr:nvSpPr>
      <xdr:spPr>
        <a:xfrm>
          <a:off x="965200" y="697375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41</xdr:row>
      <xdr:rowOff>71301</xdr:rowOff>
    </xdr:from>
    <xdr:to>
      <xdr:col>10</xdr:col>
      <xdr:colOff>114300</xdr:colOff>
      <xdr:row>41</xdr:row>
      <xdr:rowOff>151312</xdr:rowOff>
    </xdr:to>
    <xdr:cxnSp macro="">
      <xdr:nvCxnSpPr>
        <xdr:cNvPr id="83" name="直線コネクタ 82">
          <a:extLst>
            <a:ext uri="{FF2B5EF4-FFF2-40B4-BE49-F238E27FC236}">
              <a16:creationId xmlns:a16="http://schemas.microsoft.com/office/drawing/2014/main" id="{85821F1C-C8A7-4783-9CC2-D65D9E7CB80E}"/>
            </a:ext>
          </a:extLst>
        </xdr:cNvPr>
        <xdr:cNvCxnSpPr/>
      </xdr:nvCxnSpPr>
      <xdr:spPr>
        <a:xfrm flipV="1">
          <a:off x="1008380" y="6944541"/>
          <a:ext cx="782320" cy="80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114135</xdr:rowOff>
    </xdr:from>
    <xdr:ext cx="405111" cy="259045"/>
    <xdr:sp macro="" textlink="">
      <xdr:nvSpPr>
        <xdr:cNvPr id="84" name="n_1aveValue【道路】&#10;有形固定資産減価償却率">
          <a:extLst>
            <a:ext uri="{FF2B5EF4-FFF2-40B4-BE49-F238E27FC236}">
              <a16:creationId xmlns:a16="http://schemas.microsoft.com/office/drawing/2014/main" id="{CC18C731-04F7-4A87-973B-EE9550A60D40}"/>
            </a:ext>
          </a:extLst>
        </xdr:cNvPr>
        <xdr:cNvSpPr txBox="1"/>
      </xdr:nvSpPr>
      <xdr:spPr>
        <a:xfrm>
          <a:off x="3170564" y="63168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84744</xdr:rowOff>
    </xdr:from>
    <xdr:ext cx="405111" cy="259045"/>
    <xdr:sp macro="" textlink="">
      <xdr:nvSpPr>
        <xdr:cNvPr id="85" name="n_2aveValue【道路】&#10;有形固定資産減価償却率">
          <a:extLst>
            <a:ext uri="{FF2B5EF4-FFF2-40B4-BE49-F238E27FC236}">
              <a16:creationId xmlns:a16="http://schemas.microsoft.com/office/drawing/2014/main" id="{4973E097-1E88-4663-9519-0516E10FA7D0}"/>
            </a:ext>
          </a:extLst>
        </xdr:cNvPr>
        <xdr:cNvSpPr txBox="1"/>
      </xdr:nvSpPr>
      <xdr:spPr>
        <a:xfrm>
          <a:off x="2385704" y="62874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37391</xdr:rowOff>
    </xdr:from>
    <xdr:ext cx="405111" cy="259045"/>
    <xdr:sp macro="" textlink="">
      <xdr:nvSpPr>
        <xdr:cNvPr id="86" name="n_3aveValue【道路】&#10;有形固定資産減価償却率">
          <a:extLst>
            <a:ext uri="{FF2B5EF4-FFF2-40B4-BE49-F238E27FC236}">
              <a16:creationId xmlns:a16="http://schemas.microsoft.com/office/drawing/2014/main" id="{58D0961F-85B5-4799-A4DC-B546EB23EA02}"/>
            </a:ext>
          </a:extLst>
        </xdr:cNvPr>
        <xdr:cNvSpPr txBox="1"/>
      </xdr:nvSpPr>
      <xdr:spPr>
        <a:xfrm>
          <a:off x="1611004" y="62400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12899</xdr:rowOff>
    </xdr:from>
    <xdr:ext cx="405111" cy="259045"/>
    <xdr:sp macro="" textlink="">
      <xdr:nvSpPr>
        <xdr:cNvPr id="87" name="n_4aveValue【道路】&#10;有形固定資産減価償却率">
          <a:extLst>
            <a:ext uri="{FF2B5EF4-FFF2-40B4-BE49-F238E27FC236}">
              <a16:creationId xmlns:a16="http://schemas.microsoft.com/office/drawing/2014/main" id="{DDEBF9EF-44FE-4182-974C-CB421A6ED42A}"/>
            </a:ext>
          </a:extLst>
        </xdr:cNvPr>
        <xdr:cNvSpPr txBox="1"/>
      </xdr:nvSpPr>
      <xdr:spPr>
        <a:xfrm>
          <a:off x="836304" y="62155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105064</xdr:rowOff>
    </xdr:from>
    <xdr:ext cx="405111" cy="259045"/>
    <xdr:sp macro="" textlink="">
      <xdr:nvSpPr>
        <xdr:cNvPr id="88" name="n_1mainValue【道路】&#10;有形固定資産減価償却率">
          <a:extLst>
            <a:ext uri="{FF2B5EF4-FFF2-40B4-BE49-F238E27FC236}">
              <a16:creationId xmlns:a16="http://schemas.microsoft.com/office/drawing/2014/main" id="{023E4CF6-A64A-45F0-812D-5B05F8801BB9}"/>
            </a:ext>
          </a:extLst>
        </xdr:cNvPr>
        <xdr:cNvSpPr txBox="1"/>
      </xdr:nvSpPr>
      <xdr:spPr>
        <a:xfrm>
          <a:off x="3170564" y="69783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41</xdr:row>
      <xdr:rowOff>96900</xdr:rowOff>
    </xdr:from>
    <xdr:ext cx="405111" cy="259045"/>
    <xdr:sp macro="" textlink="">
      <xdr:nvSpPr>
        <xdr:cNvPr id="89" name="n_2mainValue【道路】&#10;有形固定資産減価償却率">
          <a:extLst>
            <a:ext uri="{FF2B5EF4-FFF2-40B4-BE49-F238E27FC236}">
              <a16:creationId xmlns:a16="http://schemas.microsoft.com/office/drawing/2014/main" id="{0FB6211A-3346-4576-8ED0-32CB2A57209A}"/>
            </a:ext>
          </a:extLst>
        </xdr:cNvPr>
        <xdr:cNvSpPr txBox="1"/>
      </xdr:nvSpPr>
      <xdr:spPr>
        <a:xfrm>
          <a:off x="2385704" y="6970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41</xdr:row>
      <xdr:rowOff>113228</xdr:rowOff>
    </xdr:from>
    <xdr:ext cx="405111" cy="259045"/>
    <xdr:sp macro="" textlink="">
      <xdr:nvSpPr>
        <xdr:cNvPr id="90" name="n_3mainValue【道路】&#10;有形固定資産減価償却率">
          <a:extLst>
            <a:ext uri="{FF2B5EF4-FFF2-40B4-BE49-F238E27FC236}">
              <a16:creationId xmlns:a16="http://schemas.microsoft.com/office/drawing/2014/main" id="{FCBADC19-391D-4D7C-AD20-A15F8E58A01A}"/>
            </a:ext>
          </a:extLst>
        </xdr:cNvPr>
        <xdr:cNvSpPr txBox="1"/>
      </xdr:nvSpPr>
      <xdr:spPr>
        <a:xfrm>
          <a:off x="1611004" y="69864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42</xdr:row>
      <xdr:rowOff>21789</xdr:rowOff>
    </xdr:from>
    <xdr:ext cx="405111" cy="259045"/>
    <xdr:sp macro="" textlink="">
      <xdr:nvSpPr>
        <xdr:cNvPr id="91" name="n_4mainValue【道路】&#10;有形固定資産減価償却率">
          <a:extLst>
            <a:ext uri="{FF2B5EF4-FFF2-40B4-BE49-F238E27FC236}">
              <a16:creationId xmlns:a16="http://schemas.microsoft.com/office/drawing/2014/main" id="{AEE63575-9119-40CF-B5A6-160225AC4F97}"/>
            </a:ext>
          </a:extLst>
        </xdr:cNvPr>
        <xdr:cNvSpPr txBox="1"/>
      </xdr:nvSpPr>
      <xdr:spPr>
        <a:xfrm>
          <a:off x="836304" y="7062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EE42EF2E-5420-45E4-BF4A-F6F2770DD627}"/>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153C64B2-9AC0-4FCC-B40B-6EB6D3BF1BFF}"/>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A51E71D-D099-4A77-8571-8A43EEC27DF4}"/>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A8243DE2-4D1C-49CB-937A-4806F81F38AA}"/>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C785641F-EEED-454F-AA12-478BD7515027}"/>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53CE0E49-EF34-497F-BE29-B018761DC3F5}"/>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4FC9AD61-52BB-45C2-80DF-993246B1E95F}"/>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73708A50-6635-4606-AB91-8D916F237DEB}"/>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a:extLst>
            <a:ext uri="{FF2B5EF4-FFF2-40B4-BE49-F238E27FC236}">
              <a16:creationId xmlns:a16="http://schemas.microsoft.com/office/drawing/2014/main" id="{E33FADE7-BC39-46A0-A362-2A43AF6EFE2D}"/>
            </a:ext>
          </a:extLst>
        </xdr:cNvPr>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8BFF2C4-FD88-4C4A-A23C-D52245069C44}"/>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35DF9608-D234-41A1-B5FC-30C27865D26D}"/>
            </a:ext>
          </a:extLst>
        </xdr:cNvPr>
        <xdr:cNvCxnSpPr/>
      </xdr:nvCxnSpPr>
      <xdr:spPr>
        <a:xfrm>
          <a:off x="5826760" y="70065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DDDE4C2D-C58E-441F-8C80-61DCA6F8ADF3}"/>
            </a:ext>
          </a:extLst>
        </xdr:cNvPr>
        <xdr:cNvSpPr txBox="1"/>
      </xdr:nvSpPr>
      <xdr:spPr>
        <a:xfrm>
          <a:off x="540530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77176B63-B7D7-46EA-9705-BFB46721F843}"/>
            </a:ext>
          </a:extLst>
        </xdr:cNvPr>
        <xdr:cNvCxnSpPr/>
      </xdr:nvCxnSpPr>
      <xdr:spPr>
        <a:xfrm>
          <a:off x="5826760" y="655701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5" name="テキスト ボックス 104">
          <a:extLst>
            <a:ext uri="{FF2B5EF4-FFF2-40B4-BE49-F238E27FC236}">
              <a16:creationId xmlns:a16="http://schemas.microsoft.com/office/drawing/2014/main" id="{96F6605F-79BB-4AC2-BC70-5D80D9DF20B5}"/>
            </a:ext>
          </a:extLst>
        </xdr:cNvPr>
        <xdr:cNvSpPr txBox="1"/>
      </xdr:nvSpPr>
      <xdr:spPr>
        <a:xfrm>
          <a:off x="5364041" y="641859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0B242596-18AA-4C40-954F-CD4E7F158B0C}"/>
            </a:ext>
          </a:extLst>
        </xdr:cNvPr>
        <xdr:cNvCxnSpPr/>
      </xdr:nvCxnSpPr>
      <xdr:spPr>
        <a:xfrm>
          <a:off x="5826760" y="61112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107" name="テキスト ボックス 106">
          <a:extLst>
            <a:ext uri="{FF2B5EF4-FFF2-40B4-BE49-F238E27FC236}">
              <a16:creationId xmlns:a16="http://schemas.microsoft.com/office/drawing/2014/main" id="{B7997136-C316-4A73-ABCA-A65D85CC01AC}"/>
            </a:ext>
          </a:extLst>
        </xdr:cNvPr>
        <xdr:cNvSpPr txBox="1"/>
      </xdr:nvSpPr>
      <xdr:spPr>
        <a:xfrm>
          <a:off x="5364041" y="59728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56A38F44-3851-45A2-8F09-1E5DCA5C59D3}"/>
            </a:ext>
          </a:extLst>
        </xdr:cNvPr>
        <xdr:cNvCxnSpPr/>
      </xdr:nvCxnSpPr>
      <xdr:spPr>
        <a:xfrm>
          <a:off x="5826760" y="56654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109" name="テキスト ボックス 108">
          <a:extLst>
            <a:ext uri="{FF2B5EF4-FFF2-40B4-BE49-F238E27FC236}">
              <a16:creationId xmlns:a16="http://schemas.microsoft.com/office/drawing/2014/main" id="{9540F882-2C81-40DC-A9A3-45E83E0BFF52}"/>
            </a:ext>
          </a:extLst>
        </xdr:cNvPr>
        <xdr:cNvSpPr txBox="1"/>
      </xdr:nvSpPr>
      <xdr:spPr>
        <a:xfrm>
          <a:off x="5364041" y="55270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A3955866-BD41-41EF-B955-583A1AA4AE89}"/>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1" name="テキスト ボックス 110">
          <a:extLst>
            <a:ext uri="{FF2B5EF4-FFF2-40B4-BE49-F238E27FC236}">
              <a16:creationId xmlns:a16="http://schemas.microsoft.com/office/drawing/2014/main" id="{336C32A4-5C10-4F79-B4FD-67497812DCC5}"/>
            </a:ext>
          </a:extLst>
        </xdr:cNvPr>
        <xdr:cNvSpPr txBox="1"/>
      </xdr:nvSpPr>
      <xdr:spPr>
        <a:xfrm>
          <a:off x="5364041" y="5077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道路】&#10;一人当たり延長グラフ枠">
          <a:extLst>
            <a:ext uri="{FF2B5EF4-FFF2-40B4-BE49-F238E27FC236}">
              <a16:creationId xmlns:a16="http://schemas.microsoft.com/office/drawing/2014/main" id="{B4E4F209-FD2F-4C4F-AD09-F14B8E5E8FDD}"/>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105004</xdr:rowOff>
    </xdr:from>
    <xdr:to>
      <xdr:col>54</xdr:col>
      <xdr:colOff>189865</xdr:colOff>
      <xdr:row>41</xdr:row>
      <xdr:rowOff>93756</xdr:rowOff>
    </xdr:to>
    <xdr:cxnSp macro="">
      <xdr:nvCxnSpPr>
        <xdr:cNvPr id="113" name="直線コネクタ 112">
          <a:extLst>
            <a:ext uri="{FF2B5EF4-FFF2-40B4-BE49-F238E27FC236}">
              <a16:creationId xmlns:a16="http://schemas.microsoft.com/office/drawing/2014/main" id="{1C57602A-DB73-4B50-A963-A7285FAF0C41}"/>
            </a:ext>
          </a:extLst>
        </xdr:cNvPr>
        <xdr:cNvCxnSpPr/>
      </xdr:nvCxnSpPr>
      <xdr:spPr>
        <a:xfrm flipV="1">
          <a:off x="9219565" y="5804764"/>
          <a:ext cx="0" cy="11622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97583</xdr:rowOff>
    </xdr:from>
    <xdr:ext cx="469744" cy="259045"/>
    <xdr:sp macro="" textlink="">
      <xdr:nvSpPr>
        <xdr:cNvPr id="114" name="【道路】&#10;一人当たり延長最小値テキスト">
          <a:extLst>
            <a:ext uri="{FF2B5EF4-FFF2-40B4-BE49-F238E27FC236}">
              <a16:creationId xmlns:a16="http://schemas.microsoft.com/office/drawing/2014/main" id="{9495C188-053E-45EA-A02D-B532429E4A69}"/>
            </a:ext>
          </a:extLst>
        </xdr:cNvPr>
        <xdr:cNvSpPr txBox="1"/>
      </xdr:nvSpPr>
      <xdr:spPr>
        <a:xfrm>
          <a:off x="9258300" y="6970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93756</xdr:rowOff>
    </xdr:from>
    <xdr:to>
      <xdr:col>55</xdr:col>
      <xdr:colOff>88900</xdr:colOff>
      <xdr:row>41</xdr:row>
      <xdr:rowOff>93756</xdr:rowOff>
    </xdr:to>
    <xdr:cxnSp macro="">
      <xdr:nvCxnSpPr>
        <xdr:cNvPr id="115" name="直線コネクタ 114">
          <a:extLst>
            <a:ext uri="{FF2B5EF4-FFF2-40B4-BE49-F238E27FC236}">
              <a16:creationId xmlns:a16="http://schemas.microsoft.com/office/drawing/2014/main" id="{FA02739E-AE55-4438-9F5B-6E35F4FD88F8}"/>
            </a:ext>
          </a:extLst>
        </xdr:cNvPr>
        <xdr:cNvCxnSpPr/>
      </xdr:nvCxnSpPr>
      <xdr:spPr>
        <a:xfrm>
          <a:off x="9154160" y="696699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51681</xdr:rowOff>
    </xdr:from>
    <xdr:ext cx="534377" cy="259045"/>
    <xdr:sp macro="" textlink="">
      <xdr:nvSpPr>
        <xdr:cNvPr id="116" name="【道路】&#10;一人当たり延長最大値テキスト">
          <a:extLst>
            <a:ext uri="{FF2B5EF4-FFF2-40B4-BE49-F238E27FC236}">
              <a16:creationId xmlns:a16="http://schemas.microsoft.com/office/drawing/2014/main" id="{81E20884-A326-4C25-8B99-89ABA6959584}"/>
            </a:ext>
          </a:extLst>
        </xdr:cNvPr>
        <xdr:cNvSpPr txBox="1"/>
      </xdr:nvSpPr>
      <xdr:spPr>
        <a:xfrm>
          <a:off x="9258300" y="5583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105004</xdr:rowOff>
    </xdr:from>
    <xdr:to>
      <xdr:col>55</xdr:col>
      <xdr:colOff>88900</xdr:colOff>
      <xdr:row>34</xdr:row>
      <xdr:rowOff>105004</xdr:rowOff>
    </xdr:to>
    <xdr:cxnSp macro="">
      <xdr:nvCxnSpPr>
        <xdr:cNvPr id="117" name="直線コネクタ 116">
          <a:extLst>
            <a:ext uri="{FF2B5EF4-FFF2-40B4-BE49-F238E27FC236}">
              <a16:creationId xmlns:a16="http://schemas.microsoft.com/office/drawing/2014/main" id="{F1CF389A-D896-4D11-A25B-E8F731013A8F}"/>
            </a:ext>
          </a:extLst>
        </xdr:cNvPr>
        <xdr:cNvCxnSpPr/>
      </xdr:nvCxnSpPr>
      <xdr:spPr>
        <a:xfrm>
          <a:off x="9154160" y="580476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87139</xdr:rowOff>
    </xdr:from>
    <xdr:ext cx="469744" cy="259045"/>
    <xdr:sp macro="" textlink="">
      <xdr:nvSpPr>
        <xdr:cNvPr id="118" name="【道路】&#10;一人当たり延長平均値テキスト">
          <a:extLst>
            <a:ext uri="{FF2B5EF4-FFF2-40B4-BE49-F238E27FC236}">
              <a16:creationId xmlns:a16="http://schemas.microsoft.com/office/drawing/2014/main" id="{7627A416-58F1-4C31-BF29-EF3546213C53}"/>
            </a:ext>
          </a:extLst>
        </xdr:cNvPr>
        <xdr:cNvSpPr txBox="1"/>
      </xdr:nvSpPr>
      <xdr:spPr>
        <a:xfrm>
          <a:off x="9258300" y="66250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64262</xdr:rowOff>
    </xdr:from>
    <xdr:to>
      <xdr:col>55</xdr:col>
      <xdr:colOff>50800</xdr:colOff>
      <xdr:row>40</xdr:row>
      <xdr:rowOff>165862</xdr:rowOff>
    </xdr:to>
    <xdr:sp macro="" textlink="">
      <xdr:nvSpPr>
        <xdr:cNvPr id="119" name="フローチャート: 判断 118">
          <a:extLst>
            <a:ext uri="{FF2B5EF4-FFF2-40B4-BE49-F238E27FC236}">
              <a16:creationId xmlns:a16="http://schemas.microsoft.com/office/drawing/2014/main" id="{C68E06DD-6C8F-42FC-8D8B-778DA89863EC}"/>
            </a:ext>
          </a:extLst>
        </xdr:cNvPr>
        <xdr:cNvSpPr/>
      </xdr:nvSpPr>
      <xdr:spPr>
        <a:xfrm>
          <a:off x="9192260" y="676986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64719</xdr:rowOff>
    </xdr:from>
    <xdr:to>
      <xdr:col>50</xdr:col>
      <xdr:colOff>165100</xdr:colOff>
      <xdr:row>40</xdr:row>
      <xdr:rowOff>166319</xdr:rowOff>
    </xdr:to>
    <xdr:sp macro="" textlink="">
      <xdr:nvSpPr>
        <xdr:cNvPr id="120" name="フローチャート: 判断 119">
          <a:extLst>
            <a:ext uri="{FF2B5EF4-FFF2-40B4-BE49-F238E27FC236}">
              <a16:creationId xmlns:a16="http://schemas.microsoft.com/office/drawing/2014/main" id="{F1CF285A-CDE7-41BD-9669-E138EF4160FB}"/>
            </a:ext>
          </a:extLst>
        </xdr:cNvPr>
        <xdr:cNvSpPr/>
      </xdr:nvSpPr>
      <xdr:spPr>
        <a:xfrm>
          <a:off x="8445500" y="6770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65314</xdr:rowOff>
    </xdr:from>
    <xdr:to>
      <xdr:col>46</xdr:col>
      <xdr:colOff>38100</xdr:colOff>
      <xdr:row>40</xdr:row>
      <xdr:rowOff>166914</xdr:rowOff>
    </xdr:to>
    <xdr:sp macro="" textlink="">
      <xdr:nvSpPr>
        <xdr:cNvPr id="121" name="フローチャート: 判断 120">
          <a:extLst>
            <a:ext uri="{FF2B5EF4-FFF2-40B4-BE49-F238E27FC236}">
              <a16:creationId xmlns:a16="http://schemas.microsoft.com/office/drawing/2014/main" id="{8D2A12BC-8720-4A2B-9037-87F0C5DF3FD7}"/>
            </a:ext>
          </a:extLst>
        </xdr:cNvPr>
        <xdr:cNvSpPr/>
      </xdr:nvSpPr>
      <xdr:spPr>
        <a:xfrm>
          <a:off x="7670800" y="677091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65953</xdr:rowOff>
    </xdr:from>
    <xdr:to>
      <xdr:col>41</xdr:col>
      <xdr:colOff>101600</xdr:colOff>
      <xdr:row>40</xdr:row>
      <xdr:rowOff>167553</xdr:rowOff>
    </xdr:to>
    <xdr:sp macro="" textlink="">
      <xdr:nvSpPr>
        <xdr:cNvPr id="122" name="フローチャート: 判断 121">
          <a:extLst>
            <a:ext uri="{FF2B5EF4-FFF2-40B4-BE49-F238E27FC236}">
              <a16:creationId xmlns:a16="http://schemas.microsoft.com/office/drawing/2014/main" id="{D4D31109-3225-4140-9019-13EE74E3D893}"/>
            </a:ext>
          </a:extLst>
        </xdr:cNvPr>
        <xdr:cNvSpPr/>
      </xdr:nvSpPr>
      <xdr:spPr>
        <a:xfrm>
          <a:off x="6873240" y="6771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56993</xdr:rowOff>
    </xdr:from>
    <xdr:to>
      <xdr:col>36</xdr:col>
      <xdr:colOff>165100</xdr:colOff>
      <xdr:row>40</xdr:row>
      <xdr:rowOff>158593</xdr:rowOff>
    </xdr:to>
    <xdr:sp macro="" textlink="">
      <xdr:nvSpPr>
        <xdr:cNvPr id="123" name="フローチャート: 判断 122">
          <a:extLst>
            <a:ext uri="{FF2B5EF4-FFF2-40B4-BE49-F238E27FC236}">
              <a16:creationId xmlns:a16="http://schemas.microsoft.com/office/drawing/2014/main" id="{9B8243F3-DF17-4A8E-9197-AF232AFB8154}"/>
            </a:ext>
          </a:extLst>
        </xdr:cNvPr>
        <xdr:cNvSpPr/>
      </xdr:nvSpPr>
      <xdr:spPr>
        <a:xfrm>
          <a:off x="6098540" y="6762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E9EA3B5B-1183-49C0-AF62-471BDFE0202B}"/>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52B18963-BF52-4154-B88A-A5A5B8ED28BF}"/>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D845D3F1-D8F0-4EE1-A3D2-57EB7A31BF0D}"/>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413773E8-3156-42AA-98F4-45742FEA9C77}"/>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BAAE6396-6D21-4E16-B033-84027164BF1E}"/>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20051</xdr:rowOff>
    </xdr:from>
    <xdr:to>
      <xdr:col>55</xdr:col>
      <xdr:colOff>50800</xdr:colOff>
      <xdr:row>41</xdr:row>
      <xdr:rowOff>121651</xdr:rowOff>
    </xdr:to>
    <xdr:sp macro="" textlink="">
      <xdr:nvSpPr>
        <xdr:cNvPr id="129" name="楕円 128">
          <a:extLst>
            <a:ext uri="{FF2B5EF4-FFF2-40B4-BE49-F238E27FC236}">
              <a16:creationId xmlns:a16="http://schemas.microsoft.com/office/drawing/2014/main" id="{6C347CC4-6E82-4605-A305-394C5FE07DCE}"/>
            </a:ext>
          </a:extLst>
        </xdr:cNvPr>
        <xdr:cNvSpPr/>
      </xdr:nvSpPr>
      <xdr:spPr>
        <a:xfrm>
          <a:off x="9192260" y="689329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106428</xdr:rowOff>
    </xdr:from>
    <xdr:ext cx="469744" cy="259045"/>
    <xdr:sp macro="" textlink="">
      <xdr:nvSpPr>
        <xdr:cNvPr id="130" name="【道路】&#10;一人当たり延長該当値テキスト">
          <a:extLst>
            <a:ext uri="{FF2B5EF4-FFF2-40B4-BE49-F238E27FC236}">
              <a16:creationId xmlns:a16="http://schemas.microsoft.com/office/drawing/2014/main" id="{0E68B002-8B2B-4195-98C4-8C97428AC9E2}"/>
            </a:ext>
          </a:extLst>
        </xdr:cNvPr>
        <xdr:cNvSpPr txBox="1"/>
      </xdr:nvSpPr>
      <xdr:spPr>
        <a:xfrm>
          <a:off x="9258300" y="6812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19639</xdr:rowOff>
    </xdr:from>
    <xdr:to>
      <xdr:col>50</xdr:col>
      <xdr:colOff>165100</xdr:colOff>
      <xdr:row>41</xdr:row>
      <xdr:rowOff>121239</xdr:rowOff>
    </xdr:to>
    <xdr:sp macro="" textlink="">
      <xdr:nvSpPr>
        <xdr:cNvPr id="131" name="楕円 130">
          <a:extLst>
            <a:ext uri="{FF2B5EF4-FFF2-40B4-BE49-F238E27FC236}">
              <a16:creationId xmlns:a16="http://schemas.microsoft.com/office/drawing/2014/main" id="{5AD24DAE-F892-48F2-AC67-BEF6893630A2}"/>
            </a:ext>
          </a:extLst>
        </xdr:cNvPr>
        <xdr:cNvSpPr/>
      </xdr:nvSpPr>
      <xdr:spPr>
        <a:xfrm>
          <a:off x="8445500" y="6892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70439</xdr:rowOff>
    </xdr:from>
    <xdr:to>
      <xdr:col>55</xdr:col>
      <xdr:colOff>0</xdr:colOff>
      <xdr:row>41</xdr:row>
      <xdr:rowOff>70851</xdr:rowOff>
    </xdr:to>
    <xdr:cxnSp macro="">
      <xdr:nvCxnSpPr>
        <xdr:cNvPr id="132" name="直線コネクタ 131">
          <a:extLst>
            <a:ext uri="{FF2B5EF4-FFF2-40B4-BE49-F238E27FC236}">
              <a16:creationId xmlns:a16="http://schemas.microsoft.com/office/drawing/2014/main" id="{A6E8B982-8A1F-4AE1-8694-05437DFB76FA}"/>
            </a:ext>
          </a:extLst>
        </xdr:cNvPr>
        <xdr:cNvCxnSpPr/>
      </xdr:nvCxnSpPr>
      <xdr:spPr>
        <a:xfrm>
          <a:off x="8496300" y="6943679"/>
          <a:ext cx="723900" cy="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19456</xdr:rowOff>
    </xdr:from>
    <xdr:to>
      <xdr:col>46</xdr:col>
      <xdr:colOff>38100</xdr:colOff>
      <xdr:row>41</xdr:row>
      <xdr:rowOff>121056</xdr:rowOff>
    </xdr:to>
    <xdr:sp macro="" textlink="">
      <xdr:nvSpPr>
        <xdr:cNvPr id="133" name="楕円 132">
          <a:extLst>
            <a:ext uri="{FF2B5EF4-FFF2-40B4-BE49-F238E27FC236}">
              <a16:creationId xmlns:a16="http://schemas.microsoft.com/office/drawing/2014/main" id="{ABA9FBC3-60F7-49F2-9750-2195052EDC5E}"/>
            </a:ext>
          </a:extLst>
        </xdr:cNvPr>
        <xdr:cNvSpPr/>
      </xdr:nvSpPr>
      <xdr:spPr>
        <a:xfrm>
          <a:off x="7670800" y="689269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70256</xdr:rowOff>
    </xdr:from>
    <xdr:to>
      <xdr:col>50</xdr:col>
      <xdr:colOff>114300</xdr:colOff>
      <xdr:row>41</xdr:row>
      <xdr:rowOff>70439</xdr:rowOff>
    </xdr:to>
    <xdr:cxnSp macro="">
      <xdr:nvCxnSpPr>
        <xdr:cNvPr id="134" name="直線コネクタ 133">
          <a:extLst>
            <a:ext uri="{FF2B5EF4-FFF2-40B4-BE49-F238E27FC236}">
              <a16:creationId xmlns:a16="http://schemas.microsoft.com/office/drawing/2014/main" id="{F9FE7690-7145-47C4-822B-036ADC264B27}"/>
            </a:ext>
          </a:extLst>
        </xdr:cNvPr>
        <xdr:cNvCxnSpPr/>
      </xdr:nvCxnSpPr>
      <xdr:spPr>
        <a:xfrm>
          <a:off x="7713980" y="6943496"/>
          <a:ext cx="782320" cy="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21696</xdr:rowOff>
    </xdr:from>
    <xdr:to>
      <xdr:col>41</xdr:col>
      <xdr:colOff>101600</xdr:colOff>
      <xdr:row>41</xdr:row>
      <xdr:rowOff>123296</xdr:rowOff>
    </xdr:to>
    <xdr:sp macro="" textlink="">
      <xdr:nvSpPr>
        <xdr:cNvPr id="135" name="楕円 134">
          <a:extLst>
            <a:ext uri="{FF2B5EF4-FFF2-40B4-BE49-F238E27FC236}">
              <a16:creationId xmlns:a16="http://schemas.microsoft.com/office/drawing/2014/main" id="{8E9F843B-98EA-4891-B838-40BB69310594}"/>
            </a:ext>
          </a:extLst>
        </xdr:cNvPr>
        <xdr:cNvSpPr/>
      </xdr:nvSpPr>
      <xdr:spPr>
        <a:xfrm>
          <a:off x="6873240" y="6894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70256</xdr:rowOff>
    </xdr:from>
    <xdr:to>
      <xdr:col>45</xdr:col>
      <xdr:colOff>177800</xdr:colOff>
      <xdr:row>41</xdr:row>
      <xdr:rowOff>72496</xdr:rowOff>
    </xdr:to>
    <xdr:cxnSp macro="">
      <xdr:nvCxnSpPr>
        <xdr:cNvPr id="136" name="直線コネクタ 135">
          <a:extLst>
            <a:ext uri="{FF2B5EF4-FFF2-40B4-BE49-F238E27FC236}">
              <a16:creationId xmlns:a16="http://schemas.microsoft.com/office/drawing/2014/main" id="{62743BAE-FF70-4FE8-BB7B-2522990A49AB}"/>
            </a:ext>
          </a:extLst>
        </xdr:cNvPr>
        <xdr:cNvCxnSpPr/>
      </xdr:nvCxnSpPr>
      <xdr:spPr>
        <a:xfrm flipV="1">
          <a:off x="6924040" y="6943496"/>
          <a:ext cx="789940" cy="2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22428</xdr:rowOff>
    </xdr:from>
    <xdr:to>
      <xdr:col>36</xdr:col>
      <xdr:colOff>165100</xdr:colOff>
      <xdr:row>41</xdr:row>
      <xdr:rowOff>124028</xdr:rowOff>
    </xdr:to>
    <xdr:sp macro="" textlink="">
      <xdr:nvSpPr>
        <xdr:cNvPr id="137" name="楕円 136">
          <a:extLst>
            <a:ext uri="{FF2B5EF4-FFF2-40B4-BE49-F238E27FC236}">
              <a16:creationId xmlns:a16="http://schemas.microsoft.com/office/drawing/2014/main" id="{B5F82C8B-FEE6-4AED-B1EE-B55DE75D837C}"/>
            </a:ext>
          </a:extLst>
        </xdr:cNvPr>
        <xdr:cNvSpPr/>
      </xdr:nvSpPr>
      <xdr:spPr>
        <a:xfrm>
          <a:off x="6098540" y="6895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72496</xdr:rowOff>
    </xdr:from>
    <xdr:to>
      <xdr:col>41</xdr:col>
      <xdr:colOff>50800</xdr:colOff>
      <xdr:row>41</xdr:row>
      <xdr:rowOff>73228</xdr:rowOff>
    </xdr:to>
    <xdr:cxnSp macro="">
      <xdr:nvCxnSpPr>
        <xdr:cNvPr id="138" name="直線コネクタ 137">
          <a:extLst>
            <a:ext uri="{FF2B5EF4-FFF2-40B4-BE49-F238E27FC236}">
              <a16:creationId xmlns:a16="http://schemas.microsoft.com/office/drawing/2014/main" id="{D652D4B6-E422-4E5D-9D69-B0CB6540B416}"/>
            </a:ext>
          </a:extLst>
        </xdr:cNvPr>
        <xdr:cNvCxnSpPr/>
      </xdr:nvCxnSpPr>
      <xdr:spPr>
        <a:xfrm flipV="1">
          <a:off x="6149340" y="6945736"/>
          <a:ext cx="774700" cy="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11396</xdr:rowOff>
    </xdr:from>
    <xdr:ext cx="469744" cy="259045"/>
    <xdr:sp macro="" textlink="">
      <xdr:nvSpPr>
        <xdr:cNvPr id="139" name="n_1aveValue【道路】&#10;一人当たり延長">
          <a:extLst>
            <a:ext uri="{FF2B5EF4-FFF2-40B4-BE49-F238E27FC236}">
              <a16:creationId xmlns:a16="http://schemas.microsoft.com/office/drawing/2014/main" id="{20B309D2-79E8-41B3-BCFE-35394D837A7D}"/>
            </a:ext>
          </a:extLst>
        </xdr:cNvPr>
        <xdr:cNvSpPr txBox="1"/>
      </xdr:nvSpPr>
      <xdr:spPr>
        <a:xfrm>
          <a:off x="8271587" y="6549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11991</xdr:rowOff>
    </xdr:from>
    <xdr:ext cx="469744" cy="259045"/>
    <xdr:sp macro="" textlink="">
      <xdr:nvSpPr>
        <xdr:cNvPr id="140" name="n_2aveValue【道路】&#10;一人当たり延長">
          <a:extLst>
            <a:ext uri="{FF2B5EF4-FFF2-40B4-BE49-F238E27FC236}">
              <a16:creationId xmlns:a16="http://schemas.microsoft.com/office/drawing/2014/main" id="{9C8FFA29-37E0-4235-A261-0B6090F7742F}"/>
            </a:ext>
          </a:extLst>
        </xdr:cNvPr>
        <xdr:cNvSpPr txBox="1"/>
      </xdr:nvSpPr>
      <xdr:spPr>
        <a:xfrm>
          <a:off x="7509587" y="6549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12630</xdr:rowOff>
    </xdr:from>
    <xdr:ext cx="469744" cy="259045"/>
    <xdr:sp macro="" textlink="">
      <xdr:nvSpPr>
        <xdr:cNvPr id="141" name="n_3aveValue【道路】&#10;一人当たり延長">
          <a:extLst>
            <a:ext uri="{FF2B5EF4-FFF2-40B4-BE49-F238E27FC236}">
              <a16:creationId xmlns:a16="http://schemas.microsoft.com/office/drawing/2014/main" id="{C1F0E798-BB25-4E36-B7B8-A8F3CA861D7B}"/>
            </a:ext>
          </a:extLst>
        </xdr:cNvPr>
        <xdr:cNvSpPr txBox="1"/>
      </xdr:nvSpPr>
      <xdr:spPr>
        <a:xfrm>
          <a:off x="6712027" y="6550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3670</xdr:rowOff>
    </xdr:from>
    <xdr:ext cx="469744" cy="259045"/>
    <xdr:sp macro="" textlink="">
      <xdr:nvSpPr>
        <xdr:cNvPr id="142" name="n_4aveValue【道路】&#10;一人当たり延長">
          <a:extLst>
            <a:ext uri="{FF2B5EF4-FFF2-40B4-BE49-F238E27FC236}">
              <a16:creationId xmlns:a16="http://schemas.microsoft.com/office/drawing/2014/main" id="{B82EAC2F-085D-4A67-9642-309AF440E141}"/>
            </a:ext>
          </a:extLst>
        </xdr:cNvPr>
        <xdr:cNvSpPr txBox="1"/>
      </xdr:nvSpPr>
      <xdr:spPr>
        <a:xfrm>
          <a:off x="5937327" y="6541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112366</xdr:rowOff>
    </xdr:from>
    <xdr:ext cx="469744" cy="259045"/>
    <xdr:sp macro="" textlink="">
      <xdr:nvSpPr>
        <xdr:cNvPr id="143" name="n_1mainValue【道路】&#10;一人当たり延長">
          <a:extLst>
            <a:ext uri="{FF2B5EF4-FFF2-40B4-BE49-F238E27FC236}">
              <a16:creationId xmlns:a16="http://schemas.microsoft.com/office/drawing/2014/main" id="{9F129581-ABC4-498E-88A7-6CACDCFFE80F}"/>
            </a:ext>
          </a:extLst>
        </xdr:cNvPr>
        <xdr:cNvSpPr txBox="1"/>
      </xdr:nvSpPr>
      <xdr:spPr>
        <a:xfrm>
          <a:off x="8271587" y="6985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112183</xdr:rowOff>
    </xdr:from>
    <xdr:ext cx="469744" cy="259045"/>
    <xdr:sp macro="" textlink="">
      <xdr:nvSpPr>
        <xdr:cNvPr id="144" name="n_2mainValue【道路】&#10;一人当たり延長">
          <a:extLst>
            <a:ext uri="{FF2B5EF4-FFF2-40B4-BE49-F238E27FC236}">
              <a16:creationId xmlns:a16="http://schemas.microsoft.com/office/drawing/2014/main" id="{6E90CBB5-6BC9-4E79-9D5E-262F5B7F41C5}"/>
            </a:ext>
          </a:extLst>
        </xdr:cNvPr>
        <xdr:cNvSpPr txBox="1"/>
      </xdr:nvSpPr>
      <xdr:spPr>
        <a:xfrm>
          <a:off x="7509587" y="6985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114423</xdr:rowOff>
    </xdr:from>
    <xdr:ext cx="469744" cy="259045"/>
    <xdr:sp macro="" textlink="">
      <xdr:nvSpPr>
        <xdr:cNvPr id="145" name="n_3mainValue【道路】&#10;一人当たり延長">
          <a:extLst>
            <a:ext uri="{FF2B5EF4-FFF2-40B4-BE49-F238E27FC236}">
              <a16:creationId xmlns:a16="http://schemas.microsoft.com/office/drawing/2014/main" id="{F7D8F4D6-21D0-4BFE-A260-25000F1609FC}"/>
            </a:ext>
          </a:extLst>
        </xdr:cNvPr>
        <xdr:cNvSpPr txBox="1"/>
      </xdr:nvSpPr>
      <xdr:spPr>
        <a:xfrm>
          <a:off x="6712027" y="6987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115155</xdr:rowOff>
    </xdr:from>
    <xdr:ext cx="469744" cy="259045"/>
    <xdr:sp macro="" textlink="">
      <xdr:nvSpPr>
        <xdr:cNvPr id="146" name="n_4mainValue【道路】&#10;一人当たり延長">
          <a:extLst>
            <a:ext uri="{FF2B5EF4-FFF2-40B4-BE49-F238E27FC236}">
              <a16:creationId xmlns:a16="http://schemas.microsoft.com/office/drawing/2014/main" id="{B4FB6134-E3AB-4239-88C4-F6FADF3A3415}"/>
            </a:ext>
          </a:extLst>
        </xdr:cNvPr>
        <xdr:cNvSpPr txBox="1"/>
      </xdr:nvSpPr>
      <xdr:spPr>
        <a:xfrm>
          <a:off x="5937327" y="6988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14680D1D-360E-42A2-B279-65D6E2D4E775}"/>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4CAC27BB-5011-4CFB-BF2C-35A6992C6368}"/>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A6940239-47A8-440E-AD29-F59D09EF5D6C}"/>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406CEB2B-06AD-4FE3-B1EB-391262B7F97E}"/>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669F7CA4-B09B-49AC-B465-A645DCDDF281}"/>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DAD1B9C8-2569-47E2-A739-3A48FD14F156}"/>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FB528442-3EF6-4C2C-B537-F144C436B392}"/>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A1379C51-8468-4644-B246-8DDE3AA801BA}"/>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A73D9FA4-FE22-44F1-90CF-BA36DF052C79}"/>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B78E0412-C94F-4F88-B190-834CDE1869D8}"/>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B7997924-549F-4656-9040-E91F5E34CBEE}"/>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8" name="直線コネクタ 157">
          <a:extLst>
            <a:ext uri="{FF2B5EF4-FFF2-40B4-BE49-F238E27FC236}">
              <a16:creationId xmlns:a16="http://schemas.microsoft.com/office/drawing/2014/main" id="{9F1F9680-374A-4D19-8F89-258190849BDB}"/>
            </a:ext>
          </a:extLst>
        </xdr:cNvPr>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9" name="テキスト ボックス 158">
          <a:extLst>
            <a:ext uri="{FF2B5EF4-FFF2-40B4-BE49-F238E27FC236}">
              <a16:creationId xmlns:a16="http://schemas.microsoft.com/office/drawing/2014/main" id="{E941CD71-FBA2-41B9-A8A7-0BE838CE7003}"/>
            </a:ext>
          </a:extLst>
        </xdr:cNvPr>
        <xdr:cNvSpPr txBox="1"/>
      </xdr:nvSpPr>
      <xdr:spPr>
        <a:xfrm>
          <a:off x="27196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0" name="直線コネクタ 159">
          <a:extLst>
            <a:ext uri="{FF2B5EF4-FFF2-40B4-BE49-F238E27FC236}">
              <a16:creationId xmlns:a16="http://schemas.microsoft.com/office/drawing/2014/main" id="{640C2560-1152-4347-BE17-1A64F5A1CA7F}"/>
            </a:ext>
          </a:extLst>
        </xdr:cNvPr>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1" name="テキスト ボックス 160">
          <a:extLst>
            <a:ext uri="{FF2B5EF4-FFF2-40B4-BE49-F238E27FC236}">
              <a16:creationId xmlns:a16="http://schemas.microsoft.com/office/drawing/2014/main" id="{180C74DB-3DB5-4D37-A064-7BA303CB6F68}"/>
            </a:ext>
          </a:extLst>
        </xdr:cNvPr>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2" name="直線コネクタ 161">
          <a:extLst>
            <a:ext uri="{FF2B5EF4-FFF2-40B4-BE49-F238E27FC236}">
              <a16:creationId xmlns:a16="http://schemas.microsoft.com/office/drawing/2014/main" id="{62892439-3672-4BDE-89A5-32FB64CCE07F}"/>
            </a:ext>
          </a:extLst>
        </xdr:cNvPr>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3" name="テキスト ボックス 162">
          <a:extLst>
            <a:ext uri="{FF2B5EF4-FFF2-40B4-BE49-F238E27FC236}">
              <a16:creationId xmlns:a16="http://schemas.microsoft.com/office/drawing/2014/main" id="{12F8DBD7-24E6-416C-9008-C4CCDA68DD43}"/>
            </a:ext>
          </a:extLst>
        </xdr:cNvPr>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4" name="直線コネクタ 163">
          <a:extLst>
            <a:ext uri="{FF2B5EF4-FFF2-40B4-BE49-F238E27FC236}">
              <a16:creationId xmlns:a16="http://schemas.microsoft.com/office/drawing/2014/main" id="{C681A7A7-E8FD-4D12-AB11-A66A726AB8E5}"/>
            </a:ext>
          </a:extLst>
        </xdr:cNvPr>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5" name="テキスト ボックス 164">
          <a:extLst>
            <a:ext uri="{FF2B5EF4-FFF2-40B4-BE49-F238E27FC236}">
              <a16:creationId xmlns:a16="http://schemas.microsoft.com/office/drawing/2014/main" id="{BDBD2616-D0E1-4058-BF55-7C428259FB09}"/>
            </a:ext>
          </a:extLst>
        </xdr:cNvPr>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6" name="直線コネクタ 165">
          <a:extLst>
            <a:ext uri="{FF2B5EF4-FFF2-40B4-BE49-F238E27FC236}">
              <a16:creationId xmlns:a16="http://schemas.microsoft.com/office/drawing/2014/main" id="{270DB7A5-199D-4382-9CEF-358A2EC53756}"/>
            </a:ext>
          </a:extLst>
        </xdr:cNvPr>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7" name="テキスト ボックス 166">
          <a:extLst>
            <a:ext uri="{FF2B5EF4-FFF2-40B4-BE49-F238E27FC236}">
              <a16:creationId xmlns:a16="http://schemas.microsoft.com/office/drawing/2014/main" id="{CF475594-6BFF-413D-9146-6AAFA5E9B5F8}"/>
            </a:ext>
          </a:extLst>
        </xdr:cNvPr>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8" name="直線コネクタ 167">
          <a:extLst>
            <a:ext uri="{FF2B5EF4-FFF2-40B4-BE49-F238E27FC236}">
              <a16:creationId xmlns:a16="http://schemas.microsoft.com/office/drawing/2014/main" id="{655C3616-0E3A-47A6-B013-7758BEF22020}"/>
            </a:ext>
          </a:extLst>
        </xdr:cNvPr>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9" name="テキスト ボックス 168">
          <a:extLst>
            <a:ext uri="{FF2B5EF4-FFF2-40B4-BE49-F238E27FC236}">
              <a16:creationId xmlns:a16="http://schemas.microsoft.com/office/drawing/2014/main" id="{0B60F03B-6ED2-4E77-B877-349DA62788FA}"/>
            </a:ext>
          </a:extLst>
        </xdr:cNvPr>
        <xdr:cNvSpPr txBox="1"/>
      </xdr:nvSpPr>
      <xdr:spPr>
        <a:xfrm>
          <a:off x="37734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a:extLst>
            <a:ext uri="{FF2B5EF4-FFF2-40B4-BE49-F238E27FC236}">
              <a16:creationId xmlns:a16="http://schemas.microsoft.com/office/drawing/2014/main" id="{39A2CB2B-4857-474D-B534-FF1C558F7F81}"/>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1" name="【橋りょう・トンネル】&#10;有形固定資産減価償却率グラフ枠">
          <a:extLst>
            <a:ext uri="{FF2B5EF4-FFF2-40B4-BE49-F238E27FC236}">
              <a16:creationId xmlns:a16="http://schemas.microsoft.com/office/drawing/2014/main" id="{0511066D-B903-4BAC-9A54-678271DEA16B}"/>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17962</xdr:rowOff>
    </xdr:from>
    <xdr:to>
      <xdr:col>24</xdr:col>
      <xdr:colOff>62865</xdr:colOff>
      <xdr:row>63</xdr:row>
      <xdr:rowOff>93073</xdr:rowOff>
    </xdr:to>
    <xdr:cxnSp macro="">
      <xdr:nvCxnSpPr>
        <xdr:cNvPr id="172" name="直線コネクタ 171">
          <a:extLst>
            <a:ext uri="{FF2B5EF4-FFF2-40B4-BE49-F238E27FC236}">
              <a16:creationId xmlns:a16="http://schemas.microsoft.com/office/drawing/2014/main" id="{E860F8C0-4EEC-4BF2-AECC-C9A34F4EA2BF}"/>
            </a:ext>
          </a:extLst>
        </xdr:cNvPr>
        <xdr:cNvCxnSpPr/>
      </xdr:nvCxnSpPr>
      <xdr:spPr>
        <a:xfrm flipV="1">
          <a:off x="4086225" y="9405802"/>
          <a:ext cx="0" cy="1248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96900</xdr:rowOff>
    </xdr:from>
    <xdr:ext cx="405111" cy="259045"/>
    <xdr:sp macro="" textlink="">
      <xdr:nvSpPr>
        <xdr:cNvPr id="173" name="【橋りょう・トンネル】&#10;有形固定資産減価償却率最小値テキスト">
          <a:extLst>
            <a:ext uri="{FF2B5EF4-FFF2-40B4-BE49-F238E27FC236}">
              <a16:creationId xmlns:a16="http://schemas.microsoft.com/office/drawing/2014/main" id="{3CE871E9-A7E2-4EDA-B1E0-41E721DFA6A9}"/>
            </a:ext>
          </a:extLst>
        </xdr:cNvPr>
        <xdr:cNvSpPr txBox="1"/>
      </xdr:nvSpPr>
      <xdr:spPr>
        <a:xfrm>
          <a:off x="4124960" y="10658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93073</xdr:rowOff>
    </xdr:from>
    <xdr:to>
      <xdr:col>24</xdr:col>
      <xdr:colOff>152400</xdr:colOff>
      <xdr:row>63</xdr:row>
      <xdr:rowOff>93073</xdr:rowOff>
    </xdr:to>
    <xdr:cxnSp macro="">
      <xdr:nvCxnSpPr>
        <xdr:cNvPr id="174" name="直線コネクタ 173">
          <a:extLst>
            <a:ext uri="{FF2B5EF4-FFF2-40B4-BE49-F238E27FC236}">
              <a16:creationId xmlns:a16="http://schemas.microsoft.com/office/drawing/2014/main" id="{745FB26F-E848-4596-A231-5291DA988311}"/>
            </a:ext>
          </a:extLst>
        </xdr:cNvPr>
        <xdr:cNvCxnSpPr/>
      </xdr:nvCxnSpPr>
      <xdr:spPr>
        <a:xfrm>
          <a:off x="4020820" y="1065439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136089</xdr:rowOff>
    </xdr:from>
    <xdr:ext cx="340478" cy="259045"/>
    <xdr:sp macro="" textlink="">
      <xdr:nvSpPr>
        <xdr:cNvPr id="175" name="【橋りょう・トンネル】&#10;有形固定資産減価償却率最大値テキスト">
          <a:extLst>
            <a:ext uri="{FF2B5EF4-FFF2-40B4-BE49-F238E27FC236}">
              <a16:creationId xmlns:a16="http://schemas.microsoft.com/office/drawing/2014/main" id="{AB5D95F1-854C-4F35-98B0-9A2DAD1259DD}"/>
            </a:ext>
          </a:extLst>
        </xdr:cNvPr>
        <xdr:cNvSpPr txBox="1"/>
      </xdr:nvSpPr>
      <xdr:spPr>
        <a:xfrm>
          <a:off x="4124960" y="918864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17962</xdr:rowOff>
    </xdr:from>
    <xdr:to>
      <xdr:col>24</xdr:col>
      <xdr:colOff>152400</xdr:colOff>
      <xdr:row>56</xdr:row>
      <xdr:rowOff>17962</xdr:rowOff>
    </xdr:to>
    <xdr:cxnSp macro="">
      <xdr:nvCxnSpPr>
        <xdr:cNvPr id="176" name="直線コネクタ 175">
          <a:extLst>
            <a:ext uri="{FF2B5EF4-FFF2-40B4-BE49-F238E27FC236}">
              <a16:creationId xmlns:a16="http://schemas.microsoft.com/office/drawing/2014/main" id="{EC87A94C-229A-49D5-B6E9-836C894C269E}"/>
            </a:ext>
          </a:extLst>
        </xdr:cNvPr>
        <xdr:cNvCxnSpPr/>
      </xdr:nvCxnSpPr>
      <xdr:spPr>
        <a:xfrm>
          <a:off x="4020820" y="940580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30860</xdr:rowOff>
    </xdr:from>
    <xdr:ext cx="405111" cy="259045"/>
    <xdr:sp macro="" textlink="">
      <xdr:nvSpPr>
        <xdr:cNvPr id="177" name="【橋りょう・トンネル】&#10;有形固定資産減価償却率平均値テキスト">
          <a:extLst>
            <a:ext uri="{FF2B5EF4-FFF2-40B4-BE49-F238E27FC236}">
              <a16:creationId xmlns:a16="http://schemas.microsoft.com/office/drawing/2014/main" id="{49760F43-2890-4497-81CA-FDB22FC9DA95}"/>
            </a:ext>
          </a:extLst>
        </xdr:cNvPr>
        <xdr:cNvSpPr txBox="1"/>
      </xdr:nvSpPr>
      <xdr:spPr>
        <a:xfrm>
          <a:off x="4124960" y="1008926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7983</xdr:rowOff>
    </xdr:from>
    <xdr:to>
      <xdr:col>24</xdr:col>
      <xdr:colOff>114300</xdr:colOff>
      <xdr:row>61</xdr:row>
      <xdr:rowOff>109583</xdr:rowOff>
    </xdr:to>
    <xdr:sp macro="" textlink="">
      <xdr:nvSpPr>
        <xdr:cNvPr id="178" name="フローチャート: 判断 177">
          <a:extLst>
            <a:ext uri="{FF2B5EF4-FFF2-40B4-BE49-F238E27FC236}">
              <a16:creationId xmlns:a16="http://schemas.microsoft.com/office/drawing/2014/main" id="{556ABF19-EA56-487C-A40C-18249009B3FA}"/>
            </a:ext>
          </a:extLst>
        </xdr:cNvPr>
        <xdr:cNvSpPr/>
      </xdr:nvSpPr>
      <xdr:spPr>
        <a:xfrm>
          <a:off x="4036060" y="10234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163104</xdr:rowOff>
    </xdr:from>
    <xdr:to>
      <xdr:col>20</xdr:col>
      <xdr:colOff>38100</xdr:colOff>
      <xdr:row>61</xdr:row>
      <xdr:rowOff>93254</xdr:rowOff>
    </xdr:to>
    <xdr:sp macro="" textlink="">
      <xdr:nvSpPr>
        <xdr:cNvPr id="179" name="フローチャート: 判断 178">
          <a:extLst>
            <a:ext uri="{FF2B5EF4-FFF2-40B4-BE49-F238E27FC236}">
              <a16:creationId xmlns:a16="http://schemas.microsoft.com/office/drawing/2014/main" id="{540966E2-0B4F-4760-9EA2-0980729BAC92}"/>
            </a:ext>
          </a:extLst>
        </xdr:cNvPr>
        <xdr:cNvSpPr/>
      </xdr:nvSpPr>
      <xdr:spPr>
        <a:xfrm>
          <a:off x="3312160" y="1022150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143510</xdr:rowOff>
    </xdr:from>
    <xdr:to>
      <xdr:col>15</xdr:col>
      <xdr:colOff>101600</xdr:colOff>
      <xdr:row>61</xdr:row>
      <xdr:rowOff>73660</xdr:rowOff>
    </xdr:to>
    <xdr:sp macro="" textlink="">
      <xdr:nvSpPr>
        <xdr:cNvPr id="180" name="フローチャート: 判断 179">
          <a:extLst>
            <a:ext uri="{FF2B5EF4-FFF2-40B4-BE49-F238E27FC236}">
              <a16:creationId xmlns:a16="http://schemas.microsoft.com/office/drawing/2014/main" id="{80E212C5-D761-4B41-A02B-30D4E1CCB428}"/>
            </a:ext>
          </a:extLst>
        </xdr:cNvPr>
        <xdr:cNvSpPr/>
      </xdr:nvSpPr>
      <xdr:spPr>
        <a:xfrm>
          <a:off x="2514600" y="102019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130447</xdr:rowOff>
    </xdr:from>
    <xdr:to>
      <xdr:col>10</xdr:col>
      <xdr:colOff>165100</xdr:colOff>
      <xdr:row>61</xdr:row>
      <xdr:rowOff>60597</xdr:rowOff>
    </xdr:to>
    <xdr:sp macro="" textlink="">
      <xdr:nvSpPr>
        <xdr:cNvPr id="181" name="フローチャート: 判断 180">
          <a:extLst>
            <a:ext uri="{FF2B5EF4-FFF2-40B4-BE49-F238E27FC236}">
              <a16:creationId xmlns:a16="http://schemas.microsoft.com/office/drawing/2014/main" id="{D801A0D1-3849-4442-ADAB-DD5CBF66AA0D}"/>
            </a:ext>
          </a:extLst>
        </xdr:cNvPr>
        <xdr:cNvSpPr/>
      </xdr:nvSpPr>
      <xdr:spPr>
        <a:xfrm>
          <a:off x="1739900" y="1018884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110853</xdr:rowOff>
    </xdr:from>
    <xdr:to>
      <xdr:col>6</xdr:col>
      <xdr:colOff>38100</xdr:colOff>
      <xdr:row>61</xdr:row>
      <xdr:rowOff>41003</xdr:rowOff>
    </xdr:to>
    <xdr:sp macro="" textlink="">
      <xdr:nvSpPr>
        <xdr:cNvPr id="182" name="フローチャート: 判断 181">
          <a:extLst>
            <a:ext uri="{FF2B5EF4-FFF2-40B4-BE49-F238E27FC236}">
              <a16:creationId xmlns:a16="http://schemas.microsoft.com/office/drawing/2014/main" id="{40DF6E8E-B57A-4469-8128-1F8167AEB3E6}"/>
            </a:ext>
          </a:extLst>
        </xdr:cNvPr>
        <xdr:cNvSpPr/>
      </xdr:nvSpPr>
      <xdr:spPr>
        <a:xfrm>
          <a:off x="965200" y="1016925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E7091C60-BCEE-43E9-83D3-0FE301E45F2F}"/>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62DF5EAB-F091-4F33-8293-14AC2EBFD260}"/>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34F2680C-0488-4E7D-9B6C-4459D0A762D1}"/>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9E6F9D65-B018-49EF-9221-8F20329F5B46}"/>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A54BB536-BFED-4347-B0BB-9947CCB82ECB}"/>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71665</xdr:rowOff>
    </xdr:from>
    <xdr:to>
      <xdr:col>24</xdr:col>
      <xdr:colOff>114300</xdr:colOff>
      <xdr:row>62</xdr:row>
      <xdr:rowOff>1815</xdr:rowOff>
    </xdr:to>
    <xdr:sp macro="" textlink="">
      <xdr:nvSpPr>
        <xdr:cNvPr id="188" name="楕円 187">
          <a:extLst>
            <a:ext uri="{FF2B5EF4-FFF2-40B4-BE49-F238E27FC236}">
              <a16:creationId xmlns:a16="http://schemas.microsoft.com/office/drawing/2014/main" id="{D54E3295-A220-4393-AF5A-1086B17F8E81}"/>
            </a:ext>
          </a:extLst>
        </xdr:cNvPr>
        <xdr:cNvSpPr/>
      </xdr:nvSpPr>
      <xdr:spPr>
        <a:xfrm>
          <a:off x="4036060" y="102977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50092</xdr:rowOff>
    </xdr:from>
    <xdr:ext cx="405111" cy="259045"/>
    <xdr:sp macro="" textlink="">
      <xdr:nvSpPr>
        <xdr:cNvPr id="189" name="【橋りょう・トンネル】&#10;有形固定資産減価償却率該当値テキスト">
          <a:extLst>
            <a:ext uri="{FF2B5EF4-FFF2-40B4-BE49-F238E27FC236}">
              <a16:creationId xmlns:a16="http://schemas.microsoft.com/office/drawing/2014/main" id="{2B87F231-81EE-451F-8306-A269A38FD3CD}"/>
            </a:ext>
          </a:extLst>
        </xdr:cNvPr>
        <xdr:cNvSpPr txBox="1"/>
      </xdr:nvSpPr>
      <xdr:spPr>
        <a:xfrm>
          <a:off x="4124960" y="10276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43906</xdr:rowOff>
    </xdr:from>
    <xdr:to>
      <xdr:col>20</xdr:col>
      <xdr:colOff>38100</xdr:colOff>
      <xdr:row>61</xdr:row>
      <xdr:rowOff>145506</xdr:rowOff>
    </xdr:to>
    <xdr:sp macro="" textlink="">
      <xdr:nvSpPr>
        <xdr:cNvPr id="190" name="楕円 189">
          <a:extLst>
            <a:ext uri="{FF2B5EF4-FFF2-40B4-BE49-F238E27FC236}">
              <a16:creationId xmlns:a16="http://schemas.microsoft.com/office/drawing/2014/main" id="{4906319A-2A9D-48A1-BAEA-5E327890BDC5}"/>
            </a:ext>
          </a:extLst>
        </xdr:cNvPr>
        <xdr:cNvSpPr/>
      </xdr:nvSpPr>
      <xdr:spPr>
        <a:xfrm>
          <a:off x="3312160" y="1026994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94706</xdr:rowOff>
    </xdr:from>
    <xdr:to>
      <xdr:col>24</xdr:col>
      <xdr:colOff>63500</xdr:colOff>
      <xdr:row>61</xdr:row>
      <xdr:rowOff>122465</xdr:rowOff>
    </xdr:to>
    <xdr:cxnSp macro="">
      <xdr:nvCxnSpPr>
        <xdr:cNvPr id="191" name="直線コネクタ 190">
          <a:extLst>
            <a:ext uri="{FF2B5EF4-FFF2-40B4-BE49-F238E27FC236}">
              <a16:creationId xmlns:a16="http://schemas.microsoft.com/office/drawing/2014/main" id="{51FB3BD9-8C80-4B9A-8E63-C1CF3626E6EA}"/>
            </a:ext>
          </a:extLst>
        </xdr:cNvPr>
        <xdr:cNvCxnSpPr/>
      </xdr:nvCxnSpPr>
      <xdr:spPr>
        <a:xfrm>
          <a:off x="3355340" y="10320746"/>
          <a:ext cx="73152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12881</xdr:rowOff>
    </xdr:from>
    <xdr:to>
      <xdr:col>15</xdr:col>
      <xdr:colOff>101600</xdr:colOff>
      <xdr:row>61</xdr:row>
      <xdr:rowOff>114481</xdr:rowOff>
    </xdr:to>
    <xdr:sp macro="" textlink="">
      <xdr:nvSpPr>
        <xdr:cNvPr id="192" name="楕円 191">
          <a:extLst>
            <a:ext uri="{FF2B5EF4-FFF2-40B4-BE49-F238E27FC236}">
              <a16:creationId xmlns:a16="http://schemas.microsoft.com/office/drawing/2014/main" id="{6251F218-A883-4002-854A-8431ED51F6C1}"/>
            </a:ext>
          </a:extLst>
        </xdr:cNvPr>
        <xdr:cNvSpPr/>
      </xdr:nvSpPr>
      <xdr:spPr>
        <a:xfrm>
          <a:off x="2514600" y="10238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63681</xdr:rowOff>
    </xdr:from>
    <xdr:to>
      <xdr:col>19</xdr:col>
      <xdr:colOff>177800</xdr:colOff>
      <xdr:row>61</xdr:row>
      <xdr:rowOff>94706</xdr:rowOff>
    </xdr:to>
    <xdr:cxnSp macro="">
      <xdr:nvCxnSpPr>
        <xdr:cNvPr id="193" name="直線コネクタ 192">
          <a:extLst>
            <a:ext uri="{FF2B5EF4-FFF2-40B4-BE49-F238E27FC236}">
              <a16:creationId xmlns:a16="http://schemas.microsoft.com/office/drawing/2014/main" id="{B1C784FE-AFDA-4089-89AD-37563A740D96}"/>
            </a:ext>
          </a:extLst>
        </xdr:cNvPr>
        <xdr:cNvCxnSpPr/>
      </xdr:nvCxnSpPr>
      <xdr:spPr>
        <a:xfrm>
          <a:off x="2565400" y="10289721"/>
          <a:ext cx="78994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135346</xdr:rowOff>
    </xdr:from>
    <xdr:to>
      <xdr:col>10</xdr:col>
      <xdr:colOff>165100</xdr:colOff>
      <xdr:row>61</xdr:row>
      <xdr:rowOff>65496</xdr:rowOff>
    </xdr:to>
    <xdr:sp macro="" textlink="">
      <xdr:nvSpPr>
        <xdr:cNvPr id="194" name="楕円 193">
          <a:extLst>
            <a:ext uri="{FF2B5EF4-FFF2-40B4-BE49-F238E27FC236}">
              <a16:creationId xmlns:a16="http://schemas.microsoft.com/office/drawing/2014/main" id="{B0C34814-F5F9-47DC-904E-3808B004903A}"/>
            </a:ext>
          </a:extLst>
        </xdr:cNvPr>
        <xdr:cNvSpPr/>
      </xdr:nvSpPr>
      <xdr:spPr>
        <a:xfrm>
          <a:off x="1739900" y="1019374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14696</xdr:rowOff>
    </xdr:from>
    <xdr:to>
      <xdr:col>15</xdr:col>
      <xdr:colOff>50800</xdr:colOff>
      <xdr:row>61</xdr:row>
      <xdr:rowOff>63681</xdr:rowOff>
    </xdr:to>
    <xdr:cxnSp macro="">
      <xdr:nvCxnSpPr>
        <xdr:cNvPr id="195" name="直線コネクタ 194">
          <a:extLst>
            <a:ext uri="{FF2B5EF4-FFF2-40B4-BE49-F238E27FC236}">
              <a16:creationId xmlns:a16="http://schemas.microsoft.com/office/drawing/2014/main" id="{DC27AC0F-7EF9-4A38-AC81-09E841C1D285}"/>
            </a:ext>
          </a:extLst>
        </xdr:cNvPr>
        <xdr:cNvCxnSpPr/>
      </xdr:nvCxnSpPr>
      <xdr:spPr>
        <a:xfrm>
          <a:off x="1790700" y="10240736"/>
          <a:ext cx="7747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105954</xdr:rowOff>
    </xdr:from>
    <xdr:to>
      <xdr:col>6</xdr:col>
      <xdr:colOff>38100</xdr:colOff>
      <xdr:row>61</xdr:row>
      <xdr:rowOff>36104</xdr:rowOff>
    </xdr:to>
    <xdr:sp macro="" textlink="">
      <xdr:nvSpPr>
        <xdr:cNvPr id="196" name="楕円 195">
          <a:extLst>
            <a:ext uri="{FF2B5EF4-FFF2-40B4-BE49-F238E27FC236}">
              <a16:creationId xmlns:a16="http://schemas.microsoft.com/office/drawing/2014/main" id="{5DBEA69D-5777-4F50-9A2A-F4763231B642}"/>
            </a:ext>
          </a:extLst>
        </xdr:cNvPr>
        <xdr:cNvSpPr/>
      </xdr:nvSpPr>
      <xdr:spPr>
        <a:xfrm>
          <a:off x="965200" y="1016435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156754</xdr:rowOff>
    </xdr:from>
    <xdr:to>
      <xdr:col>10</xdr:col>
      <xdr:colOff>114300</xdr:colOff>
      <xdr:row>61</xdr:row>
      <xdr:rowOff>14696</xdr:rowOff>
    </xdr:to>
    <xdr:cxnSp macro="">
      <xdr:nvCxnSpPr>
        <xdr:cNvPr id="197" name="直線コネクタ 196">
          <a:extLst>
            <a:ext uri="{FF2B5EF4-FFF2-40B4-BE49-F238E27FC236}">
              <a16:creationId xmlns:a16="http://schemas.microsoft.com/office/drawing/2014/main" id="{EC3B23EB-143C-48F5-87B6-826BAD0669B3}"/>
            </a:ext>
          </a:extLst>
        </xdr:cNvPr>
        <xdr:cNvCxnSpPr/>
      </xdr:nvCxnSpPr>
      <xdr:spPr>
        <a:xfrm>
          <a:off x="1008380" y="10215154"/>
          <a:ext cx="782320" cy="25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109781</xdr:rowOff>
    </xdr:from>
    <xdr:ext cx="405111" cy="259045"/>
    <xdr:sp macro="" textlink="">
      <xdr:nvSpPr>
        <xdr:cNvPr id="198" name="n_1aveValue【橋りょう・トンネル】&#10;有形固定資産減価償却率">
          <a:extLst>
            <a:ext uri="{FF2B5EF4-FFF2-40B4-BE49-F238E27FC236}">
              <a16:creationId xmlns:a16="http://schemas.microsoft.com/office/drawing/2014/main" id="{147E3841-8ACC-4FC6-B71A-939907DFE93C}"/>
            </a:ext>
          </a:extLst>
        </xdr:cNvPr>
        <xdr:cNvSpPr txBox="1"/>
      </xdr:nvSpPr>
      <xdr:spPr>
        <a:xfrm>
          <a:off x="3170564" y="10000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90187</xdr:rowOff>
    </xdr:from>
    <xdr:ext cx="405111" cy="259045"/>
    <xdr:sp macro="" textlink="">
      <xdr:nvSpPr>
        <xdr:cNvPr id="199" name="n_2aveValue【橋りょう・トンネル】&#10;有形固定資産減価償却率">
          <a:extLst>
            <a:ext uri="{FF2B5EF4-FFF2-40B4-BE49-F238E27FC236}">
              <a16:creationId xmlns:a16="http://schemas.microsoft.com/office/drawing/2014/main" id="{47711801-807D-4FDE-82C1-7E56CEE7B1E0}"/>
            </a:ext>
          </a:extLst>
        </xdr:cNvPr>
        <xdr:cNvSpPr txBox="1"/>
      </xdr:nvSpPr>
      <xdr:spPr>
        <a:xfrm>
          <a:off x="2385704" y="998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77124</xdr:rowOff>
    </xdr:from>
    <xdr:ext cx="405111" cy="259045"/>
    <xdr:sp macro="" textlink="">
      <xdr:nvSpPr>
        <xdr:cNvPr id="200" name="n_3aveValue【橋りょう・トンネル】&#10;有形固定資産減価償却率">
          <a:extLst>
            <a:ext uri="{FF2B5EF4-FFF2-40B4-BE49-F238E27FC236}">
              <a16:creationId xmlns:a16="http://schemas.microsoft.com/office/drawing/2014/main" id="{CCA8DB69-4D6B-4114-9A4C-BFFD1E018EC5}"/>
            </a:ext>
          </a:extLst>
        </xdr:cNvPr>
        <xdr:cNvSpPr txBox="1"/>
      </xdr:nvSpPr>
      <xdr:spPr>
        <a:xfrm>
          <a:off x="1611004" y="9967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32130</xdr:rowOff>
    </xdr:from>
    <xdr:ext cx="405111" cy="259045"/>
    <xdr:sp macro="" textlink="">
      <xdr:nvSpPr>
        <xdr:cNvPr id="201" name="n_4aveValue【橋りょう・トンネル】&#10;有形固定資産減価償却率">
          <a:extLst>
            <a:ext uri="{FF2B5EF4-FFF2-40B4-BE49-F238E27FC236}">
              <a16:creationId xmlns:a16="http://schemas.microsoft.com/office/drawing/2014/main" id="{5688656D-10C6-43CF-AF3B-1BB37570B908}"/>
            </a:ext>
          </a:extLst>
        </xdr:cNvPr>
        <xdr:cNvSpPr txBox="1"/>
      </xdr:nvSpPr>
      <xdr:spPr>
        <a:xfrm>
          <a:off x="836304" y="10258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136633</xdr:rowOff>
    </xdr:from>
    <xdr:ext cx="405111" cy="259045"/>
    <xdr:sp macro="" textlink="">
      <xdr:nvSpPr>
        <xdr:cNvPr id="202" name="n_1mainValue【橋りょう・トンネル】&#10;有形固定資産減価償却率">
          <a:extLst>
            <a:ext uri="{FF2B5EF4-FFF2-40B4-BE49-F238E27FC236}">
              <a16:creationId xmlns:a16="http://schemas.microsoft.com/office/drawing/2014/main" id="{725F9E97-B993-4785-9FEF-8CDC10AB1F68}"/>
            </a:ext>
          </a:extLst>
        </xdr:cNvPr>
        <xdr:cNvSpPr txBox="1"/>
      </xdr:nvSpPr>
      <xdr:spPr>
        <a:xfrm>
          <a:off x="3170564" y="103626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105608</xdr:rowOff>
    </xdr:from>
    <xdr:ext cx="405111" cy="259045"/>
    <xdr:sp macro="" textlink="">
      <xdr:nvSpPr>
        <xdr:cNvPr id="203" name="n_2mainValue【橋りょう・トンネル】&#10;有形固定資産減価償却率">
          <a:extLst>
            <a:ext uri="{FF2B5EF4-FFF2-40B4-BE49-F238E27FC236}">
              <a16:creationId xmlns:a16="http://schemas.microsoft.com/office/drawing/2014/main" id="{AEA99261-F719-4FCF-A8A9-8D916CFFB62D}"/>
            </a:ext>
          </a:extLst>
        </xdr:cNvPr>
        <xdr:cNvSpPr txBox="1"/>
      </xdr:nvSpPr>
      <xdr:spPr>
        <a:xfrm>
          <a:off x="2385704" y="103316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56623</xdr:rowOff>
    </xdr:from>
    <xdr:ext cx="405111" cy="259045"/>
    <xdr:sp macro="" textlink="">
      <xdr:nvSpPr>
        <xdr:cNvPr id="204" name="n_3mainValue【橋りょう・トンネル】&#10;有形固定資産減価償却率">
          <a:extLst>
            <a:ext uri="{FF2B5EF4-FFF2-40B4-BE49-F238E27FC236}">
              <a16:creationId xmlns:a16="http://schemas.microsoft.com/office/drawing/2014/main" id="{11DB6790-959A-4335-A3ED-EBB6397363E0}"/>
            </a:ext>
          </a:extLst>
        </xdr:cNvPr>
        <xdr:cNvSpPr txBox="1"/>
      </xdr:nvSpPr>
      <xdr:spPr>
        <a:xfrm>
          <a:off x="1611004" y="10282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52631</xdr:rowOff>
    </xdr:from>
    <xdr:ext cx="405111" cy="259045"/>
    <xdr:sp macro="" textlink="">
      <xdr:nvSpPr>
        <xdr:cNvPr id="205" name="n_4mainValue【橋りょう・トンネル】&#10;有形固定資産減価償却率">
          <a:extLst>
            <a:ext uri="{FF2B5EF4-FFF2-40B4-BE49-F238E27FC236}">
              <a16:creationId xmlns:a16="http://schemas.microsoft.com/office/drawing/2014/main" id="{BBBF9ED7-35DA-4F37-B319-1C59822B11D0}"/>
            </a:ext>
          </a:extLst>
        </xdr:cNvPr>
        <xdr:cNvSpPr txBox="1"/>
      </xdr:nvSpPr>
      <xdr:spPr>
        <a:xfrm>
          <a:off x="836304" y="9943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a:extLst>
            <a:ext uri="{FF2B5EF4-FFF2-40B4-BE49-F238E27FC236}">
              <a16:creationId xmlns:a16="http://schemas.microsoft.com/office/drawing/2014/main" id="{86881656-D28D-4BE6-82D0-EC63E45475F6}"/>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a:extLst>
            <a:ext uri="{FF2B5EF4-FFF2-40B4-BE49-F238E27FC236}">
              <a16:creationId xmlns:a16="http://schemas.microsoft.com/office/drawing/2014/main" id="{D48274C5-82E2-4FFB-BCCC-9E14AC585B94}"/>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a:extLst>
            <a:ext uri="{FF2B5EF4-FFF2-40B4-BE49-F238E27FC236}">
              <a16:creationId xmlns:a16="http://schemas.microsoft.com/office/drawing/2014/main" id="{E4C058A2-2DD9-4DDD-88C9-1E8A77E6C61E}"/>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a:extLst>
            <a:ext uri="{FF2B5EF4-FFF2-40B4-BE49-F238E27FC236}">
              <a16:creationId xmlns:a16="http://schemas.microsoft.com/office/drawing/2014/main" id="{A081DFC5-5279-4E2E-8C61-EC386A24C353}"/>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a:extLst>
            <a:ext uri="{FF2B5EF4-FFF2-40B4-BE49-F238E27FC236}">
              <a16:creationId xmlns:a16="http://schemas.microsoft.com/office/drawing/2014/main" id="{CCA91AA5-93AE-40F1-A23D-1D9A7EBBE522}"/>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a:extLst>
            <a:ext uri="{FF2B5EF4-FFF2-40B4-BE49-F238E27FC236}">
              <a16:creationId xmlns:a16="http://schemas.microsoft.com/office/drawing/2014/main" id="{2D459171-DDD3-4717-B5A3-9F6795D92BDE}"/>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a:extLst>
            <a:ext uri="{FF2B5EF4-FFF2-40B4-BE49-F238E27FC236}">
              <a16:creationId xmlns:a16="http://schemas.microsoft.com/office/drawing/2014/main" id="{F50E3797-D6F5-42F5-A46A-E24ACF9F204E}"/>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a:extLst>
            <a:ext uri="{FF2B5EF4-FFF2-40B4-BE49-F238E27FC236}">
              <a16:creationId xmlns:a16="http://schemas.microsoft.com/office/drawing/2014/main" id="{946E5798-971C-4D35-85B9-FCEB40833F00}"/>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a:extLst>
            <a:ext uri="{FF2B5EF4-FFF2-40B4-BE49-F238E27FC236}">
              <a16:creationId xmlns:a16="http://schemas.microsoft.com/office/drawing/2014/main" id="{89466859-E473-4B21-9E48-A477D7851F96}"/>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a:extLst>
            <a:ext uri="{FF2B5EF4-FFF2-40B4-BE49-F238E27FC236}">
              <a16:creationId xmlns:a16="http://schemas.microsoft.com/office/drawing/2014/main" id="{AFFD63ED-4C1B-499E-B643-DA152C171F4F}"/>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63</xdr:row>
      <xdr:rowOff>57150</xdr:rowOff>
    </xdr:from>
    <xdr:to>
      <xdr:col>59</xdr:col>
      <xdr:colOff>50800</xdr:colOff>
      <xdr:row>63</xdr:row>
      <xdr:rowOff>57150</xdr:rowOff>
    </xdr:to>
    <xdr:cxnSp macro="">
      <xdr:nvCxnSpPr>
        <xdr:cNvPr id="216" name="直線コネクタ 215">
          <a:extLst>
            <a:ext uri="{FF2B5EF4-FFF2-40B4-BE49-F238E27FC236}">
              <a16:creationId xmlns:a16="http://schemas.microsoft.com/office/drawing/2014/main" id="{EBC5E560-168C-46B8-A06C-541F12B4AA89}"/>
            </a:ext>
          </a:extLst>
        </xdr:cNvPr>
        <xdr:cNvCxnSpPr/>
      </xdr:nvCxnSpPr>
      <xdr:spPr>
        <a:xfrm>
          <a:off x="5826760" y="106184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62</xdr:row>
      <xdr:rowOff>86377</xdr:rowOff>
    </xdr:from>
    <xdr:ext cx="248786" cy="259045"/>
    <xdr:sp macro="" textlink="">
      <xdr:nvSpPr>
        <xdr:cNvPr id="217" name="テキスト ボックス 216">
          <a:extLst>
            <a:ext uri="{FF2B5EF4-FFF2-40B4-BE49-F238E27FC236}">
              <a16:creationId xmlns:a16="http://schemas.microsoft.com/office/drawing/2014/main" id="{DC01DD2F-BE9B-4C05-8963-19180AFBB404}"/>
            </a:ext>
          </a:extLst>
        </xdr:cNvPr>
        <xdr:cNvSpPr txBox="1"/>
      </xdr:nvSpPr>
      <xdr:spPr>
        <a:xfrm>
          <a:off x="5600834" y="1048005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8" name="直線コネクタ 217">
          <a:extLst>
            <a:ext uri="{FF2B5EF4-FFF2-40B4-BE49-F238E27FC236}">
              <a16:creationId xmlns:a16="http://schemas.microsoft.com/office/drawing/2014/main" id="{077FF4EE-DEBC-47BA-9E5D-8EF8CF568F3B}"/>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19" name="テキスト ボックス 218">
          <a:extLst>
            <a:ext uri="{FF2B5EF4-FFF2-40B4-BE49-F238E27FC236}">
              <a16:creationId xmlns:a16="http://schemas.microsoft.com/office/drawing/2014/main" id="{012AD405-830D-4941-BF56-0C3AA7AEF2E0}"/>
            </a:ext>
          </a:extLst>
        </xdr:cNvPr>
        <xdr:cNvSpPr txBox="1"/>
      </xdr:nvSpPr>
      <xdr:spPr>
        <a:xfrm>
          <a:off x="5299921" y="99199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114300</xdr:rowOff>
    </xdr:from>
    <xdr:to>
      <xdr:col>59</xdr:col>
      <xdr:colOff>50800</xdr:colOff>
      <xdr:row>56</xdr:row>
      <xdr:rowOff>114300</xdr:rowOff>
    </xdr:to>
    <xdr:cxnSp macro="">
      <xdr:nvCxnSpPr>
        <xdr:cNvPr id="220" name="直線コネクタ 219">
          <a:extLst>
            <a:ext uri="{FF2B5EF4-FFF2-40B4-BE49-F238E27FC236}">
              <a16:creationId xmlns:a16="http://schemas.microsoft.com/office/drawing/2014/main" id="{AA95C2E1-ED2E-4311-9348-CDF2BD372841}"/>
            </a:ext>
          </a:extLst>
        </xdr:cNvPr>
        <xdr:cNvCxnSpPr/>
      </xdr:nvCxnSpPr>
      <xdr:spPr>
        <a:xfrm>
          <a:off x="5826760" y="9502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143527</xdr:rowOff>
    </xdr:from>
    <xdr:ext cx="595419" cy="259045"/>
    <xdr:sp macro="" textlink="">
      <xdr:nvSpPr>
        <xdr:cNvPr id="221" name="テキスト ボックス 220">
          <a:extLst>
            <a:ext uri="{FF2B5EF4-FFF2-40B4-BE49-F238E27FC236}">
              <a16:creationId xmlns:a16="http://schemas.microsoft.com/office/drawing/2014/main" id="{5A82FD8D-D685-426C-95F7-152A176C72EA}"/>
            </a:ext>
          </a:extLst>
        </xdr:cNvPr>
        <xdr:cNvSpPr txBox="1"/>
      </xdr:nvSpPr>
      <xdr:spPr>
        <a:xfrm>
          <a:off x="5299921" y="93637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a:extLst>
            <a:ext uri="{FF2B5EF4-FFF2-40B4-BE49-F238E27FC236}">
              <a16:creationId xmlns:a16="http://schemas.microsoft.com/office/drawing/2014/main" id="{2F0C8F37-3CD1-44E4-A364-F24E8D64EA24}"/>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3" name="テキスト ボックス 222">
          <a:extLst>
            <a:ext uri="{FF2B5EF4-FFF2-40B4-BE49-F238E27FC236}">
              <a16:creationId xmlns:a16="http://schemas.microsoft.com/office/drawing/2014/main" id="{08E8AB2C-DB4A-4320-BA28-D53657F08D02}"/>
            </a:ext>
          </a:extLst>
        </xdr:cNvPr>
        <xdr:cNvSpPr txBox="1"/>
      </xdr:nvSpPr>
      <xdr:spPr>
        <a:xfrm>
          <a:off x="5299921" y="88036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橋りょう・トンネル】&#10;一人当たり有形固定資産（償却資産）額グラフ枠">
          <a:extLst>
            <a:ext uri="{FF2B5EF4-FFF2-40B4-BE49-F238E27FC236}">
              <a16:creationId xmlns:a16="http://schemas.microsoft.com/office/drawing/2014/main" id="{ABD93352-CE48-4A9F-9241-5012CA6D87FA}"/>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118323</xdr:rowOff>
    </xdr:from>
    <xdr:to>
      <xdr:col>54</xdr:col>
      <xdr:colOff>189865</xdr:colOff>
      <xdr:row>63</xdr:row>
      <xdr:rowOff>52915</xdr:rowOff>
    </xdr:to>
    <xdr:cxnSp macro="">
      <xdr:nvCxnSpPr>
        <xdr:cNvPr id="225" name="直線コネクタ 224">
          <a:extLst>
            <a:ext uri="{FF2B5EF4-FFF2-40B4-BE49-F238E27FC236}">
              <a16:creationId xmlns:a16="http://schemas.microsoft.com/office/drawing/2014/main" id="{CC5C6230-51CE-46C4-8FBC-F87677D6710C}"/>
            </a:ext>
          </a:extLst>
        </xdr:cNvPr>
        <xdr:cNvCxnSpPr/>
      </xdr:nvCxnSpPr>
      <xdr:spPr>
        <a:xfrm flipV="1">
          <a:off x="9219565" y="9338523"/>
          <a:ext cx="0" cy="1275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56742</xdr:rowOff>
    </xdr:from>
    <xdr:ext cx="378565" cy="259045"/>
    <xdr:sp macro="" textlink="">
      <xdr:nvSpPr>
        <xdr:cNvPr id="226" name="【橋りょう・トンネル】&#10;一人当たり有形固定資産（償却資産）額最小値テキスト">
          <a:extLst>
            <a:ext uri="{FF2B5EF4-FFF2-40B4-BE49-F238E27FC236}">
              <a16:creationId xmlns:a16="http://schemas.microsoft.com/office/drawing/2014/main" id="{1E578491-4235-4135-8D70-F77EAC72ACFB}"/>
            </a:ext>
          </a:extLst>
        </xdr:cNvPr>
        <xdr:cNvSpPr txBox="1"/>
      </xdr:nvSpPr>
      <xdr:spPr>
        <a:xfrm>
          <a:off x="9258300" y="106180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52915</xdr:rowOff>
    </xdr:from>
    <xdr:to>
      <xdr:col>55</xdr:col>
      <xdr:colOff>88900</xdr:colOff>
      <xdr:row>63</xdr:row>
      <xdr:rowOff>52915</xdr:rowOff>
    </xdr:to>
    <xdr:cxnSp macro="">
      <xdr:nvCxnSpPr>
        <xdr:cNvPr id="227" name="直線コネクタ 226">
          <a:extLst>
            <a:ext uri="{FF2B5EF4-FFF2-40B4-BE49-F238E27FC236}">
              <a16:creationId xmlns:a16="http://schemas.microsoft.com/office/drawing/2014/main" id="{B3AF28C4-6912-45F6-88BA-2620250AB605}"/>
            </a:ext>
          </a:extLst>
        </xdr:cNvPr>
        <xdr:cNvCxnSpPr/>
      </xdr:nvCxnSpPr>
      <xdr:spPr>
        <a:xfrm>
          <a:off x="9154160" y="1061423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65000</xdr:rowOff>
    </xdr:from>
    <xdr:ext cx="599010" cy="259045"/>
    <xdr:sp macro="" textlink="">
      <xdr:nvSpPr>
        <xdr:cNvPr id="228" name="【橋りょう・トンネル】&#10;一人当たり有形固定資産（償却資産）額最大値テキスト">
          <a:extLst>
            <a:ext uri="{FF2B5EF4-FFF2-40B4-BE49-F238E27FC236}">
              <a16:creationId xmlns:a16="http://schemas.microsoft.com/office/drawing/2014/main" id="{C87AD4A0-744B-4FCA-91C4-88752270EB35}"/>
            </a:ext>
          </a:extLst>
        </xdr:cNvPr>
        <xdr:cNvSpPr txBox="1"/>
      </xdr:nvSpPr>
      <xdr:spPr>
        <a:xfrm>
          <a:off x="9258300" y="9117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118323</xdr:rowOff>
    </xdr:from>
    <xdr:to>
      <xdr:col>55</xdr:col>
      <xdr:colOff>88900</xdr:colOff>
      <xdr:row>55</xdr:row>
      <xdr:rowOff>118323</xdr:rowOff>
    </xdr:to>
    <xdr:cxnSp macro="">
      <xdr:nvCxnSpPr>
        <xdr:cNvPr id="229" name="直線コネクタ 228">
          <a:extLst>
            <a:ext uri="{FF2B5EF4-FFF2-40B4-BE49-F238E27FC236}">
              <a16:creationId xmlns:a16="http://schemas.microsoft.com/office/drawing/2014/main" id="{0B0385F3-0EE7-423A-8C04-6D431068FAF1}"/>
            </a:ext>
          </a:extLst>
        </xdr:cNvPr>
        <xdr:cNvCxnSpPr/>
      </xdr:nvCxnSpPr>
      <xdr:spPr>
        <a:xfrm>
          <a:off x="9154160" y="933852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59</xdr:row>
      <xdr:rowOff>84777</xdr:rowOff>
    </xdr:from>
    <xdr:ext cx="534377" cy="259045"/>
    <xdr:sp macro="" textlink="">
      <xdr:nvSpPr>
        <xdr:cNvPr id="230" name="【橋りょう・トンネル】&#10;一人当たり有形固定資産（償却資産）額平均値テキスト">
          <a:extLst>
            <a:ext uri="{FF2B5EF4-FFF2-40B4-BE49-F238E27FC236}">
              <a16:creationId xmlns:a16="http://schemas.microsoft.com/office/drawing/2014/main" id="{E389D3A2-74C3-4721-ABFA-DE507B922FF8}"/>
            </a:ext>
          </a:extLst>
        </xdr:cNvPr>
        <xdr:cNvSpPr txBox="1"/>
      </xdr:nvSpPr>
      <xdr:spPr>
        <a:xfrm>
          <a:off x="9258300" y="99755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61900</xdr:rowOff>
    </xdr:from>
    <xdr:to>
      <xdr:col>55</xdr:col>
      <xdr:colOff>50800</xdr:colOff>
      <xdr:row>60</xdr:row>
      <xdr:rowOff>163500</xdr:rowOff>
    </xdr:to>
    <xdr:sp macro="" textlink="">
      <xdr:nvSpPr>
        <xdr:cNvPr id="231" name="フローチャート: 判断 230">
          <a:extLst>
            <a:ext uri="{FF2B5EF4-FFF2-40B4-BE49-F238E27FC236}">
              <a16:creationId xmlns:a16="http://schemas.microsoft.com/office/drawing/2014/main" id="{8F881E1B-883A-4EFF-A67D-A508D2B8B7C3}"/>
            </a:ext>
          </a:extLst>
        </xdr:cNvPr>
        <xdr:cNvSpPr/>
      </xdr:nvSpPr>
      <xdr:spPr>
        <a:xfrm>
          <a:off x="9192260" y="1012030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66357</xdr:rowOff>
    </xdr:from>
    <xdr:to>
      <xdr:col>50</xdr:col>
      <xdr:colOff>165100</xdr:colOff>
      <xdr:row>60</xdr:row>
      <xdr:rowOff>167957</xdr:rowOff>
    </xdr:to>
    <xdr:sp macro="" textlink="">
      <xdr:nvSpPr>
        <xdr:cNvPr id="232" name="フローチャート: 判断 231">
          <a:extLst>
            <a:ext uri="{FF2B5EF4-FFF2-40B4-BE49-F238E27FC236}">
              <a16:creationId xmlns:a16="http://schemas.microsoft.com/office/drawing/2014/main" id="{7DBF5751-2CCD-43EA-A6A0-9E3CF6D1EA02}"/>
            </a:ext>
          </a:extLst>
        </xdr:cNvPr>
        <xdr:cNvSpPr/>
      </xdr:nvSpPr>
      <xdr:spPr>
        <a:xfrm>
          <a:off x="8445500" y="10124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70135</xdr:rowOff>
    </xdr:from>
    <xdr:to>
      <xdr:col>46</xdr:col>
      <xdr:colOff>38100</xdr:colOff>
      <xdr:row>61</xdr:row>
      <xdr:rowOff>285</xdr:rowOff>
    </xdr:to>
    <xdr:sp macro="" textlink="">
      <xdr:nvSpPr>
        <xdr:cNvPr id="233" name="フローチャート: 判断 232">
          <a:extLst>
            <a:ext uri="{FF2B5EF4-FFF2-40B4-BE49-F238E27FC236}">
              <a16:creationId xmlns:a16="http://schemas.microsoft.com/office/drawing/2014/main" id="{F35E8715-988D-44D2-8C28-4C304B311D00}"/>
            </a:ext>
          </a:extLst>
        </xdr:cNvPr>
        <xdr:cNvSpPr/>
      </xdr:nvSpPr>
      <xdr:spPr>
        <a:xfrm>
          <a:off x="7670800" y="1012853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70918</xdr:rowOff>
    </xdr:from>
    <xdr:to>
      <xdr:col>41</xdr:col>
      <xdr:colOff>101600</xdr:colOff>
      <xdr:row>61</xdr:row>
      <xdr:rowOff>1068</xdr:rowOff>
    </xdr:to>
    <xdr:sp macro="" textlink="">
      <xdr:nvSpPr>
        <xdr:cNvPr id="234" name="フローチャート: 判断 233">
          <a:extLst>
            <a:ext uri="{FF2B5EF4-FFF2-40B4-BE49-F238E27FC236}">
              <a16:creationId xmlns:a16="http://schemas.microsoft.com/office/drawing/2014/main" id="{A84FCF9C-6756-4ACA-B036-0EC921F16698}"/>
            </a:ext>
          </a:extLst>
        </xdr:cNvPr>
        <xdr:cNvSpPr/>
      </xdr:nvSpPr>
      <xdr:spPr>
        <a:xfrm>
          <a:off x="6873240" y="1012931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60</xdr:row>
      <xdr:rowOff>46692</xdr:rowOff>
    </xdr:from>
    <xdr:to>
      <xdr:col>36</xdr:col>
      <xdr:colOff>165100</xdr:colOff>
      <xdr:row>60</xdr:row>
      <xdr:rowOff>148292</xdr:rowOff>
    </xdr:to>
    <xdr:sp macro="" textlink="">
      <xdr:nvSpPr>
        <xdr:cNvPr id="235" name="フローチャート: 判断 234">
          <a:extLst>
            <a:ext uri="{FF2B5EF4-FFF2-40B4-BE49-F238E27FC236}">
              <a16:creationId xmlns:a16="http://schemas.microsoft.com/office/drawing/2014/main" id="{066C200F-4C12-4C48-BD16-5F13E7E12A54}"/>
            </a:ext>
          </a:extLst>
        </xdr:cNvPr>
        <xdr:cNvSpPr/>
      </xdr:nvSpPr>
      <xdr:spPr>
        <a:xfrm>
          <a:off x="6098540" y="1010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F416F802-47A3-4402-9365-929F0A50B6D6}"/>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15E15BC3-2310-4BAF-9964-5158F6B4863C}"/>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8CAFCA32-556D-4966-8CF1-04D47EEFBE91}"/>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3A7CB489-0339-4B28-A7FF-00B516B59E76}"/>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234CC558-6C8F-41AA-BE2A-CDF67B08A264}"/>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3527</xdr:rowOff>
    </xdr:from>
    <xdr:to>
      <xdr:col>55</xdr:col>
      <xdr:colOff>50800</xdr:colOff>
      <xdr:row>61</xdr:row>
      <xdr:rowOff>105127</xdr:rowOff>
    </xdr:to>
    <xdr:sp macro="" textlink="">
      <xdr:nvSpPr>
        <xdr:cNvPr id="241" name="楕円 240">
          <a:extLst>
            <a:ext uri="{FF2B5EF4-FFF2-40B4-BE49-F238E27FC236}">
              <a16:creationId xmlns:a16="http://schemas.microsoft.com/office/drawing/2014/main" id="{92210CC8-8CCB-4A84-8B5D-BC630984479D}"/>
            </a:ext>
          </a:extLst>
        </xdr:cNvPr>
        <xdr:cNvSpPr/>
      </xdr:nvSpPr>
      <xdr:spPr>
        <a:xfrm>
          <a:off x="9192260" y="1022956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153404</xdr:rowOff>
    </xdr:from>
    <xdr:ext cx="534377" cy="259045"/>
    <xdr:sp macro="" textlink="">
      <xdr:nvSpPr>
        <xdr:cNvPr id="242" name="【橋りょう・トンネル】&#10;一人当たり有形固定資産（償却資産）額該当値テキスト">
          <a:extLst>
            <a:ext uri="{FF2B5EF4-FFF2-40B4-BE49-F238E27FC236}">
              <a16:creationId xmlns:a16="http://schemas.microsoft.com/office/drawing/2014/main" id="{4EECE1FB-D75F-4E5D-B2DA-71A8D9EC79FA}"/>
            </a:ext>
          </a:extLst>
        </xdr:cNvPr>
        <xdr:cNvSpPr txBox="1"/>
      </xdr:nvSpPr>
      <xdr:spPr>
        <a:xfrm>
          <a:off x="9258300" y="10211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1246</xdr:rowOff>
    </xdr:from>
    <xdr:to>
      <xdr:col>50</xdr:col>
      <xdr:colOff>165100</xdr:colOff>
      <xdr:row>61</xdr:row>
      <xdr:rowOff>102846</xdr:rowOff>
    </xdr:to>
    <xdr:sp macro="" textlink="">
      <xdr:nvSpPr>
        <xdr:cNvPr id="243" name="楕円 242">
          <a:extLst>
            <a:ext uri="{FF2B5EF4-FFF2-40B4-BE49-F238E27FC236}">
              <a16:creationId xmlns:a16="http://schemas.microsoft.com/office/drawing/2014/main" id="{1AA284D3-213A-4912-B39D-2E516301A59F}"/>
            </a:ext>
          </a:extLst>
        </xdr:cNvPr>
        <xdr:cNvSpPr/>
      </xdr:nvSpPr>
      <xdr:spPr>
        <a:xfrm>
          <a:off x="8445500" y="10227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52046</xdr:rowOff>
    </xdr:from>
    <xdr:to>
      <xdr:col>55</xdr:col>
      <xdr:colOff>0</xdr:colOff>
      <xdr:row>61</xdr:row>
      <xdr:rowOff>54327</xdr:rowOff>
    </xdr:to>
    <xdr:cxnSp macro="">
      <xdr:nvCxnSpPr>
        <xdr:cNvPr id="244" name="直線コネクタ 243">
          <a:extLst>
            <a:ext uri="{FF2B5EF4-FFF2-40B4-BE49-F238E27FC236}">
              <a16:creationId xmlns:a16="http://schemas.microsoft.com/office/drawing/2014/main" id="{00132760-9A8A-4BE5-9EB1-BD4E5A5C1E36}"/>
            </a:ext>
          </a:extLst>
        </xdr:cNvPr>
        <xdr:cNvCxnSpPr/>
      </xdr:nvCxnSpPr>
      <xdr:spPr>
        <a:xfrm>
          <a:off x="8496300" y="10278086"/>
          <a:ext cx="723900" cy="2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170851</xdr:rowOff>
    </xdr:from>
    <xdr:to>
      <xdr:col>46</xdr:col>
      <xdr:colOff>38100</xdr:colOff>
      <xdr:row>61</xdr:row>
      <xdr:rowOff>101001</xdr:rowOff>
    </xdr:to>
    <xdr:sp macro="" textlink="">
      <xdr:nvSpPr>
        <xdr:cNvPr id="245" name="楕円 244">
          <a:extLst>
            <a:ext uri="{FF2B5EF4-FFF2-40B4-BE49-F238E27FC236}">
              <a16:creationId xmlns:a16="http://schemas.microsoft.com/office/drawing/2014/main" id="{5724DE73-A0A1-4D56-AD0D-DEFEF301221A}"/>
            </a:ext>
          </a:extLst>
        </xdr:cNvPr>
        <xdr:cNvSpPr/>
      </xdr:nvSpPr>
      <xdr:spPr>
        <a:xfrm>
          <a:off x="7670800" y="1022925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50201</xdr:rowOff>
    </xdr:from>
    <xdr:to>
      <xdr:col>50</xdr:col>
      <xdr:colOff>114300</xdr:colOff>
      <xdr:row>61</xdr:row>
      <xdr:rowOff>52046</xdr:rowOff>
    </xdr:to>
    <xdr:cxnSp macro="">
      <xdr:nvCxnSpPr>
        <xdr:cNvPr id="246" name="直線コネクタ 245">
          <a:extLst>
            <a:ext uri="{FF2B5EF4-FFF2-40B4-BE49-F238E27FC236}">
              <a16:creationId xmlns:a16="http://schemas.microsoft.com/office/drawing/2014/main" id="{C00E6684-896B-4D4E-B590-1DF4377BC9D8}"/>
            </a:ext>
          </a:extLst>
        </xdr:cNvPr>
        <xdr:cNvCxnSpPr/>
      </xdr:nvCxnSpPr>
      <xdr:spPr>
        <a:xfrm>
          <a:off x="7713980" y="10276241"/>
          <a:ext cx="782320" cy="1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29308</xdr:rowOff>
    </xdr:from>
    <xdr:to>
      <xdr:col>41</xdr:col>
      <xdr:colOff>101600</xdr:colOff>
      <xdr:row>60</xdr:row>
      <xdr:rowOff>130908</xdr:rowOff>
    </xdr:to>
    <xdr:sp macro="" textlink="">
      <xdr:nvSpPr>
        <xdr:cNvPr id="247" name="楕円 246">
          <a:extLst>
            <a:ext uri="{FF2B5EF4-FFF2-40B4-BE49-F238E27FC236}">
              <a16:creationId xmlns:a16="http://schemas.microsoft.com/office/drawing/2014/main" id="{84D23364-2E6E-444E-A479-5CF0D107D265}"/>
            </a:ext>
          </a:extLst>
        </xdr:cNvPr>
        <xdr:cNvSpPr/>
      </xdr:nvSpPr>
      <xdr:spPr>
        <a:xfrm>
          <a:off x="6873240" y="10087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80108</xdr:rowOff>
    </xdr:from>
    <xdr:to>
      <xdr:col>45</xdr:col>
      <xdr:colOff>177800</xdr:colOff>
      <xdr:row>61</xdr:row>
      <xdr:rowOff>50201</xdr:rowOff>
    </xdr:to>
    <xdr:cxnSp macro="">
      <xdr:nvCxnSpPr>
        <xdr:cNvPr id="248" name="直線コネクタ 247">
          <a:extLst>
            <a:ext uri="{FF2B5EF4-FFF2-40B4-BE49-F238E27FC236}">
              <a16:creationId xmlns:a16="http://schemas.microsoft.com/office/drawing/2014/main" id="{B6527B1C-ED8C-47F2-8F50-967355292A87}"/>
            </a:ext>
          </a:extLst>
        </xdr:cNvPr>
        <xdr:cNvCxnSpPr/>
      </xdr:nvCxnSpPr>
      <xdr:spPr>
        <a:xfrm>
          <a:off x="6924040" y="10138508"/>
          <a:ext cx="789940" cy="137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30033</xdr:rowOff>
    </xdr:from>
    <xdr:to>
      <xdr:col>36</xdr:col>
      <xdr:colOff>165100</xdr:colOff>
      <xdr:row>60</xdr:row>
      <xdr:rowOff>131633</xdr:rowOff>
    </xdr:to>
    <xdr:sp macro="" textlink="">
      <xdr:nvSpPr>
        <xdr:cNvPr id="249" name="楕円 248">
          <a:extLst>
            <a:ext uri="{FF2B5EF4-FFF2-40B4-BE49-F238E27FC236}">
              <a16:creationId xmlns:a16="http://schemas.microsoft.com/office/drawing/2014/main" id="{FD0795D1-EAAD-4937-938A-750A32B94D55}"/>
            </a:ext>
          </a:extLst>
        </xdr:cNvPr>
        <xdr:cNvSpPr/>
      </xdr:nvSpPr>
      <xdr:spPr>
        <a:xfrm>
          <a:off x="6098540" y="10088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80108</xdr:rowOff>
    </xdr:from>
    <xdr:to>
      <xdr:col>41</xdr:col>
      <xdr:colOff>50800</xdr:colOff>
      <xdr:row>60</xdr:row>
      <xdr:rowOff>80833</xdr:rowOff>
    </xdr:to>
    <xdr:cxnSp macro="">
      <xdr:nvCxnSpPr>
        <xdr:cNvPr id="250" name="直線コネクタ 249">
          <a:extLst>
            <a:ext uri="{FF2B5EF4-FFF2-40B4-BE49-F238E27FC236}">
              <a16:creationId xmlns:a16="http://schemas.microsoft.com/office/drawing/2014/main" id="{DFCC6913-36EB-4E6D-B598-7D22896C1E90}"/>
            </a:ext>
          </a:extLst>
        </xdr:cNvPr>
        <xdr:cNvCxnSpPr/>
      </xdr:nvCxnSpPr>
      <xdr:spPr>
        <a:xfrm flipV="1">
          <a:off x="6149340" y="10138508"/>
          <a:ext cx="774700" cy="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59</xdr:row>
      <xdr:rowOff>13034</xdr:rowOff>
    </xdr:from>
    <xdr:ext cx="534377" cy="259045"/>
    <xdr:sp macro="" textlink="">
      <xdr:nvSpPr>
        <xdr:cNvPr id="251" name="n_1aveValue【橋りょう・トンネル】&#10;一人当たり有形固定資産（償却資産）額">
          <a:extLst>
            <a:ext uri="{FF2B5EF4-FFF2-40B4-BE49-F238E27FC236}">
              <a16:creationId xmlns:a16="http://schemas.microsoft.com/office/drawing/2014/main" id="{9CA7D313-FBC1-476D-89D9-868E874B1CFF}"/>
            </a:ext>
          </a:extLst>
        </xdr:cNvPr>
        <xdr:cNvSpPr txBox="1"/>
      </xdr:nvSpPr>
      <xdr:spPr>
        <a:xfrm>
          <a:off x="8239271" y="9903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59</xdr:row>
      <xdr:rowOff>16812</xdr:rowOff>
    </xdr:from>
    <xdr:ext cx="534377" cy="259045"/>
    <xdr:sp macro="" textlink="">
      <xdr:nvSpPr>
        <xdr:cNvPr id="252" name="n_2aveValue【橋りょう・トンネル】&#10;一人当たり有形固定資産（償却資産）額">
          <a:extLst>
            <a:ext uri="{FF2B5EF4-FFF2-40B4-BE49-F238E27FC236}">
              <a16:creationId xmlns:a16="http://schemas.microsoft.com/office/drawing/2014/main" id="{3F7E75C3-4ACF-43FF-B95C-84E678E2CE01}"/>
            </a:ext>
          </a:extLst>
        </xdr:cNvPr>
        <xdr:cNvSpPr txBox="1"/>
      </xdr:nvSpPr>
      <xdr:spPr>
        <a:xfrm>
          <a:off x="7477271" y="9907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60</xdr:row>
      <xdr:rowOff>163645</xdr:rowOff>
    </xdr:from>
    <xdr:ext cx="534377" cy="259045"/>
    <xdr:sp macro="" textlink="">
      <xdr:nvSpPr>
        <xdr:cNvPr id="253" name="n_3aveValue【橋りょう・トンネル】&#10;一人当たり有形固定資産（償却資産）額">
          <a:extLst>
            <a:ext uri="{FF2B5EF4-FFF2-40B4-BE49-F238E27FC236}">
              <a16:creationId xmlns:a16="http://schemas.microsoft.com/office/drawing/2014/main" id="{6D53666C-D0FB-4487-8C72-47B1B2BEB400}"/>
            </a:ext>
          </a:extLst>
        </xdr:cNvPr>
        <xdr:cNvSpPr txBox="1"/>
      </xdr:nvSpPr>
      <xdr:spPr>
        <a:xfrm>
          <a:off x="6702571" y="10222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60</xdr:row>
      <xdr:rowOff>139419</xdr:rowOff>
    </xdr:from>
    <xdr:ext cx="534377" cy="259045"/>
    <xdr:sp macro="" textlink="">
      <xdr:nvSpPr>
        <xdr:cNvPr id="254" name="n_4aveValue【橋りょう・トンネル】&#10;一人当たり有形固定資産（償却資産）額">
          <a:extLst>
            <a:ext uri="{FF2B5EF4-FFF2-40B4-BE49-F238E27FC236}">
              <a16:creationId xmlns:a16="http://schemas.microsoft.com/office/drawing/2014/main" id="{EE111133-74A4-4B57-A76C-14AE83A46CF9}"/>
            </a:ext>
          </a:extLst>
        </xdr:cNvPr>
        <xdr:cNvSpPr txBox="1"/>
      </xdr:nvSpPr>
      <xdr:spPr>
        <a:xfrm>
          <a:off x="5905011" y="10197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61</xdr:row>
      <xdr:rowOff>93973</xdr:rowOff>
    </xdr:from>
    <xdr:ext cx="534377" cy="259045"/>
    <xdr:sp macro="" textlink="">
      <xdr:nvSpPr>
        <xdr:cNvPr id="255" name="n_1mainValue【橋りょう・トンネル】&#10;一人当たり有形固定資産（償却資産）額">
          <a:extLst>
            <a:ext uri="{FF2B5EF4-FFF2-40B4-BE49-F238E27FC236}">
              <a16:creationId xmlns:a16="http://schemas.microsoft.com/office/drawing/2014/main" id="{AF515D5F-6078-435F-966F-0EE27813672A}"/>
            </a:ext>
          </a:extLst>
        </xdr:cNvPr>
        <xdr:cNvSpPr txBox="1"/>
      </xdr:nvSpPr>
      <xdr:spPr>
        <a:xfrm>
          <a:off x="8239271" y="10320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61</xdr:row>
      <xdr:rowOff>92128</xdr:rowOff>
    </xdr:from>
    <xdr:ext cx="534377" cy="259045"/>
    <xdr:sp macro="" textlink="">
      <xdr:nvSpPr>
        <xdr:cNvPr id="256" name="n_2mainValue【橋りょう・トンネル】&#10;一人当たり有形固定資産（償却資産）額">
          <a:extLst>
            <a:ext uri="{FF2B5EF4-FFF2-40B4-BE49-F238E27FC236}">
              <a16:creationId xmlns:a16="http://schemas.microsoft.com/office/drawing/2014/main" id="{0C3EB666-CC49-40FE-A54F-9923BB892958}"/>
            </a:ext>
          </a:extLst>
        </xdr:cNvPr>
        <xdr:cNvSpPr txBox="1"/>
      </xdr:nvSpPr>
      <xdr:spPr>
        <a:xfrm>
          <a:off x="7477271" y="10318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58</xdr:row>
      <xdr:rowOff>147435</xdr:rowOff>
    </xdr:from>
    <xdr:ext cx="534377" cy="259045"/>
    <xdr:sp macro="" textlink="">
      <xdr:nvSpPr>
        <xdr:cNvPr id="257" name="n_3mainValue【橋りょう・トンネル】&#10;一人当たり有形固定資産（償却資産）額">
          <a:extLst>
            <a:ext uri="{FF2B5EF4-FFF2-40B4-BE49-F238E27FC236}">
              <a16:creationId xmlns:a16="http://schemas.microsoft.com/office/drawing/2014/main" id="{738C8E53-7ED4-47F7-A5E0-DA0AAFB8FEBD}"/>
            </a:ext>
          </a:extLst>
        </xdr:cNvPr>
        <xdr:cNvSpPr txBox="1"/>
      </xdr:nvSpPr>
      <xdr:spPr>
        <a:xfrm>
          <a:off x="6702571" y="9870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58</xdr:row>
      <xdr:rowOff>148160</xdr:rowOff>
    </xdr:from>
    <xdr:ext cx="534377" cy="259045"/>
    <xdr:sp macro="" textlink="">
      <xdr:nvSpPr>
        <xdr:cNvPr id="258" name="n_4mainValue【橋りょう・トンネル】&#10;一人当たり有形固定資産（償却資産）額">
          <a:extLst>
            <a:ext uri="{FF2B5EF4-FFF2-40B4-BE49-F238E27FC236}">
              <a16:creationId xmlns:a16="http://schemas.microsoft.com/office/drawing/2014/main" id="{A5ADADA0-5BC6-495C-B79A-C98114F3E993}"/>
            </a:ext>
          </a:extLst>
        </xdr:cNvPr>
        <xdr:cNvSpPr txBox="1"/>
      </xdr:nvSpPr>
      <xdr:spPr>
        <a:xfrm>
          <a:off x="5905011" y="9871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a:extLst>
            <a:ext uri="{FF2B5EF4-FFF2-40B4-BE49-F238E27FC236}">
              <a16:creationId xmlns:a16="http://schemas.microsoft.com/office/drawing/2014/main" id="{E4B58B8D-2FE6-424C-8833-964357F68FBF}"/>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a:extLst>
            <a:ext uri="{FF2B5EF4-FFF2-40B4-BE49-F238E27FC236}">
              <a16:creationId xmlns:a16="http://schemas.microsoft.com/office/drawing/2014/main" id="{A1601D34-8316-4704-9E4C-CBE6AAA79F50}"/>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a:extLst>
            <a:ext uri="{FF2B5EF4-FFF2-40B4-BE49-F238E27FC236}">
              <a16:creationId xmlns:a16="http://schemas.microsoft.com/office/drawing/2014/main" id="{ACE27620-07B9-4CF2-8676-A7A09A1F3B67}"/>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a:extLst>
            <a:ext uri="{FF2B5EF4-FFF2-40B4-BE49-F238E27FC236}">
              <a16:creationId xmlns:a16="http://schemas.microsoft.com/office/drawing/2014/main" id="{8A03B3ED-56A3-45AE-8508-F005ABE04596}"/>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a:extLst>
            <a:ext uri="{FF2B5EF4-FFF2-40B4-BE49-F238E27FC236}">
              <a16:creationId xmlns:a16="http://schemas.microsoft.com/office/drawing/2014/main" id="{8E3A5C3C-C391-4053-9D5F-F2B9D2CE415E}"/>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a:extLst>
            <a:ext uri="{FF2B5EF4-FFF2-40B4-BE49-F238E27FC236}">
              <a16:creationId xmlns:a16="http://schemas.microsoft.com/office/drawing/2014/main" id="{56C0BF16-4951-4F92-AE4C-5057D89C5D5F}"/>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a:extLst>
            <a:ext uri="{FF2B5EF4-FFF2-40B4-BE49-F238E27FC236}">
              <a16:creationId xmlns:a16="http://schemas.microsoft.com/office/drawing/2014/main" id="{C9B86B86-E03D-4C75-9D40-7644CA718CAA}"/>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a:extLst>
            <a:ext uri="{FF2B5EF4-FFF2-40B4-BE49-F238E27FC236}">
              <a16:creationId xmlns:a16="http://schemas.microsoft.com/office/drawing/2014/main" id="{8AF6A75B-2CB9-4B5F-B90A-8312D9CC1AAC}"/>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7" name="テキスト ボックス 266">
          <a:extLst>
            <a:ext uri="{FF2B5EF4-FFF2-40B4-BE49-F238E27FC236}">
              <a16:creationId xmlns:a16="http://schemas.microsoft.com/office/drawing/2014/main" id="{7A31EFEF-8A59-4031-A052-9FBC15E9ECA5}"/>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a:extLst>
            <a:ext uri="{FF2B5EF4-FFF2-40B4-BE49-F238E27FC236}">
              <a16:creationId xmlns:a16="http://schemas.microsoft.com/office/drawing/2014/main" id="{46BF6C60-87E3-4C54-A5AE-21FFE519A516}"/>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9" name="テキスト ボックス 268">
          <a:extLst>
            <a:ext uri="{FF2B5EF4-FFF2-40B4-BE49-F238E27FC236}">
              <a16:creationId xmlns:a16="http://schemas.microsoft.com/office/drawing/2014/main" id="{07B89226-6A83-46EE-BF39-FFE1142F005E}"/>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0" name="直線コネクタ 269">
          <a:extLst>
            <a:ext uri="{FF2B5EF4-FFF2-40B4-BE49-F238E27FC236}">
              <a16:creationId xmlns:a16="http://schemas.microsoft.com/office/drawing/2014/main" id="{96A973F7-BBFF-491A-AADD-E59C3B887FAB}"/>
            </a:ext>
          </a:extLst>
        </xdr:cNvPr>
        <xdr:cNvCxnSpPr/>
      </xdr:nvCxnSpPr>
      <xdr:spPr>
        <a:xfrm>
          <a:off x="67056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1" name="テキスト ボックス 270">
          <a:extLst>
            <a:ext uri="{FF2B5EF4-FFF2-40B4-BE49-F238E27FC236}">
              <a16:creationId xmlns:a16="http://schemas.microsoft.com/office/drawing/2014/main" id="{187230AD-13B1-4C7C-8830-9FD6B12BB895}"/>
            </a:ext>
          </a:extLst>
        </xdr:cNvPr>
        <xdr:cNvSpPr txBox="1"/>
      </xdr:nvSpPr>
      <xdr:spPr>
        <a:xfrm>
          <a:off x="27196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2" name="直線コネクタ 271">
          <a:extLst>
            <a:ext uri="{FF2B5EF4-FFF2-40B4-BE49-F238E27FC236}">
              <a16:creationId xmlns:a16="http://schemas.microsoft.com/office/drawing/2014/main" id="{1957C011-F707-464F-8768-6436677A42E4}"/>
            </a:ext>
          </a:extLst>
        </xdr:cNvPr>
        <xdr:cNvCxnSpPr/>
      </xdr:nvCxnSpPr>
      <xdr:spPr>
        <a:xfrm>
          <a:off x="67056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3" name="テキスト ボックス 272">
          <a:extLst>
            <a:ext uri="{FF2B5EF4-FFF2-40B4-BE49-F238E27FC236}">
              <a16:creationId xmlns:a16="http://schemas.microsoft.com/office/drawing/2014/main" id="{F3E2BD7F-A155-4BC7-9B51-ECFDB66EAF7B}"/>
            </a:ext>
          </a:extLst>
        </xdr:cNvPr>
        <xdr:cNvSpPr txBox="1"/>
      </xdr:nvSpPr>
      <xdr:spPr>
        <a:xfrm>
          <a:off x="336081" y="138709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4" name="直線コネクタ 273">
          <a:extLst>
            <a:ext uri="{FF2B5EF4-FFF2-40B4-BE49-F238E27FC236}">
              <a16:creationId xmlns:a16="http://schemas.microsoft.com/office/drawing/2014/main" id="{6D70609F-9EDA-47A6-9503-5F7AB6C4A254}"/>
            </a:ext>
          </a:extLst>
        </xdr:cNvPr>
        <xdr:cNvCxnSpPr/>
      </xdr:nvCxnSpPr>
      <xdr:spPr>
        <a:xfrm>
          <a:off x="67056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5" name="テキスト ボックス 274">
          <a:extLst>
            <a:ext uri="{FF2B5EF4-FFF2-40B4-BE49-F238E27FC236}">
              <a16:creationId xmlns:a16="http://schemas.microsoft.com/office/drawing/2014/main" id="{BBEFA139-07EE-421F-BB7C-893C55BE8A62}"/>
            </a:ext>
          </a:extLst>
        </xdr:cNvPr>
        <xdr:cNvSpPr txBox="1"/>
      </xdr:nvSpPr>
      <xdr:spPr>
        <a:xfrm>
          <a:off x="336081" y="13421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6" name="直線コネクタ 275">
          <a:extLst>
            <a:ext uri="{FF2B5EF4-FFF2-40B4-BE49-F238E27FC236}">
              <a16:creationId xmlns:a16="http://schemas.microsoft.com/office/drawing/2014/main" id="{93DE7A72-D331-43E0-9641-EE2F38F9D384}"/>
            </a:ext>
          </a:extLst>
        </xdr:cNvPr>
        <xdr:cNvCxnSpPr/>
      </xdr:nvCxnSpPr>
      <xdr:spPr>
        <a:xfrm>
          <a:off x="67056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77" name="テキスト ボックス 276">
          <a:extLst>
            <a:ext uri="{FF2B5EF4-FFF2-40B4-BE49-F238E27FC236}">
              <a16:creationId xmlns:a16="http://schemas.microsoft.com/office/drawing/2014/main" id="{B7CCDDE8-FD7D-4848-B59A-B9C1DBAEE528}"/>
            </a:ext>
          </a:extLst>
        </xdr:cNvPr>
        <xdr:cNvSpPr txBox="1"/>
      </xdr:nvSpPr>
      <xdr:spPr>
        <a:xfrm>
          <a:off x="336081" y="129756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8" name="直線コネクタ 277">
          <a:extLst>
            <a:ext uri="{FF2B5EF4-FFF2-40B4-BE49-F238E27FC236}">
              <a16:creationId xmlns:a16="http://schemas.microsoft.com/office/drawing/2014/main" id="{7314B81F-D46E-42BC-A444-3756464F8228}"/>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79" name="テキスト ボックス 278">
          <a:extLst>
            <a:ext uri="{FF2B5EF4-FFF2-40B4-BE49-F238E27FC236}">
              <a16:creationId xmlns:a16="http://schemas.microsoft.com/office/drawing/2014/main" id="{1AB9F4FF-783D-4AE6-A48D-5B7C0FDB4E8D}"/>
            </a:ext>
          </a:extLst>
        </xdr:cNvPr>
        <xdr:cNvSpPr txBox="1"/>
      </xdr:nvSpPr>
      <xdr:spPr>
        <a:xfrm>
          <a:off x="336081" y="125298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0" name="【公営住宅】&#10;有形固定資産減価償却率グラフ枠">
          <a:extLst>
            <a:ext uri="{FF2B5EF4-FFF2-40B4-BE49-F238E27FC236}">
              <a16:creationId xmlns:a16="http://schemas.microsoft.com/office/drawing/2014/main" id="{A536D6FE-6E98-4A5C-94FD-310B6B473F17}"/>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44958</xdr:rowOff>
    </xdr:from>
    <xdr:to>
      <xdr:col>24</xdr:col>
      <xdr:colOff>62865</xdr:colOff>
      <xdr:row>86</xdr:row>
      <xdr:rowOff>38100</xdr:rowOff>
    </xdr:to>
    <xdr:cxnSp macro="">
      <xdr:nvCxnSpPr>
        <xdr:cNvPr id="281" name="直線コネクタ 280">
          <a:extLst>
            <a:ext uri="{FF2B5EF4-FFF2-40B4-BE49-F238E27FC236}">
              <a16:creationId xmlns:a16="http://schemas.microsoft.com/office/drawing/2014/main" id="{065D3604-9AAF-43C9-8B2E-74ADB9768C58}"/>
            </a:ext>
          </a:extLst>
        </xdr:cNvPr>
        <xdr:cNvCxnSpPr/>
      </xdr:nvCxnSpPr>
      <xdr:spPr>
        <a:xfrm flipV="1">
          <a:off x="4086225" y="13120878"/>
          <a:ext cx="0" cy="13342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82" name="【公営住宅】&#10;有形固定資産減価償却率最小値テキスト">
          <a:extLst>
            <a:ext uri="{FF2B5EF4-FFF2-40B4-BE49-F238E27FC236}">
              <a16:creationId xmlns:a16="http://schemas.microsoft.com/office/drawing/2014/main" id="{FFC0393A-701B-45EC-A80D-0C04A3726FE4}"/>
            </a:ext>
          </a:extLst>
        </xdr:cNvPr>
        <xdr:cNvSpPr txBox="1"/>
      </xdr:nvSpPr>
      <xdr:spPr>
        <a:xfrm>
          <a:off x="4124960" y="1445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83" name="直線コネクタ 282">
          <a:extLst>
            <a:ext uri="{FF2B5EF4-FFF2-40B4-BE49-F238E27FC236}">
              <a16:creationId xmlns:a16="http://schemas.microsoft.com/office/drawing/2014/main" id="{A4A24737-11E7-4F6B-942D-8BD8F72963FB}"/>
            </a:ext>
          </a:extLst>
        </xdr:cNvPr>
        <xdr:cNvCxnSpPr/>
      </xdr:nvCxnSpPr>
      <xdr:spPr>
        <a:xfrm>
          <a:off x="4020820" y="144551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163085</xdr:rowOff>
    </xdr:from>
    <xdr:ext cx="405111" cy="259045"/>
    <xdr:sp macro="" textlink="">
      <xdr:nvSpPr>
        <xdr:cNvPr id="284" name="【公営住宅】&#10;有形固定資産減価償却率最大値テキスト">
          <a:extLst>
            <a:ext uri="{FF2B5EF4-FFF2-40B4-BE49-F238E27FC236}">
              <a16:creationId xmlns:a16="http://schemas.microsoft.com/office/drawing/2014/main" id="{FA14703F-37BC-428A-92B2-1E6812D2629A}"/>
            </a:ext>
          </a:extLst>
        </xdr:cNvPr>
        <xdr:cNvSpPr txBox="1"/>
      </xdr:nvSpPr>
      <xdr:spPr>
        <a:xfrm>
          <a:off x="4124960" y="12903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44958</xdr:rowOff>
    </xdr:from>
    <xdr:to>
      <xdr:col>24</xdr:col>
      <xdr:colOff>152400</xdr:colOff>
      <xdr:row>78</xdr:row>
      <xdr:rowOff>44958</xdr:rowOff>
    </xdr:to>
    <xdr:cxnSp macro="">
      <xdr:nvCxnSpPr>
        <xdr:cNvPr id="285" name="直線コネクタ 284">
          <a:extLst>
            <a:ext uri="{FF2B5EF4-FFF2-40B4-BE49-F238E27FC236}">
              <a16:creationId xmlns:a16="http://schemas.microsoft.com/office/drawing/2014/main" id="{24D5539D-88A1-4865-B00F-6A73E611CB33}"/>
            </a:ext>
          </a:extLst>
        </xdr:cNvPr>
        <xdr:cNvCxnSpPr/>
      </xdr:nvCxnSpPr>
      <xdr:spPr>
        <a:xfrm>
          <a:off x="4020820" y="1312087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16</xdr:rowOff>
    </xdr:from>
    <xdr:ext cx="405111" cy="259045"/>
    <xdr:sp macro="" textlink="">
      <xdr:nvSpPr>
        <xdr:cNvPr id="286" name="【公営住宅】&#10;有形固定資産減価償却率平均値テキスト">
          <a:extLst>
            <a:ext uri="{FF2B5EF4-FFF2-40B4-BE49-F238E27FC236}">
              <a16:creationId xmlns:a16="http://schemas.microsoft.com/office/drawing/2014/main" id="{58A2A473-8AA8-4179-9D36-ABBD2D864FF1}"/>
            </a:ext>
          </a:extLst>
        </xdr:cNvPr>
        <xdr:cNvSpPr txBox="1"/>
      </xdr:nvSpPr>
      <xdr:spPr>
        <a:xfrm>
          <a:off x="4124960" y="137464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21589</xdr:rowOff>
    </xdr:from>
    <xdr:to>
      <xdr:col>24</xdr:col>
      <xdr:colOff>114300</xdr:colOff>
      <xdr:row>82</xdr:row>
      <xdr:rowOff>123189</xdr:rowOff>
    </xdr:to>
    <xdr:sp macro="" textlink="">
      <xdr:nvSpPr>
        <xdr:cNvPr id="287" name="フローチャート: 判断 286">
          <a:extLst>
            <a:ext uri="{FF2B5EF4-FFF2-40B4-BE49-F238E27FC236}">
              <a16:creationId xmlns:a16="http://schemas.microsoft.com/office/drawing/2014/main" id="{39ADAE28-061E-4F40-AB82-CBAFEA9AF011}"/>
            </a:ext>
          </a:extLst>
        </xdr:cNvPr>
        <xdr:cNvSpPr/>
      </xdr:nvSpPr>
      <xdr:spPr>
        <a:xfrm>
          <a:off x="4036060" y="13768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99313</xdr:rowOff>
    </xdr:from>
    <xdr:to>
      <xdr:col>20</xdr:col>
      <xdr:colOff>38100</xdr:colOff>
      <xdr:row>82</xdr:row>
      <xdr:rowOff>29463</xdr:rowOff>
    </xdr:to>
    <xdr:sp macro="" textlink="">
      <xdr:nvSpPr>
        <xdr:cNvPr id="288" name="フローチャート: 判断 287">
          <a:extLst>
            <a:ext uri="{FF2B5EF4-FFF2-40B4-BE49-F238E27FC236}">
              <a16:creationId xmlns:a16="http://schemas.microsoft.com/office/drawing/2014/main" id="{4796ED4A-A988-4E00-A7A5-4F1069F45909}"/>
            </a:ext>
          </a:extLst>
        </xdr:cNvPr>
        <xdr:cNvSpPr/>
      </xdr:nvSpPr>
      <xdr:spPr>
        <a:xfrm>
          <a:off x="3312160" y="1367815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85598</xdr:rowOff>
    </xdr:from>
    <xdr:to>
      <xdr:col>15</xdr:col>
      <xdr:colOff>101600</xdr:colOff>
      <xdr:row>82</xdr:row>
      <xdr:rowOff>15748</xdr:rowOff>
    </xdr:to>
    <xdr:sp macro="" textlink="">
      <xdr:nvSpPr>
        <xdr:cNvPr id="289" name="フローチャート: 判断 288">
          <a:extLst>
            <a:ext uri="{FF2B5EF4-FFF2-40B4-BE49-F238E27FC236}">
              <a16:creationId xmlns:a16="http://schemas.microsoft.com/office/drawing/2014/main" id="{2E5E776D-BEBB-4B2A-A5BA-61CEEE48353B}"/>
            </a:ext>
          </a:extLst>
        </xdr:cNvPr>
        <xdr:cNvSpPr/>
      </xdr:nvSpPr>
      <xdr:spPr>
        <a:xfrm>
          <a:off x="2514600" y="1366443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46737</xdr:rowOff>
    </xdr:from>
    <xdr:to>
      <xdr:col>10</xdr:col>
      <xdr:colOff>165100</xdr:colOff>
      <xdr:row>81</xdr:row>
      <xdr:rowOff>148337</xdr:rowOff>
    </xdr:to>
    <xdr:sp macro="" textlink="">
      <xdr:nvSpPr>
        <xdr:cNvPr id="290" name="フローチャート: 判断 289">
          <a:extLst>
            <a:ext uri="{FF2B5EF4-FFF2-40B4-BE49-F238E27FC236}">
              <a16:creationId xmlns:a16="http://schemas.microsoft.com/office/drawing/2014/main" id="{27423F88-70EF-43E5-83B1-728853452676}"/>
            </a:ext>
          </a:extLst>
        </xdr:cNvPr>
        <xdr:cNvSpPr/>
      </xdr:nvSpPr>
      <xdr:spPr>
        <a:xfrm>
          <a:off x="1739900" y="13625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10161</xdr:rowOff>
    </xdr:from>
    <xdr:to>
      <xdr:col>6</xdr:col>
      <xdr:colOff>38100</xdr:colOff>
      <xdr:row>81</xdr:row>
      <xdr:rowOff>111761</xdr:rowOff>
    </xdr:to>
    <xdr:sp macro="" textlink="">
      <xdr:nvSpPr>
        <xdr:cNvPr id="291" name="フローチャート: 判断 290">
          <a:extLst>
            <a:ext uri="{FF2B5EF4-FFF2-40B4-BE49-F238E27FC236}">
              <a16:creationId xmlns:a16="http://schemas.microsoft.com/office/drawing/2014/main" id="{CFCCF944-6F40-498E-A062-3CB4F306CC82}"/>
            </a:ext>
          </a:extLst>
        </xdr:cNvPr>
        <xdr:cNvSpPr/>
      </xdr:nvSpPr>
      <xdr:spPr>
        <a:xfrm>
          <a:off x="965200" y="1358900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2" name="テキスト ボックス 291">
          <a:extLst>
            <a:ext uri="{FF2B5EF4-FFF2-40B4-BE49-F238E27FC236}">
              <a16:creationId xmlns:a16="http://schemas.microsoft.com/office/drawing/2014/main" id="{1C0A9743-C157-4321-A178-BE9B3E8AF716}"/>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3" name="テキスト ボックス 292">
          <a:extLst>
            <a:ext uri="{FF2B5EF4-FFF2-40B4-BE49-F238E27FC236}">
              <a16:creationId xmlns:a16="http://schemas.microsoft.com/office/drawing/2014/main" id="{6072B72E-89B8-4139-95FA-BA5CB77A9E73}"/>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DF6199C1-E73B-41C5-A4AE-E0E2D1161534}"/>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3B8FBE18-29F5-4548-A443-46F952351A14}"/>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C728C3CD-B3C1-40C1-9911-0F48B793667F}"/>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76454</xdr:rowOff>
    </xdr:from>
    <xdr:to>
      <xdr:col>24</xdr:col>
      <xdr:colOff>114300</xdr:colOff>
      <xdr:row>82</xdr:row>
      <xdr:rowOff>6604</xdr:rowOff>
    </xdr:to>
    <xdr:sp macro="" textlink="">
      <xdr:nvSpPr>
        <xdr:cNvPr id="297" name="楕円 296">
          <a:extLst>
            <a:ext uri="{FF2B5EF4-FFF2-40B4-BE49-F238E27FC236}">
              <a16:creationId xmlns:a16="http://schemas.microsoft.com/office/drawing/2014/main" id="{DA35A506-79AF-4D45-9AE7-6BFADB4CF7D6}"/>
            </a:ext>
          </a:extLst>
        </xdr:cNvPr>
        <xdr:cNvSpPr/>
      </xdr:nvSpPr>
      <xdr:spPr>
        <a:xfrm>
          <a:off x="4036060" y="1365529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99331</xdr:rowOff>
    </xdr:from>
    <xdr:ext cx="405111" cy="259045"/>
    <xdr:sp macro="" textlink="">
      <xdr:nvSpPr>
        <xdr:cNvPr id="298" name="【公営住宅】&#10;有形固定資産減価償却率該当値テキスト">
          <a:extLst>
            <a:ext uri="{FF2B5EF4-FFF2-40B4-BE49-F238E27FC236}">
              <a16:creationId xmlns:a16="http://schemas.microsoft.com/office/drawing/2014/main" id="{8D7325E7-4DC8-4ACE-876D-4BAF6520BE57}"/>
            </a:ext>
          </a:extLst>
        </xdr:cNvPr>
        <xdr:cNvSpPr txBox="1"/>
      </xdr:nvSpPr>
      <xdr:spPr>
        <a:xfrm>
          <a:off x="4124960" y="135105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87885</xdr:rowOff>
    </xdr:from>
    <xdr:to>
      <xdr:col>20</xdr:col>
      <xdr:colOff>38100</xdr:colOff>
      <xdr:row>82</xdr:row>
      <xdr:rowOff>18035</xdr:rowOff>
    </xdr:to>
    <xdr:sp macro="" textlink="">
      <xdr:nvSpPr>
        <xdr:cNvPr id="299" name="楕円 298">
          <a:extLst>
            <a:ext uri="{FF2B5EF4-FFF2-40B4-BE49-F238E27FC236}">
              <a16:creationId xmlns:a16="http://schemas.microsoft.com/office/drawing/2014/main" id="{D373710B-C606-4EFB-B309-1B77C24F847F}"/>
            </a:ext>
          </a:extLst>
        </xdr:cNvPr>
        <xdr:cNvSpPr/>
      </xdr:nvSpPr>
      <xdr:spPr>
        <a:xfrm>
          <a:off x="3312160" y="1366672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127254</xdr:rowOff>
    </xdr:from>
    <xdr:to>
      <xdr:col>24</xdr:col>
      <xdr:colOff>63500</xdr:colOff>
      <xdr:row>81</xdr:row>
      <xdr:rowOff>138685</xdr:rowOff>
    </xdr:to>
    <xdr:cxnSp macro="">
      <xdr:nvCxnSpPr>
        <xdr:cNvPr id="300" name="直線コネクタ 299">
          <a:extLst>
            <a:ext uri="{FF2B5EF4-FFF2-40B4-BE49-F238E27FC236}">
              <a16:creationId xmlns:a16="http://schemas.microsoft.com/office/drawing/2014/main" id="{6C5F3FE4-B3D8-4217-BA65-82A3DCE21C1F}"/>
            </a:ext>
          </a:extLst>
        </xdr:cNvPr>
        <xdr:cNvCxnSpPr/>
      </xdr:nvCxnSpPr>
      <xdr:spPr>
        <a:xfrm flipV="1">
          <a:off x="3355340" y="13706094"/>
          <a:ext cx="73152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92456</xdr:rowOff>
    </xdr:from>
    <xdr:to>
      <xdr:col>15</xdr:col>
      <xdr:colOff>101600</xdr:colOff>
      <xdr:row>82</xdr:row>
      <xdr:rowOff>22606</xdr:rowOff>
    </xdr:to>
    <xdr:sp macro="" textlink="">
      <xdr:nvSpPr>
        <xdr:cNvPr id="301" name="楕円 300">
          <a:extLst>
            <a:ext uri="{FF2B5EF4-FFF2-40B4-BE49-F238E27FC236}">
              <a16:creationId xmlns:a16="http://schemas.microsoft.com/office/drawing/2014/main" id="{9B442AE7-7263-4756-BCAA-C422C2CD6BD9}"/>
            </a:ext>
          </a:extLst>
        </xdr:cNvPr>
        <xdr:cNvSpPr/>
      </xdr:nvSpPr>
      <xdr:spPr>
        <a:xfrm>
          <a:off x="2514600" y="1367129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138685</xdr:rowOff>
    </xdr:from>
    <xdr:to>
      <xdr:col>19</xdr:col>
      <xdr:colOff>177800</xdr:colOff>
      <xdr:row>81</xdr:row>
      <xdr:rowOff>143256</xdr:rowOff>
    </xdr:to>
    <xdr:cxnSp macro="">
      <xdr:nvCxnSpPr>
        <xdr:cNvPr id="302" name="直線コネクタ 301">
          <a:extLst>
            <a:ext uri="{FF2B5EF4-FFF2-40B4-BE49-F238E27FC236}">
              <a16:creationId xmlns:a16="http://schemas.microsoft.com/office/drawing/2014/main" id="{C1DA134D-2594-4DA8-8322-E04529C491DA}"/>
            </a:ext>
          </a:extLst>
        </xdr:cNvPr>
        <xdr:cNvCxnSpPr/>
      </xdr:nvCxnSpPr>
      <xdr:spPr>
        <a:xfrm flipV="1">
          <a:off x="2565400" y="13717525"/>
          <a:ext cx="78994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53594</xdr:rowOff>
    </xdr:from>
    <xdr:to>
      <xdr:col>10</xdr:col>
      <xdr:colOff>165100</xdr:colOff>
      <xdr:row>81</xdr:row>
      <xdr:rowOff>155194</xdr:rowOff>
    </xdr:to>
    <xdr:sp macro="" textlink="">
      <xdr:nvSpPr>
        <xdr:cNvPr id="303" name="楕円 302">
          <a:extLst>
            <a:ext uri="{FF2B5EF4-FFF2-40B4-BE49-F238E27FC236}">
              <a16:creationId xmlns:a16="http://schemas.microsoft.com/office/drawing/2014/main" id="{A5C0D70B-2AB1-4C17-8163-99E7007C060B}"/>
            </a:ext>
          </a:extLst>
        </xdr:cNvPr>
        <xdr:cNvSpPr/>
      </xdr:nvSpPr>
      <xdr:spPr>
        <a:xfrm>
          <a:off x="1739900" y="13632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104394</xdr:rowOff>
    </xdr:from>
    <xdr:to>
      <xdr:col>15</xdr:col>
      <xdr:colOff>50800</xdr:colOff>
      <xdr:row>81</xdr:row>
      <xdr:rowOff>143256</xdr:rowOff>
    </xdr:to>
    <xdr:cxnSp macro="">
      <xdr:nvCxnSpPr>
        <xdr:cNvPr id="304" name="直線コネクタ 303">
          <a:extLst>
            <a:ext uri="{FF2B5EF4-FFF2-40B4-BE49-F238E27FC236}">
              <a16:creationId xmlns:a16="http://schemas.microsoft.com/office/drawing/2014/main" id="{21A18114-4CBE-4D49-8A6B-EA13E33CE8BC}"/>
            </a:ext>
          </a:extLst>
        </xdr:cNvPr>
        <xdr:cNvCxnSpPr/>
      </xdr:nvCxnSpPr>
      <xdr:spPr>
        <a:xfrm>
          <a:off x="1790700" y="13683234"/>
          <a:ext cx="7747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21589</xdr:rowOff>
    </xdr:from>
    <xdr:to>
      <xdr:col>6</xdr:col>
      <xdr:colOff>38100</xdr:colOff>
      <xdr:row>81</xdr:row>
      <xdr:rowOff>123189</xdr:rowOff>
    </xdr:to>
    <xdr:sp macro="" textlink="">
      <xdr:nvSpPr>
        <xdr:cNvPr id="305" name="楕円 304">
          <a:extLst>
            <a:ext uri="{FF2B5EF4-FFF2-40B4-BE49-F238E27FC236}">
              <a16:creationId xmlns:a16="http://schemas.microsoft.com/office/drawing/2014/main" id="{AE588EFC-3DE2-47AE-A434-E10200DAF651}"/>
            </a:ext>
          </a:extLst>
        </xdr:cNvPr>
        <xdr:cNvSpPr/>
      </xdr:nvSpPr>
      <xdr:spPr>
        <a:xfrm>
          <a:off x="965200" y="1360042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72389</xdr:rowOff>
    </xdr:from>
    <xdr:to>
      <xdr:col>10</xdr:col>
      <xdr:colOff>114300</xdr:colOff>
      <xdr:row>81</xdr:row>
      <xdr:rowOff>104394</xdr:rowOff>
    </xdr:to>
    <xdr:cxnSp macro="">
      <xdr:nvCxnSpPr>
        <xdr:cNvPr id="306" name="直線コネクタ 305">
          <a:extLst>
            <a:ext uri="{FF2B5EF4-FFF2-40B4-BE49-F238E27FC236}">
              <a16:creationId xmlns:a16="http://schemas.microsoft.com/office/drawing/2014/main" id="{0246F405-146E-4D4B-9B4D-AB3B20F5293E}"/>
            </a:ext>
          </a:extLst>
        </xdr:cNvPr>
        <xdr:cNvCxnSpPr/>
      </xdr:nvCxnSpPr>
      <xdr:spPr>
        <a:xfrm>
          <a:off x="1008380" y="13651229"/>
          <a:ext cx="78232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20590</xdr:rowOff>
    </xdr:from>
    <xdr:ext cx="405111" cy="259045"/>
    <xdr:sp macro="" textlink="">
      <xdr:nvSpPr>
        <xdr:cNvPr id="307" name="n_1aveValue【公営住宅】&#10;有形固定資産減価償却率">
          <a:extLst>
            <a:ext uri="{FF2B5EF4-FFF2-40B4-BE49-F238E27FC236}">
              <a16:creationId xmlns:a16="http://schemas.microsoft.com/office/drawing/2014/main" id="{82E4BE63-DAE1-4CE9-B427-4E4CB906436D}"/>
            </a:ext>
          </a:extLst>
        </xdr:cNvPr>
        <xdr:cNvSpPr txBox="1"/>
      </xdr:nvSpPr>
      <xdr:spPr>
        <a:xfrm>
          <a:off x="3170564" y="13767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32275</xdr:rowOff>
    </xdr:from>
    <xdr:ext cx="405111" cy="259045"/>
    <xdr:sp macro="" textlink="">
      <xdr:nvSpPr>
        <xdr:cNvPr id="308" name="n_2aveValue【公営住宅】&#10;有形固定資産減価償却率">
          <a:extLst>
            <a:ext uri="{FF2B5EF4-FFF2-40B4-BE49-F238E27FC236}">
              <a16:creationId xmlns:a16="http://schemas.microsoft.com/office/drawing/2014/main" id="{60B0CBF0-6A66-4142-AA7E-F1858B3BBA24}"/>
            </a:ext>
          </a:extLst>
        </xdr:cNvPr>
        <xdr:cNvSpPr txBox="1"/>
      </xdr:nvSpPr>
      <xdr:spPr>
        <a:xfrm>
          <a:off x="2385704" y="134434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164864</xdr:rowOff>
    </xdr:from>
    <xdr:ext cx="405111" cy="259045"/>
    <xdr:sp macro="" textlink="">
      <xdr:nvSpPr>
        <xdr:cNvPr id="309" name="n_3aveValue【公営住宅】&#10;有形固定資産減価償却率">
          <a:extLst>
            <a:ext uri="{FF2B5EF4-FFF2-40B4-BE49-F238E27FC236}">
              <a16:creationId xmlns:a16="http://schemas.microsoft.com/office/drawing/2014/main" id="{D8EFBA62-8890-46EE-8401-ED8C876325EB}"/>
            </a:ext>
          </a:extLst>
        </xdr:cNvPr>
        <xdr:cNvSpPr txBox="1"/>
      </xdr:nvSpPr>
      <xdr:spPr>
        <a:xfrm>
          <a:off x="1611004" y="134084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128288</xdr:rowOff>
    </xdr:from>
    <xdr:ext cx="405111" cy="259045"/>
    <xdr:sp macro="" textlink="">
      <xdr:nvSpPr>
        <xdr:cNvPr id="310" name="n_4aveValue【公営住宅】&#10;有形固定資産減価償却率">
          <a:extLst>
            <a:ext uri="{FF2B5EF4-FFF2-40B4-BE49-F238E27FC236}">
              <a16:creationId xmlns:a16="http://schemas.microsoft.com/office/drawing/2014/main" id="{9E4B2EBC-7E0D-4B23-A82D-0DC89C5B8382}"/>
            </a:ext>
          </a:extLst>
        </xdr:cNvPr>
        <xdr:cNvSpPr txBox="1"/>
      </xdr:nvSpPr>
      <xdr:spPr>
        <a:xfrm>
          <a:off x="836304" y="133718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34562</xdr:rowOff>
    </xdr:from>
    <xdr:ext cx="405111" cy="259045"/>
    <xdr:sp macro="" textlink="">
      <xdr:nvSpPr>
        <xdr:cNvPr id="311" name="n_1mainValue【公営住宅】&#10;有形固定資産減価償却率">
          <a:extLst>
            <a:ext uri="{FF2B5EF4-FFF2-40B4-BE49-F238E27FC236}">
              <a16:creationId xmlns:a16="http://schemas.microsoft.com/office/drawing/2014/main" id="{16358EFA-336E-48EF-90CD-2B7A6D837D47}"/>
            </a:ext>
          </a:extLst>
        </xdr:cNvPr>
        <xdr:cNvSpPr txBox="1"/>
      </xdr:nvSpPr>
      <xdr:spPr>
        <a:xfrm>
          <a:off x="3170564" y="13445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13733</xdr:rowOff>
    </xdr:from>
    <xdr:ext cx="405111" cy="259045"/>
    <xdr:sp macro="" textlink="">
      <xdr:nvSpPr>
        <xdr:cNvPr id="312" name="n_2mainValue【公営住宅】&#10;有形固定資産減価償却率">
          <a:extLst>
            <a:ext uri="{FF2B5EF4-FFF2-40B4-BE49-F238E27FC236}">
              <a16:creationId xmlns:a16="http://schemas.microsoft.com/office/drawing/2014/main" id="{1F688A02-9F56-4B05-9C55-D89AC9243FB8}"/>
            </a:ext>
          </a:extLst>
        </xdr:cNvPr>
        <xdr:cNvSpPr txBox="1"/>
      </xdr:nvSpPr>
      <xdr:spPr>
        <a:xfrm>
          <a:off x="2385704" y="13760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146321</xdr:rowOff>
    </xdr:from>
    <xdr:ext cx="405111" cy="259045"/>
    <xdr:sp macro="" textlink="">
      <xdr:nvSpPr>
        <xdr:cNvPr id="313" name="n_3mainValue【公営住宅】&#10;有形固定資産減価償却率">
          <a:extLst>
            <a:ext uri="{FF2B5EF4-FFF2-40B4-BE49-F238E27FC236}">
              <a16:creationId xmlns:a16="http://schemas.microsoft.com/office/drawing/2014/main" id="{41E3E1E7-70CB-490C-839C-E6427491822C}"/>
            </a:ext>
          </a:extLst>
        </xdr:cNvPr>
        <xdr:cNvSpPr txBox="1"/>
      </xdr:nvSpPr>
      <xdr:spPr>
        <a:xfrm>
          <a:off x="1611004" y="13725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114316</xdr:rowOff>
    </xdr:from>
    <xdr:ext cx="405111" cy="259045"/>
    <xdr:sp macro="" textlink="">
      <xdr:nvSpPr>
        <xdr:cNvPr id="314" name="n_4mainValue【公営住宅】&#10;有形固定資産減価償却率">
          <a:extLst>
            <a:ext uri="{FF2B5EF4-FFF2-40B4-BE49-F238E27FC236}">
              <a16:creationId xmlns:a16="http://schemas.microsoft.com/office/drawing/2014/main" id="{8E1039E3-9DB7-4F23-B59B-F7B25868F7F0}"/>
            </a:ext>
          </a:extLst>
        </xdr:cNvPr>
        <xdr:cNvSpPr txBox="1"/>
      </xdr:nvSpPr>
      <xdr:spPr>
        <a:xfrm>
          <a:off x="836304" y="136931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5" name="正方形/長方形 314">
          <a:extLst>
            <a:ext uri="{FF2B5EF4-FFF2-40B4-BE49-F238E27FC236}">
              <a16:creationId xmlns:a16="http://schemas.microsoft.com/office/drawing/2014/main" id="{D0FD8B79-EC2B-4C0E-B983-EE98E31FFB5C}"/>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6" name="正方形/長方形 315">
          <a:extLst>
            <a:ext uri="{FF2B5EF4-FFF2-40B4-BE49-F238E27FC236}">
              <a16:creationId xmlns:a16="http://schemas.microsoft.com/office/drawing/2014/main" id="{6406B066-881D-4E8F-A00A-CA15CA27DB57}"/>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7" name="正方形/長方形 316">
          <a:extLst>
            <a:ext uri="{FF2B5EF4-FFF2-40B4-BE49-F238E27FC236}">
              <a16:creationId xmlns:a16="http://schemas.microsoft.com/office/drawing/2014/main" id="{37A90528-1210-4B82-8C3F-811533B06849}"/>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8" name="正方形/長方形 317">
          <a:extLst>
            <a:ext uri="{FF2B5EF4-FFF2-40B4-BE49-F238E27FC236}">
              <a16:creationId xmlns:a16="http://schemas.microsoft.com/office/drawing/2014/main" id="{8E5B00D0-9548-4A1E-8680-F2D5E8C3FFDA}"/>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9" name="正方形/長方形 318">
          <a:extLst>
            <a:ext uri="{FF2B5EF4-FFF2-40B4-BE49-F238E27FC236}">
              <a16:creationId xmlns:a16="http://schemas.microsoft.com/office/drawing/2014/main" id="{AD50A16F-B815-4D22-A996-A14851414274}"/>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0" name="正方形/長方形 319">
          <a:extLst>
            <a:ext uri="{FF2B5EF4-FFF2-40B4-BE49-F238E27FC236}">
              <a16:creationId xmlns:a16="http://schemas.microsoft.com/office/drawing/2014/main" id="{62263CAD-BFA2-40C6-AE87-A5FE9C2E04B7}"/>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1" name="正方形/長方形 320">
          <a:extLst>
            <a:ext uri="{FF2B5EF4-FFF2-40B4-BE49-F238E27FC236}">
              <a16:creationId xmlns:a16="http://schemas.microsoft.com/office/drawing/2014/main" id="{2C714561-9E5A-4A83-8EF1-B586568FEE8C}"/>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2" name="正方形/長方形 321">
          <a:extLst>
            <a:ext uri="{FF2B5EF4-FFF2-40B4-BE49-F238E27FC236}">
              <a16:creationId xmlns:a16="http://schemas.microsoft.com/office/drawing/2014/main" id="{80ED4AC6-FBB8-4A5C-A35B-BB6D9E9063A3}"/>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3" name="テキスト ボックス 322">
          <a:extLst>
            <a:ext uri="{FF2B5EF4-FFF2-40B4-BE49-F238E27FC236}">
              <a16:creationId xmlns:a16="http://schemas.microsoft.com/office/drawing/2014/main" id="{3C2B50F2-8369-4B6D-BBC5-4CA509B12A7D}"/>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4" name="直線コネクタ 323">
          <a:extLst>
            <a:ext uri="{FF2B5EF4-FFF2-40B4-BE49-F238E27FC236}">
              <a16:creationId xmlns:a16="http://schemas.microsoft.com/office/drawing/2014/main" id="{BD22C08E-53C4-44AA-AEDE-966B5AD64D6D}"/>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25" name="直線コネクタ 324">
          <a:extLst>
            <a:ext uri="{FF2B5EF4-FFF2-40B4-BE49-F238E27FC236}">
              <a16:creationId xmlns:a16="http://schemas.microsoft.com/office/drawing/2014/main" id="{D40C9151-DC41-4B2C-B95C-FA4B8CD0EA22}"/>
            </a:ext>
          </a:extLst>
        </xdr:cNvPr>
        <xdr:cNvCxnSpPr/>
      </xdr:nvCxnSpPr>
      <xdr:spPr>
        <a:xfrm>
          <a:off x="5826760" y="14455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26" name="テキスト ボックス 325">
          <a:extLst>
            <a:ext uri="{FF2B5EF4-FFF2-40B4-BE49-F238E27FC236}">
              <a16:creationId xmlns:a16="http://schemas.microsoft.com/office/drawing/2014/main" id="{CA5948A2-4503-4A47-B9DB-1A8A6CAF9FDC}"/>
            </a:ext>
          </a:extLst>
        </xdr:cNvPr>
        <xdr:cNvSpPr txBox="1"/>
      </xdr:nvSpPr>
      <xdr:spPr>
        <a:xfrm>
          <a:off x="540530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27" name="直線コネクタ 326">
          <a:extLst>
            <a:ext uri="{FF2B5EF4-FFF2-40B4-BE49-F238E27FC236}">
              <a16:creationId xmlns:a16="http://schemas.microsoft.com/office/drawing/2014/main" id="{518462CA-2037-4D5B-B134-A6B18B808956}"/>
            </a:ext>
          </a:extLst>
        </xdr:cNvPr>
        <xdr:cNvCxnSpPr/>
      </xdr:nvCxnSpPr>
      <xdr:spPr>
        <a:xfrm>
          <a:off x="5826760" y="140093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28" name="テキスト ボックス 327">
          <a:extLst>
            <a:ext uri="{FF2B5EF4-FFF2-40B4-BE49-F238E27FC236}">
              <a16:creationId xmlns:a16="http://schemas.microsoft.com/office/drawing/2014/main" id="{ED21119E-4946-44E1-BD10-0D2CDEB42F8C}"/>
            </a:ext>
          </a:extLst>
        </xdr:cNvPr>
        <xdr:cNvSpPr txBox="1"/>
      </xdr:nvSpPr>
      <xdr:spPr>
        <a:xfrm>
          <a:off x="540530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29" name="直線コネクタ 328">
          <a:extLst>
            <a:ext uri="{FF2B5EF4-FFF2-40B4-BE49-F238E27FC236}">
              <a16:creationId xmlns:a16="http://schemas.microsoft.com/office/drawing/2014/main" id="{3400DD13-5D42-46A4-B02B-2BDCE4CDCDB3}"/>
            </a:ext>
          </a:extLst>
        </xdr:cNvPr>
        <xdr:cNvCxnSpPr/>
      </xdr:nvCxnSpPr>
      <xdr:spPr>
        <a:xfrm>
          <a:off x="5826760" y="13563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0" name="テキスト ボックス 329">
          <a:extLst>
            <a:ext uri="{FF2B5EF4-FFF2-40B4-BE49-F238E27FC236}">
              <a16:creationId xmlns:a16="http://schemas.microsoft.com/office/drawing/2014/main" id="{C919B98E-6F92-4808-821E-FA66ACABE40B}"/>
            </a:ext>
          </a:extLst>
        </xdr:cNvPr>
        <xdr:cNvSpPr txBox="1"/>
      </xdr:nvSpPr>
      <xdr:spPr>
        <a:xfrm>
          <a:off x="540530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1" name="直線コネクタ 330">
          <a:extLst>
            <a:ext uri="{FF2B5EF4-FFF2-40B4-BE49-F238E27FC236}">
              <a16:creationId xmlns:a16="http://schemas.microsoft.com/office/drawing/2014/main" id="{E27DF3C1-A717-4635-9FD5-2002376697D4}"/>
            </a:ext>
          </a:extLst>
        </xdr:cNvPr>
        <xdr:cNvCxnSpPr/>
      </xdr:nvCxnSpPr>
      <xdr:spPr>
        <a:xfrm>
          <a:off x="5826760" y="131140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2" name="テキスト ボックス 331">
          <a:extLst>
            <a:ext uri="{FF2B5EF4-FFF2-40B4-BE49-F238E27FC236}">
              <a16:creationId xmlns:a16="http://schemas.microsoft.com/office/drawing/2014/main" id="{D655E328-8E85-4459-B9B8-CA1AD59F2807}"/>
            </a:ext>
          </a:extLst>
        </xdr:cNvPr>
        <xdr:cNvSpPr txBox="1"/>
      </xdr:nvSpPr>
      <xdr:spPr>
        <a:xfrm>
          <a:off x="540530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3" name="直線コネクタ 332">
          <a:extLst>
            <a:ext uri="{FF2B5EF4-FFF2-40B4-BE49-F238E27FC236}">
              <a16:creationId xmlns:a16="http://schemas.microsoft.com/office/drawing/2014/main" id="{43D8CD47-043F-4CC6-968D-8FCEA3E151F8}"/>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4" name="テキスト ボックス 333">
          <a:extLst>
            <a:ext uri="{FF2B5EF4-FFF2-40B4-BE49-F238E27FC236}">
              <a16:creationId xmlns:a16="http://schemas.microsoft.com/office/drawing/2014/main" id="{09F1A9A7-8FE2-4473-98BB-9ED9EB457FFC}"/>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5" name="【公営住宅】&#10;一人当たり面積グラフ枠">
          <a:extLst>
            <a:ext uri="{FF2B5EF4-FFF2-40B4-BE49-F238E27FC236}">
              <a16:creationId xmlns:a16="http://schemas.microsoft.com/office/drawing/2014/main" id="{DA8CDB57-2C76-4BBD-9D48-2ED695C16FAF}"/>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95250</xdr:rowOff>
    </xdr:from>
    <xdr:to>
      <xdr:col>54</xdr:col>
      <xdr:colOff>189865</xdr:colOff>
      <xdr:row>86</xdr:row>
      <xdr:rowOff>37643</xdr:rowOff>
    </xdr:to>
    <xdr:cxnSp macro="">
      <xdr:nvCxnSpPr>
        <xdr:cNvPr id="336" name="直線コネクタ 335">
          <a:extLst>
            <a:ext uri="{FF2B5EF4-FFF2-40B4-BE49-F238E27FC236}">
              <a16:creationId xmlns:a16="http://schemas.microsoft.com/office/drawing/2014/main" id="{F4F48DCA-CEF1-4CEE-BD9E-94C38C2D64DE}"/>
            </a:ext>
          </a:extLst>
        </xdr:cNvPr>
        <xdr:cNvCxnSpPr/>
      </xdr:nvCxnSpPr>
      <xdr:spPr>
        <a:xfrm flipV="1">
          <a:off x="9219565" y="13171170"/>
          <a:ext cx="0" cy="1283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41470</xdr:rowOff>
    </xdr:from>
    <xdr:ext cx="469744" cy="259045"/>
    <xdr:sp macro="" textlink="">
      <xdr:nvSpPr>
        <xdr:cNvPr id="337" name="【公営住宅】&#10;一人当たり面積最小値テキスト">
          <a:extLst>
            <a:ext uri="{FF2B5EF4-FFF2-40B4-BE49-F238E27FC236}">
              <a16:creationId xmlns:a16="http://schemas.microsoft.com/office/drawing/2014/main" id="{DDB6133B-081F-450D-AB88-416D0F6E234F}"/>
            </a:ext>
          </a:extLst>
        </xdr:cNvPr>
        <xdr:cNvSpPr txBox="1"/>
      </xdr:nvSpPr>
      <xdr:spPr>
        <a:xfrm>
          <a:off x="9258300" y="14458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37643</xdr:rowOff>
    </xdr:from>
    <xdr:to>
      <xdr:col>55</xdr:col>
      <xdr:colOff>88900</xdr:colOff>
      <xdr:row>86</xdr:row>
      <xdr:rowOff>37643</xdr:rowOff>
    </xdr:to>
    <xdr:cxnSp macro="">
      <xdr:nvCxnSpPr>
        <xdr:cNvPr id="338" name="直線コネクタ 337">
          <a:extLst>
            <a:ext uri="{FF2B5EF4-FFF2-40B4-BE49-F238E27FC236}">
              <a16:creationId xmlns:a16="http://schemas.microsoft.com/office/drawing/2014/main" id="{A51DA235-F47B-4233-AA7A-C019B5DFDC8D}"/>
            </a:ext>
          </a:extLst>
        </xdr:cNvPr>
        <xdr:cNvCxnSpPr/>
      </xdr:nvCxnSpPr>
      <xdr:spPr>
        <a:xfrm>
          <a:off x="9154160" y="1445468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41927</xdr:rowOff>
    </xdr:from>
    <xdr:ext cx="469744" cy="259045"/>
    <xdr:sp macro="" textlink="">
      <xdr:nvSpPr>
        <xdr:cNvPr id="339" name="【公営住宅】&#10;一人当たり面積最大値テキスト">
          <a:extLst>
            <a:ext uri="{FF2B5EF4-FFF2-40B4-BE49-F238E27FC236}">
              <a16:creationId xmlns:a16="http://schemas.microsoft.com/office/drawing/2014/main" id="{CF873FAB-BA80-45BA-9DED-206AF05EBD4A}"/>
            </a:ext>
          </a:extLst>
        </xdr:cNvPr>
        <xdr:cNvSpPr txBox="1"/>
      </xdr:nvSpPr>
      <xdr:spPr>
        <a:xfrm>
          <a:off x="9258300" y="12950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95250</xdr:rowOff>
    </xdr:from>
    <xdr:to>
      <xdr:col>55</xdr:col>
      <xdr:colOff>88900</xdr:colOff>
      <xdr:row>78</xdr:row>
      <xdr:rowOff>95250</xdr:rowOff>
    </xdr:to>
    <xdr:cxnSp macro="">
      <xdr:nvCxnSpPr>
        <xdr:cNvPr id="340" name="直線コネクタ 339">
          <a:extLst>
            <a:ext uri="{FF2B5EF4-FFF2-40B4-BE49-F238E27FC236}">
              <a16:creationId xmlns:a16="http://schemas.microsoft.com/office/drawing/2014/main" id="{92F3276D-AB6B-433C-930D-7E4E14454D19}"/>
            </a:ext>
          </a:extLst>
        </xdr:cNvPr>
        <xdr:cNvCxnSpPr/>
      </xdr:nvCxnSpPr>
      <xdr:spPr>
        <a:xfrm>
          <a:off x="9154160" y="131711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5148</xdr:rowOff>
    </xdr:from>
    <xdr:ext cx="469744" cy="259045"/>
    <xdr:sp macro="" textlink="">
      <xdr:nvSpPr>
        <xdr:cNvPr id="341" name="【公営住宅】&#10;一人当たり面積平均値テキスト">
          <a:extLst>
            <a:ext uri="{FF2B5EF4-FFF2-40B4-BE49-F238E27FC236}">
              <a16:creationId xmlns:a16="http://schemas.microsoft.com/office/drawing/2014/main" id="{919CE7EA-94C5-44B7-A04D-DABC7E04E022}"/>
            </a:ext>
          </a:extLst>
        </xdr:cNvPr>
        <xdr:cNvSpPr txBox="1"/>
      </xdr:nvSpPr>
      <xdr:spPr>
        <a:xfrm>
          <a:off x="9258300" y="140869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153721</xdr:rowOff>
    </xdr:from>
    <xdr:to>
      <xdr:col>55</xdr:col>
      <xdr:colOff>50800</xdr:colOff>
      <xdr:row>85</xdr:row>
      <xdr:rowOff>83871</xdr:rowOff>
    </xdr:to>
    <xdr:sp macro="" textlink="">
      <xdr:nvSpPr>
        <xdr:cNvPr id="342" name="フローチャート: 判断 341">
          <a:extLst>
            <a:ext uri="{FF2B5EF4-FFF2-40B4-BE49-F238E27FC236}">
              <a16:creationId xmlns:a16="http://schemas.microsoft.com/office/drawing/2014/main" id="{00DF08BA-AD25-4372-A5DF-8705055B9065}"/>
            </a:ext>
          </a:extLst>
        </xdr:cNvPr>
        <xdr:cNvSpPr/>
      </xdr:nvSpPr>
      <xdr:spPr>
        <a:xfrm>
          <a:off x="9192260" y="1423548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152806</xdr:rowOff>
    </xdr:from>
    <xdr:to>
      <xdr:col>50</xdr:col>
      <xdr:colOff>165100</xdr:colOff>
      <xdr:row>85</xdr:row>
      <xdr:rowOff>82956</xdr:rowOff>
    </xdr:to>
    <xdr:sp macro="" textlink="">
      <xdr:nvSpPr>
        <xdr:cNvPr id="343" name="フローチャート: 判断 342">
          <a:extLst>
            <a:ext uri="{FF2B5EF4-FFF2-40B4-BE49-F238E27FC236}">
              <a16:creationId xmlns:a16="http://schemas.microsoft.com/office/drawing/2014/main" id="{10CCCC25-36C4-42BC-A2F9-43C861AE3F5F}"/>
            </a:ext>
          </a:extLst>
        </xdr:cNvPr>
        <xdr:cNvSpPr/>
      </xdr:nvSpPr>
      <xdr:spPr>
        <a:xfrm>
          <a:off x="8445500" y="1423456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153264</xdr:rowOff>
    </xdr:from>
    <xdr:to>
      <xdr:col>46</xdr:col>
      <xdr:colOff>38100</xdr:colOff>
      <xdr:row>85</xdr:row>
      <xdr:rowOff>83414</xdr:rowOff>
    </xdr:to>
    <xdr:sp macro="" textlink="">
      <xdr:nvSpPr>
        <xdr:cNvPr id="344" name="フローチャート: 判断 343">
          <a:extLst>
            <a:ext uri="{FF2B5EF4-FFF2-40B4-BE49-F238E27FC236}">
              <a16:creationId xmlns:a16="http://schemas.microsoft.com/office/drawing/2014/main" id="{3C6C1D02-0F18-4524-9F2D-FF9B26B9CA10}"/>
            </a:ext>
          </a:extLst>
        </xdr:cNvPr>
        <xdr:cNvSpPr/>
      </xdr:nvSpPr>
      <xdr:spPr>
        <a:xfrm>
          <a:off x="7670800" y="1423502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138176</xdr:rowOff>
    </xdr:from>
    <xdr:to>
      <xdr:col>41</xdr:col>
      <xdr:colOff>101600</xdr:colOff>
      <xdr:row>85</xdr:row>
      <xdr:rowOff>68326</xdr:rowOff>
    </xdr:to>
    <xdr:sp macro="" textlink="">
      <xdr:nvSpPr>
        <xdr:cNvPr id="345" name="フローチャート: 判断 344">
          <a:extLst>
            <a:ext uri="{FF2B5EF4-FFF2-40B4-BE49-F238E27FC236}">
              <a16:creationId xmlns:a16="http://schemas.microsoft.com/office/drawing/2014/main" id="{1FC38760-8D0C-447E-ACD1-E43DF1BF3089}"/>
            </a:ext>
          </a:extLst>
        </xdr:cNvPr>
        <xdr:cNvSpPr/>
      </xdr:nvSpPr>
      <xdr:spPr>
        <a:xfrm>
          <a:off x="6873240" y="1421993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123089</xdr:rowOff>
    </xdr:from>
    <xdr:to>
      <xdr:col>36</xdr:col>
      <xdr:colOff>165100</xdr:colOff>
      <xdr:row>85</xdr:row>
      <xdr:rowOff>53239</xdr:rowOff>
    </xdr:to>
    <xdr:sp macro="" textlink="">
      <xdr:nvSpPr>
        <xdr:cNvPr id="346" name="フローチャート: 判断 345">
          <a:extLst>
            <a:ext uri="{FF2B5EF4-FFF2-40B4-BE49-F238E27FC236}">
              <a16:creationId xmlns:a16="http://schemas.microsoft.com/office/drawing/2014/main" id="{F78B780D-D3CA-4429-B228-C2C3E2DB9058}"/>
            </a:ext>
          </a:extLst>
        </xdr:cNvPr>
        <xdr:cNvSpPr/>
      </xdr:nvSpPr>
      <xdr:spPr>
        <a:xfrm>
          <a:off x="6098540" y="1420484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7" name="テキスト ボックス 346">
          <a:extLst>
            <a:ext uri="{FF2B5EF4-FFF2-40B4-BE49-F238E27FC236}">
              <a16:creationId xmlns:a16="http://schemas.microsoft.com/office/drawing/2014/main" id="{D25F7960-086D-4BDB-9E9A-F9E41544F8AA}"/>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8" name="テキスト ボックス 347">
          <a:extLst>
            <a:ext uri="{FF2B5EF4-FFF2-40B4-BE49-F238E27FC236}">
              <a16:creationId xmlns:a16="http://schemas.microsoft.com/office/drawing/2014/main" id="{3E34D982-00BA-40E6-9DB1-DD361490BF71}"/>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9" name="テキスト ボックス 348">
          <a:extLst>
            <a:ext uri="{FF2B5EF4-FFF2-40B4-BE49-F238E27FC236}">
              <a16:creationId xmlns:a16="http://schemas.microsoft.com/office/drawing/2014/main" id="{45CA638A-D9CE-4298-9FCD-744F973A83C3}"/>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0" name="テキスト ボックス 349">
          <a:extLst>
            <a:ext uri="{FF2B5EF4-FFF2-40B4-BE49-F238E27FC236}">
              <a16:creationId xmlns:a16="http://schemas.microsoft.com/office/drawing/2014/main" id="{DB81BD34-2D2A-4D91-98AD-3C46281D0A2F}"/>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A8DF4115-5BF0-4B7E-AE47-43D346182192}"/>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142291</xdr:rowOff>
    </xdr:from>
    <xdr:to>
      <xdr:col>55</xdr:col>
      <xdr:colOff>50800</xdr:colOff>
      <xdr:row>86</xdr:row>
      <xdr:rowOff>72441</xdr:rowOff>
    </xdr:to>
    <xdr:sp macro="" textlink="">
      <xdr:nvSpPr>
        <xdr:cNvPr id="352" name="楕円 351">
          <a:extLst>
            <a:ext uri="{FF2B5EF4-FFF2-40B4-BE49-F238E27FC236}">
              <a16:creationId xmlns:a16="http://schemas.microsoft.com/office/drawing/2014/main" id="{8F06C512-074F-4CF1-A43F-F80B18E9884A}"/>
            </a:ext>
          </a:extLst>
        </xdr:cNvPr>
        <xdr:cNvSpPr/>
      </xdr:nvSpPr>
      <xdr:spPr>
        <a:xfrm>
          <a:off x="9192260" y="1439169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57218</xdr:rowOff>
    </xdr:from>
    <xdr:ext cx="469744" cy="259045"/>
    <xdr:sp macro="" textlink="">
      <xdr:nvSpPr>
        <xdr:cNvPr id="353" name="【公営住宅】&#10;一人当たり面積該当値テキスト">
          <a:extLst>
            <a:ext uri="{FF2B5EF4-FFF2-40B4-BE49-F238E27FC236}">
              <a16:creationId xmlns:a16="http://schemas.microsoft.com/office/drawing/2014/main" id="{C7E5D8E5-EEFA-4A35-B325-70F6DE9481BA}"/>
            </a:ext>
          </a:extLst>
        </xdr:cNvPr>
        <xdr:cNvSpPr txBox="1"/>
      </xdr:nvSpPr>
      <xdr:spPr>
        <a:xfrm>
          <a:off x="9258300" y="14306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142291</xdr:rowOff>
    </xdr:from>
    <xdr:to>
      <xdr:col>50</xdr:col>
      <xdr:colOff>165100</xdr:colOff>
      <xdr:row>86</xdr:row>
      <xdr:rowOff>72441</xdr:rowOff>
    </xdr:to>
    <xdr:sp macro="" textlink="">
      <xdr:nvSpPr>
        <xdr:cNvPr id="354" name="楕円 353">
          <a:extLst>
            <a:ext uri="{FF2B5EF4-FFF2-40B4-BE49-F238E27FC236}">
              <a16:creationId xmlns:a16="http://schemas.microsoft.com/office/drawing/2014/main" id="{9379A5E7-6A04-4733-8353-1DCFCFE6A6CC}"/>
            </a:ext>
          </a:extLst>
        </xdr:cNvPr>
        <xdr:cNvSpPr/>
      </xdr:nvSpPr>
      <xdr:spPr>
        <a:xfrm>
          <a:off x="8445500" y="1439169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21641</xdr:rowOff>
    </xdr:from>
    <xdr:to>
      <xdr:col>55</xdr:col>
      <xdr:colOff>0</xdr:colOff>
      <xdr:row>86</xdr:row>
      <xdr:rowOff>21641</xdr:rowOff>
    </xdr:to>
    <xdr:cxnSp macro="">
      <xdr:nvCxnSpPr>
        <xdr:cNvPr id="355" name="直線コネクタ 354">
          <a:extLst>
            <a:ext uri="{FF2B5EF4-FFF2-40B4-BE49-F238E27FC236}">
              <a16:creationId xmlns:a16="http://schemas.microsoft.com/office/drawing/2014/main" id="{2E0DFC35-9A3B-4571-8680-D1F1E7CA0C7E}"/>
            </a:ext>
          </a:extLst>
        </xdr:cNvPr>
        <xdr:cNvCxnSpPr/>
      </xdr:nvCxnSpPr>
      <xdr:spPr>
        <a:xfrm>
          <a:off x="8496300" y="14438681"/>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142291</xdr:rowOff>
    </xdr:from>
    <xdr:to>
      <xdr:col>46</xdr:col>
      <xdr:colOff>38100</xdr:colOff>
      <xdr:row>86</xdr:row>
      <xdr:rowOff>72441</xdr:rowOff>
    </xdr:to>
    <xdr:sp macro="" textlink="">
      <xdr:nvSpPr>
        <xdr:cNvPr id="356" name="楕円 355">
          <a:extLst>
            <a:ext uri="{FF2B5EF4-FFF2-40B4-BE49-F238E27FC236}">
              <a16:creationId xmlns:a16="http://schemas.microsoft.com/office/drawing/2014/main" id="{F92BA006-5F92-4430-B653-E84E3593239A}"/>
            </a:ext>
          </a:extLst>
        </xdr:cNvPr>
        <xdr:cNvSpPr/>
      </xdr:nvSpPr>
      <xdr:spPr>
        <a:xfrm>
          <a:off x="7670800" y="1439169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21641</xdr:rowOff>
    </xdr:from>
    <xdr:to>
      <xdr:col>50</xdr:col>
      <xdr:colOff>114300</xdr:colOff>
      <xdr:row>86</xdr:row>
      <xdr:rowOff>21641</xdr:rowOff>
    </xdr:to>
    <xdr:cxnSp macro="">
      <xdr:nvCxnSpPr>
        <xdr:cNvPr id="357" name="直線コネクタ 356">
          <a:extLst>
            <a:ext uri="{FF2B5EF4-FFF2-40B4-BE49-F238E27FC236}">
              <a16:creationId xmlns:a16="http://schemas.microsoft.com/office/drawing/2014/main" id="{9302DBC5-075B-43D9-95EF-1C1786B83935}"/>
            </a:ext>
          </a:extLst>
        </xdr:cNvPr>
        <xdr:cNvCxnSpPr/>
      </xdr:nvCxnSpPr>
      <xdr:spPr>
        <a:xfrm>
          <a:off x="7713980" y="14438681"/>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142291</xdr:rowOff>
    </xdr:from>
    <xdr:to>
      <xdr:col>41</xdr:col>
      <xdr:colOff>101600</xdr:colOff>
      <xdr:row>86</xdr:row>
      <xdr:rowOff>72441</xdr:rowOff>
    </xdr:to>
    <xdr:sp macro="" textlink="">
      <xdr:nvSpPr>
        <xdr:cNvPr id="358" name="楕円 357">
          <a:extLst>
            <a:ext uri="{FF2B5EF4-FFF2-40B4-BE49-F238E27FC236}">
              <a16:creationId xmlns:a16="http://schemas.microsoft.com/office/drawing/2014/main" id="{7E74756C-3E06-401D-B0CA-53CB26281A34}"/>
            </a:ext>
          </a:extLst>
        </xdr:cNvPr>
        <xdr:cNvSpPr/>
      </xdr:nvSpPr>
      <xdr:spPr>
        <a:xfrm>
          <a:off x="6873240" y="1439169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21641</xdr:rowOff>
    </xdr:from>
    <xdr:to>
      <xdr:col>45</xdr:col>
      <xdr:colOff>177800</xdr:colOff>
      <xdr:row>86</xdr:row>
      <xdr:rowOff>21641</xdr:rowOff>
    </xdr:to>
    <xdr:cxnSp macro="">
      <xdr:nvCxnSpPr>
        <xdr:cNvPr id="359" name="直線コネクタ 358">
          <a:extLst>
            <a:ext uri="{FF2B5EF4-FFF2-40B4-BE49-F238E27FC236}">
              <a16:creationId xmlns:a16="http://schemas.microsoft.com/office/drawing/2014/main" id="{55F3A157-00F8-4646-BEB7-F502B90E853E}"/>
            </a:ext>
          </a:extLst>
        </xdr:cNvPr>
        <xdr:cNvCxnSpPr/>
      </xdr:nvCxnSpPr>
      <xdr:spPr>
        <a:xfrm>
          <a:off x="6924040" y="14438681"/>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142291</xdr:rowOff>
    </xdr:from>
    <xdr:to>
      <xdr:col>36</xdr:col>
      <xdr:colOff>165100</xdr:colOff>
      <xdr:row>86</xdr:row>
      <xdr:rowOff>72441</xdr:rowOff>
    </xdr:to>
    <xdr:sp macro="" textlink="">
      <xdr:nvSpPr>
        <xdr:cNvPr id="360" name="楕円 359">
          <a:extLst>
            <a:ext uri="{FF2B5EF4-FFF2-40B4-BE49-F238E27FC236}">
              <a16:creationId xmlns:a16="http://schemas.microsoft.com/office/drawing/2014/main" id="{6C6EE5B0-56E7-4EDF-81A7-5C696FC9CC66}"/>
            </a:ext>
          </a:extLst>
        </xdr:cNvPr>
        <xdr:cNvSpPr/>
      </xdr:nvSpPr>
      <xdr:spPr>
        <a:xfrm>
          <a:off x="6098540" y="1439169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21641</xdr:rowOff>
    </xdr:from>
    <xdr:to>
      <xdr:col>41</xdr:col>
      <xdr:colOff>50800</xdr:colOff>
      <xdr:row>86</xdr:row>
      <xdr:rowOff>21641</xdr:rowOff>
    </xdr:to>
    <xdr:cxnSp macro="">
      <xdr:nvCxnSpPr>
        <xdr:cNvPr id="361" name="直線コネクタ 360">
          <a:extLst>
            <a:ext uri="{FF2B5EF4-FFF2-40B4-BE49-F238E27FC236}">
              <a16:creationId xmlns:a16="http://schemas.microsoft.com/office/drawing/2014/main" id="{DCCC75A5-BB6D-4DF3-A2CF-30D0E926D699}"/>
            </a:ext>
          </a:extLst>
        </xdr:cNvPr>
        <xdr:cNvCxnSpPr/>
      </xdr:nvCxnSpPr>
      <xdr:spPr>
        <a:xfrm>
          <a:off x="6149340" y="14438681"/>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99483</xdr:rowOff>
    </xdr:from>
    <xdr:ext cx="469744" cy="259045"/>
    <xdr:sp macro="" textlink="">
      <xdr:nvSpPr>
        <xdr:cNvPr id="362" name="n_1aveValue【公営住宅】&#10;一人当たり面積">
          <a:extLst>
            <a:ext uri="{FF2B5EF4-FFF2-40B4-BE49-F238E27FC236}">
              <a16:creationId xmlns:a16="http://schemas.microsoft.com/office/drawing/2014/main" id="{B714E330-DBD5-468C-B8E8-D33435E21B6F}"/>
            </a:ext>
          </a:extLst>
        </xdr:cNvPr>
        <xdr:cNvSpPr txBox="1"/>
      </xdr:nvSpPr>
      <xdr:spPr>
        <a:xfrm>
          <a:off x="8271587" y="14013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99941</xdr:rowOff>
    </xdr:from>
    <xdr:ext cx="469744" cy="259045"/>
    <xdr:sp macro="" textlink="">
      <xdr:nvSpPr>
        <xdr:cNvPr id="363" name="n_2aveValue【公営住宅】&#10;一人当たり面積">
          <a:extLst>
            <a:ext uri="{FF2B5EF4-FFF2-40B4-BE49-F238E27FC236}">
              <a16:creationId xmlns:a16="http://schemas.microsoft.com/office/drawing/2014/main" id="{2C137102-C249-4764-B847-8B839F2674BA}"/>
            </a:ext>
          </a:extLst>
        </xdr:cNvPr>
        <xdr:cNvSpPr txBox="1"/>
      </xdr:nvSpPr>
      <xdr:spPr>
        <a:xfrm>
          <a:off x="7509587" y="14014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84853</xdr:rowOff>
    </xdr:from>
    <xdr:ext cx="469744" cy="259045"/>
    <xdr:sp macro="" textlink="">
      <xdr:nvSpPr>
        <xdr:cNvPr id="364" name="n_3aveValue【公営住宅】&#10;一人当たり面積">
          <a:extLst>
            <a:ext uri="{FF2B5EF4-FFF2-40B4-BE49-F238E27FC236}">
              <a16:creationId xmlns:a16="http://schemas.microsoft.com/office/drawing/2014/main" id="{6CF799DC-DA9F-4577-AC2B-8D980169F8FE}"/>
            </a:ext>
          </a:extLst>
        </xdr:cNvPr>
        <xdr:cNvSpPr txBox="1"/>
      </xdr:nvSpPr>
      <xdr:spPr>
        <a:xfrm>
          <a:off x="6712027" y="13998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69766</xdr:rowOff>
    </xdr:from>
    <xdr:ext cx="469744" cy="259045"/>
    <xdr:sp macro="" textlink="">
      <xdr:nvSpPr>
        <xdr:cNvPr id="365" name="n_4aveValue【公営住宅】&#10;一人当たり面積">
          <a:extLst>
            <a:ext uri="{FF2B5EF4-FFF2-40B4-BE49-F238E27FC236}">
              <a16:creationId xmlns:a16="http://schemas.microsoft.com/office/drawing/2014/main" id="{9C1EDA14-35D8-4CFD-B729-77B2801E88D9}"/>
            </a:ext>
          </a:extLst>
        </xdr:cNvPr>
        <xdr:cNvSpPr txBox="1"/>
      </xdr:nvSpPr>
      <xdr:spPr>
        <a:xfrm>
          <a:off x="5937327" y="13983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63568</xdr:rowOff>
    </xdr:from>
    <xdr:ext cx="469744" cy="259045"/>
    <xdr:sp macro="" textlink="">
      <xdr:nvSpPr>
        <xdr:cNvPr id="366" name="n_1mainValue【公営住宅】&#10;一人当たり面積">
          <a:extLst>
            <a:ext uri="{FF2B5EF4-FFF2-40B4-BE49-F238E27FC236}">
              <a16:creationId xmlns:a16="http://schemas.microsoft.com/office/drawing/2014/main" id="{9D45A111-1D55-41FD-B3B3-76507A15C1AF}"/>
            </a:ext>
          </a:extLst>
        </xdr:cNvPr>
        <xdr:cNvSpPr txBox="1"/>
      </xdr:nvSpPr>
      <xdr:spPr>
        <a:xfrm>
          <a:off x="8271587" y="14480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63568</xdr:rowOff>
    </xdr:from>
    <xdr:ext cx="469744" cy="259045"/>
    <xdr:sp macro="" textlink="">
      <xdr:nvSpPr>
        <xdr:cNvPr id="367" name="n_2mainValue【公営住宅】&#10;一人当たり面積">
          <a:extLst>
            <a:ext uri="{FF2B5EF4-FFF2-40B4-BE49-F238E27FC236}">
              <a16:creationId xmlns:a16="http://schemas.microsoft.com/office/drawing/2014/main" id="{EDF5FDEA-1745-4602-A992-292ADF054C35}"/>
            </a:ext>
          </a:extLst>
        </xdr:cNvPr>
        <xdr:cNvSpPr txBox="1"/>
      </xdr:nvSpPr>
      <xdr:spPr>
        <a:xfrm>
          <a:off x="7509587" y="14480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63568</xdr:rowOff>
    </xdr:from>
    <xdr:ext cx="469744" cy="259045"/>
    <xdr:sp macro="" textlink="">
      <xdr:nvSpPr>
        <xdr:cNvPr id="368" name="n_3mainValue【公営住宅】&#10;一人当たり面積">
          <a:extLst>
            <a:ext uri="{FF2B5EF4-FFF2-40B4-BE49-F238E27FC236}">
              <a16:creationId xmlns:a16="http://schemas.microsoft.com/office/drawing/2014/main" id="{2E27462A-DBF6-45A0-8306-208A03E7D09C}"/>
            </a:ext>
          </a:extLst>
        </xdr:cNvPr>
        <xdr:cNvSpPr txBox="1"/>
      </xdr:nvSpPr>
      <xdr:spPr>
        <a:xfrm>
          <a:off x="6712027" y="14480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63568</xdr:rowOff>
    </xdr:from>
    <xdr:ext cx="469744" cy="259045"/>
    <xdr:sp macro="" textlink="">
      <xdr:nvSpPr>
        <xdr:cNvPr id="369" name="n_4mainValue【公営住宅】&#10;一人当たり面積">
          <a:extLst>
            <a:ext uri="{FF2B5EF4-FFF2-40B4-BE49-F238E27FC236}">
              <a16:creationId xmlns:a16="http://schemas.microsoft.com/office/drawing/2014/main" id="{A15863A8-D575-4E54-9527-74071190FC97}"/>
            </a:ext>
          </a:extLst>
        </xdr:cNvPr>
        <xdr:cNvSpPr txBox="1"/>
      </xdr:nvSpPr>
      <xdr:spPr>
        <a:xfrm>
          <a:off x="5937327" y="14480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0" name="正方形/長方形 369">
          <a:extLst>
            <a:ext uri="{FF2B5EF4-FFF2-40B4-BE49-F238E27FC236}">
              <a16:creationId xmlns:a16="http://schemas.microsoft.com/office/drawing/2014/main" id="{A3277364-56AF-4473-AA65-5C5C7CEB83B3}"/>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1" name="正方形/長方形 370">
          <a:extLst>
            <a:ext uri="{FF2B5EF4-FFF2-40B4-BE49-F238E27FC236}">
              <a16:creationId xmlns:a16="http://schemas.microsoft.com/office/drawing/2014/main" id="{878F0D65-04E9-4D6B-916A-39CC00964608}"/>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2" name="正方形/長方形 371">
          <a:extLst>
            <a:ext uri="{FF2B5EF4-FFF2-40B4-BE49-F238E27FC236}">
              <a16:creationId xmlns:a16="http://schemas.microsoft.com/office/drawing/2014/main" id="{F8F7EE8A-7B45-4373-9FF7-C03993BC4E60}"/>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3" name="正方形/長方形 372">
          <a:extLst>
            <a:ext uri="{FF2B5EF4-FFF2-40B4-BE49-F238E27FC236}">
              <a16:creationId xmlns:a16="http://schemas.microsoft.com/office/drawing/2014/main" id="{A5A457E0-E4DC-4098-A310-179310EE5979}"/>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4" name="正方形/長方形 373">
          <a:extLst>
            <a:ext uri="{FF2B5EF4-FFF2-40B4-BE49-F238E27FC236}">
              <a16:creationId xmlns:a16="http://schemas.microsoft.com/office/drawing/2014/main" id="{9E1E023C-6593-4305-AD12-A809F426FC48}"/>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5" name="正方形/長方形 374">
          <a:extLst>
            <a:ext uri="{FF2B5EF4-FFF2-40B4-BE49-F238E27FC236}">
              <a16:creationId xmlns:a16="http://schemas.microsoft.com/office/drawing/2014/main" id="{F3DEC9D4-005F-4A28-8C61-E7DA0E372381}"/>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6" name="正方形/長方形 375">
          <a:extLst>
            <a:ext uri="{FF2B5EF4-FFF2-40B4-BE49-F238E27FC236}">
              <a16:creationId xmlns:a16="http://schemas.microsoft.com/office/drawing/2014/main" id="{DDA63157-CFDE-4C60-AEB2-58CBEC4C4E34}"/>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7" name="正方形/長方形 376">
          <a:extLst>
            <a:ext uri="{FF2B5EF4-FFF2-40B4-BE49-F238E27FC236}">
              <a16:creationId xmlns:a16="http://schemas.microsoft.com/office/drawing/2014/main" id="{B910E927-C7D5-4BCC-A582-6B6AB6B507DF}"/>
            </a:ext>
          </a:extLst>
        </xdr:cNvPr>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78" name="テキスト ボックス 377">
          <a:extLst>
            <a:ext uri="{FF2B5EF4-FFF2-40B4-BE49-F238E27FC236}">
              <a16:creationId xmlns:a16="http://schemas.microsoft.com/office/drawing/2014/main" id="{5F4CA05C-65C2-46C6-A98F-263F1C13F25B}"/>
            </a:ext>
          </a:extLst>
        </xdr:cNvPr>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79" name="直線コネクタ 378">
          <a:extLst>
            <a:ext uri="{FF2B5EF4-FFF2-40B4-BE49-F238E27FC236}">
              <a16:creationId xmlns:a16="http://schemas.microsoft.com/office/drawing/2014/main" id="{B0537699-89C7-4ADE-8E4F-2403E4B6C6C8}"/>
            </a:ext>
          </a:extLst>
        </xdr:cNvPr>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0" name="テキスト ボックス 379">
          <a:extLst>
            <a:ext uri="{FF2B5EF4-FFF2-40B4-BE49-F238E27FC236}">
              <a16:creationId xmlns:a16="http://schemas.microsoft.com/office/drawing/2014/main" id="{72DE3604-CFDD-4B42-86E0-A153AE0D7607}"/>
            </a:ext>
          </a:extLst>
        </xdr:cNvPr>
        <xdr:cNvSpPr txBox="1"/>
      </xdr:nvSpPr>
      <xdr:spPr>
        <a:xfrm>
          <a:off x="27196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1" name="直線コネクタ 380">
          <a:extLst>
            <a:ext uri="{FF2B5EF4-FFF2-40B4-BE49-F238E27FC236}">
              <a16:creationId xmlns:a16="http://schemas.microsoft.com/office/drawing/2014/main" id="{7F7AABF2-7C87-45F0-BDBE-EC8F3F1F4F36}"/>
            </a:ext>
          </a:extLst>
        </xdr:cNvPr>
        <xdr:cNvCxnSpPr/>
      </xdr:nvCxnSpPr>
      <xdr:spPr>
        <a:xfrm>
          <a:off x="67056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2" name="テキスト ボックス 381">
          <a:extLst>
            <a:ext uri="{FF2B5EF4-FFF2-40B4-BE49-F238E27FC236}">
              <a16:creationId xmlns:a16="http://schemas.microsoft.com/office/drawing/2014/main" id="{CBDCE07B-BE2E-4DB5-8F11-57821EB9B6C2}"/>
            </a:ext>
          </a:extLst>
        </xdr:cNvPr>
        <xdr:cNvSpPr txBox="1"/>
      </xdr:nvSpPr>
      <xdr:spPr>
        <a:xfrm>
          <a:off x="27196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3" name="直線コネクタ 382">
          <a:extLst>
            <a:ext uri="{FF2B5EF4-FFF2-40B4-BE49-F238E27FC236}">
              <a16:creationId xmlns:a16="http://schemas.microsoft.com/office/drawing/2014/main" id="{70098628-C3AB-4B65-8A1B-AA54056D17BD}"/>
            </a:ext>
          </a:extLst>
        </xdr:cNvPr>
        <xdr:cNvCxnSpPr/>
      </xdr:nvCxnSpPr>
      <xdr:spPr>
        <a:xfrm>
          <a:off x="67056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4" name="テキスト ボックス 383">
          <a:extLst>
            <a:ext uri="{FF2B5EF4-FFF2-40B4-BE49-F238E27FC236}">
              <a16:creationId xmlns:a16="http://schemas.microsoft.com/office/drawing/2014/main" id="{03747CDE-CDF0-40E6-B4EA-60494F2EBB5D}"/>
            </a:ext>
          </a:extLst>
        </xdr:cNvPr>
        <xdr:cNvSpPr txBox="1"/>
      </xdr:nvSpPr>
      <xdr:spPr>
        <a:xfrm>
          <a:off x="33608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85" name="直線コネクタ 384">
          <a:extLst>
            <a:ext uri="{FF2B5EF4-FFF2-40B4-BE49-F238E27FC236}">
              <a16:creationId xmlns:a16="http://schemas.microsoft.com/office/drawing/2014/main" id="{B0D8E3C8-AE26-4330-876E-5A67F7773C7B}"/>
            </a:ext>
          </a:extLst>
        </xdr:cNvPr>
        <xdr:cNvCxnSpPr/>
      </xdr:nvCxnSpPr>
      <xdr:spPr>
        <a:xfrm>
          <a:off x="67056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86" name="テキスト ボックス 385">
          <a:extLst>
            <a:ext uri="{FF2B5EF4-FFF2-40B4-BE49-F238E27FC236}">
              <a16:creationId xmlns:a16="http://schemas.microsoft.com/office/drawing/2014/main" id="{7556F814-41B2-4310-B6DA-699338B31F4B}"/>
            </a:ext>
          </a:extLst>
        </xdr:cNvPr>
        <xdr:cNvSpPr txBox="1"/>
      </xdr:nvSpPr>
      <xdr:spPr>
        <a:xfrm>
          <a:off x="33608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87" name="直線コネクタ 386">
          <a:extLst>
            <a:ext uri="{FF2B5EF4-FFF2-40B4-BE49-F238E27FC236}">
              <a16:creationId xmlns:a16="http://schemas.microsoft.com/office/drawing/2014/main" id="{75383648-0065-4456-B952-FD4D7B087CA6}"/>
            </a:ext>
          </a:extLst>
        </xdr:cNvPr>
        <xdr:cNvCxnSpPr/>
      </xdr:nvCxnSpPr>
      <xdr:spPr>
        <a:xfrm>
          <a:off x="67056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88" name="テキスト ボックス 387">
          <a:extLst>
            <a:ext uri="{FF2B5EF4-FFF2-40B4-BE49-F238E27FC236}">
              <a16:creationId xmlns:a16="http://schemas.microsoft.com/office/drawing/2014/main" id="{751FE022-4DBC-40C8-9DFA-15F23BCCA16A}"/>
            </a:ext>
          </a:extLst>
        </xdr:cNvPr>
        <xdr:cNvSpPr txBox="1"/>
      </xdr:nvSpPr>
      <xdr:spPr>
        <a:xfrm>
          <a:off x="33608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89" name="直線コネクタ 388">
          <a:extLst>
            <a:ext uri="{FF2B5EF4-FFF2-40B4-BE49-F238E27FC236}">
              <a16:creationId xmlns:a16="http://schemas.microsoft.com/office/drawing/2014/main" id="{53B27885-66FA-4F49-AC29-2E9F61754312}"/>
            </a:ext>
          </a:extLst>
        </xdr:cNvPr>
        <xdr:cNvCxnSpPr/>
      </xdr:nvCxnSpPr>
      <xdr:spPr>
        <a:xfrm>
          <a:off x="67056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0" name="テキスト ボックス 389">
          <a:extLst>
            <a:ext uri="{FF2B5EF4-FFF2-40B4-BE49-F238E27FC236}">
              <a16:creationId xmlns:a16="http://schemas.microsoft.com/office/drawing/2014/main" id="{686B5E46-544C-4066-BC50-779D02B41265}"/>
            </a:ext>
          </a:extLst>
        </xdr:cNvPr>
        <xdr:cNvSpPr txBox="1"/>
      </xdr:nvSpPr>
      <xdr:spPr>
        <a:xfrm>
          <a:off x="33608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1" name="直線コネクタ 390">
          <a:extLst>
            <a:ext uri="{FF2B5EF4-FFF2-40B4-BE49-F238E27FC236}">
              <a16:creationId xmlns:a16="http://schemas.microsoft.com/office/drawing/2014/main" id="{DDCB655C-D506-4307-A602-654A674F4DC4}"/>
            </a:ext>
          </a:extLst>
        </xdr:cNvPr>
        <xdr:cNvCxnSpPr/>
      </xdr:nvCxnSpPr>
      <xdr:spPr>
        <a:xfrm>
          <a:off x="67056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2" name="テキスト ボックス 391">
          <a:extLst>
            <a:ext uri="{FF2B5EF4-FFF2-40B4-BE49-F238E27FC236}">
              <a16:creationId xmlns:a16="http://schemas.microsoft.com/office/drawing/2014/main" id="{A87AC421-65E7-4DB0-BDAB-002590DF178E}"/>
            </a:ext>
          </a:extLst>
        </xdr:cNvPr>
        <xdr:cNvSpPr txBox="1"/>
      </xdr:nvSpPr>
      <xdr:spPr>
        <a:xfrm>
          <a:off x="37734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3" name="直線コネクタ 392">
          <a:extLst>
            <a:ext uri="{FF2B5EF4-FFF2-40B4-BE49-F238E27FC236}">
              <a16:creationId xmlns:a16="http://schemas.microsoft.com/office/drawing/2014/main" id="{71798C1E-BA16-4010-A3C1-A6C437820D09}"/>
            </a:ext>
          </a:extLst>
        </xdr:cNvPr>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4" name="【港湾・漁港】&#10;有形固定資産減価償却率グラフ枠">
          <a:extLst>
            <a:ext uri="{FF2B5EF4-FFF2-40B4-BE49-F238E27FC236}">
              <a16:creationId xmlns:a16="http://schemas.microsoft.com/office/drawing/2014/main" id="{6D2E2EC1-0B21-41C7-9F30-A57436AE4FB9}"/>
            </a:ext>
          </a:extLst>
        </xdr:cNvPr>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134982</xdr:rowOff>
    </xdr:from>
    <xdr:to>
      <xdr:col>24</xdr:col>
      <xdr:colOff>62865</xdr:colOff>
      <xdr:row>109</xdr:row>
      <xdr:rowOff>10886</xdr:rowOff>
    </xdr:to>
    <xdr:cxnSp macro="">
      <xdr:nvCxnSpPr>
        <xdr:cNvPr id="395" name="直線コネクタ 394">
          <a:extLst>
            <a:ext uri="{FF2B5EF4-FFF2-40B4-BE49-F238E27FC236}">
              <a16:creationId xmlns:a16="http://schemas.microsoft.com/office/drawing/2014/main" id="{3348F784-DC7A-4004-B0B7-AE19EFEC4011}"/>
            </a:ext>
          </a:extLst>
        </xdr:cNvPr>
        <xdr:cNvCxnSpPr/>
      </xdr:nvCxnSpPr>
      <xdr:spPr>
        <a:xfrm flipV="1">
          <a:off x="4086225" y="16898982"/>
          <a:ext cx="0" cy="13846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14713</xdr:rowOff>
    </xdr:from>
    <xdr:ext cx="405111" cy="259045"/>
    <xdr:sp macro="" textlink="">
      <xdr:nvSpPr>
        <xdr:cNvPr id="396" name="【港湾・漁港】&#10;有形固定資産減価償却率最小値テキスト">
          <a:extLst>
            <a:ext uri="{FF2B5EF4-FFF2-40B4-BE49-F238E27FC236}">
              <a16:creationId xmlns:a16="http://schemas.microsoft.com/office/drawing/2014/main" id="{720E46F9-5105-4DCC-80D0-B5B7375C1C1E}"/>
            </a:ext>
          </a:extLst>
        </xdr:cNvPr>
        <xdr:cNvSpPr txBox="1"/>
      </xdr:nvSpPr>
      <xdr:spPr>
        <a:xfrm>
          <a:off x="4124960" y="18287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10886</xdr:rowOff>
    </xdr:from>
    <xdr:to>
      <xdr:col>24</xdr:col>
      <xdr:colOff>152400</xdr:colOff>
      <xdr:row>109</xdr:row>
      <xdr:rowOff>10886</xdr:rowOff>
    </xdr:to>
    <xdr:cxnSp macro="">
      <xdr:nvCxnSpPr>
        <xdr:cNvPr id="397" name="直線コネクタ 396">
          <a:extLst>
            <a:ext uri="{FF2B5EF4-FFF2-40B4-BE49-F238E27FC236}">
              <a16:creationId xmlns:a16="http://schemas.microsoft.com/office/drawing/2014/main" id="{6F5A2A8E-20C6-40D2-B50E-72ED9120420A}"/>
            </a:ext>
          </a:extLst>
        </xdr:cNvPr>
        <xdr:cNvCxnSpPr/>
      </xdr:nvCxnSpPr>
      <xdr:spPr>
        <a:xfrm>
          <a:off x="4020820" y="1828364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81659</xdr:rowOff>
    </xdr:from>
    <xdr:ext cx="405111" cy="259045"/>
    <xdr:sp macro="" textlink="">
      <xdr:nvSpPr>
        <xdr:cNvPr id="398" name="【港湾・漁港】&#10;有形固定資産減価償却率最大値テキスト">
          <a:extLst>
            <a:ext uri="{FF2B5EF4-FFF2-40B4-BE49-F238E27FC236}">
              <a16:creationId xmlns:a16="http://schemas.microsoft.com/office/drawing/2014/main" id="{9BBD885E-590D-4E22-9F0F-49F1EC726E4F}"/>
            </a:ext>
          </a:extLst>
        </xdr:cNvPr>
        <xdr:cNvSpPr txBox="1"/>
      </xdr:nvSpPr>
      <xdr:spPr>
        <a:xfrm>
          <a:off x="4124960" y="166780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134982</xdr:rowOff>
    </xdr:from>
    <xdr:to>
      <xdr:col>24</xdr:col>
      <xdr:colOff>152400</xdr:colOff>
      <xdr:row>100</xdr:row>
      <xdr:rowOff>134982</xdr:rowOff>
    </xdr:to>
    <xdr:cxnSp macro="">
      <xdr:nvCxnSpPr>
        <xdr:cNvPr id="399" name="直線コネクタ 398">
          <a:extLst>
            <a:ext uri="{FF2B5EF4-FFF2-40B4-BE49-F238E27FC236}">
              <a16:creationId xmlns:a16="http://schemas.microsoft.com/office/drawing/2014/main" id="{41AC76BA-4CF0-4A85-A966-E3750CBA02CF}"/>
            </a:ext>
          </a:extLst>
        </xdr:cNvPr>
        <xdr:cNvCxnSpPr/>
      </xdr:nvCxnSpPr>
      <xdr:spPr>
        <a:xfrm>
          <a:off x="4020820" y="1689898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152779</xdr:rowOff>
    </xdr:from>
    <xdr:ext cx="405111" cy="259045"/>
    <xdr:sp macro="" textlink="">
      <xdr:nvSpPr>
        <xdr:cNvPr id="400" name="【港湾・漁港】&#10;有形固定資産減価償却率平均値テキスト">
          <a:extLst>
            <a:ext uri="{FF2B5EF4-FFF2-40B4-BE49-F238E27FC236}">
              <a16:creationId xmlns:a16="http://schemas.microsoft.com/office/drawing/2014/main" id="{B6BF1B03-CC91-4FBC-A8FC-CCDB471571DF}"/>
            </a:ext>
          </a:extLst>
        </xdr:cNvPr>
        <xdr:cNvSpPr txBox="1"/>
      </xdr:nvSpPr>
      <xdr:spPr>
        <a:xfrm>
          <a:off x="4124960" y="175873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129902</xdr:rowOff>
    </xdr:from>
    <xdr:to>
      <xdr:col>24</xdr:col>
      <xdr:colOff>114300</xdr:colOff>
      <xdr:row>106</xdr:row>
      <xdr:rowOff>60052</xdr:rowOff>
    </xdr:to>
    <xdr:sp macro="" textlink="">
      <xdr:nvSpPr>
        <xdr:cNvPr id="401" name="フローチャート: 判断 400">
          <a:extLst>
            <a:ext uri="{FF2B5EF4-FFF2-40B4-BE49-F238E27FC236}">
              <a16:creationId xmlns:a16="http://schemas.microsoft.com/office/drawing/2014/main" id="{F2B1DE2C-B52D-4AF0-B442-839352FB5A28}"/>
            </a:ext>
          </a:extLst>
        </xdr:cNvPr>
        <xdr:cNvSpPr/>
      </xdr:nvSpPr>
      <xdr:spPr>
        <a:xfrm>
          <a:off x="4036060" y="1773210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115207</xdr:rowOff>
    </xdr:from>
    <xdr:to>
      <xdr:col>20</xdr:col>
      <xdr:colOff>38100</xdr:colOff>
      <xdr:row>106</xdr:row>
      <xdr:rowOff>45357</xdr:rowOff>
    </xdr:to>
    <xdr:sp macro="" textlink="">
      <xdr:nvSpPr>
        <xdr:cNvPr id="402" name="フローチャート: 判断 401">
          <a:extLst>
            <a:ext uri="{FF2B5EF4-FFF2-40B4-BE49-F238E27FC236}">
              <a16:creationId xmlns:a16="http://schemas.microsoft.com/office/drawing/2014/main" id="{75B46248-1573-4A17-A4AE-0E35930418BC}"/>
            </a:ext>
          </a:extLst>
        </xdr:cNvPr>
        <xdr:cNvSpPr/>
      </xdr:nvSpPr>
      <xdr:spPr>
        <a:xfrm>
          <a:off x="3312160" y="1771740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93980</xdr:rowOff>
    </xdr:from>
    <xdr:to>
      <xdr:col>15</xdr:col>
      <xdr:colOff>101600</xdr:colOff>
      <xdr:row>106</xdr:row>
      <xdr:rowOff>24130</xdr:rowOff>
    </xdr:to>
    <xdr:sp macro="" textlink="">
      <xdr:nvSpPr>
        <xdr:cNvPr id="403" name="フローチャート: 判断 402">
          <a:extLst>
            <a:ext uri="{FF2B5EF4-FFF2-40B4-BE49-F238E27FC236}">
              <a16:creationId xmlns:a16="http://schemas.microsoft.com/office/drawing/2014/main" id="{482420BE-BE15-481D-82B3-089B207B1E78}"/>
            </a:ext>
          </a:extLst>
        </xdr:cNvPr>
        <xdr:cNvSpPr/>
      </xdr:nvSpPr>
      <xdr:spPr>
        <a:xfrm>
          <a:off x="2514600" y="176961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111942</xdr:rowOff>
    </xdr:from>
    <xdr:to>
      <xdr:col>10</xdr:col>
      <xdr:colOff>165100</xdr:colOff>
      <xdr:row>106</xdr:row>
      <xdr:rowOff>42092</xdr:rowOff>
    </xdr:to>
    <xdr:sp macro="" textlink="">
      <xdr:nvSpPr>
        <xdr:cNvPr id="404" name="フローチャート: 判断 403">
          <a:extLst>
            <a:ext uri="{FF2B5EF4-FFF2-40B4-BE49-F238E27FC236}">
              <a16:creationId xmlns:a16="http://schemas.microsoft.com/office/drawing/2014/main" id="{C8A00C3F-FCB2-4B4D-9DF2-BA260B7D322E}"/>
            </a:ext>
          </a:extLst>
        </xdr:cNvPr>
        <xdr:cNvSpPr/>
      </xdr:nvSpPr>
      <xdr:spPr>
        <a:xfrm>
          <a:off x="1739900" y="1771414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89081</xdr:rowOff>
    </xdr:from>
    <xdr:to>
      <xdr:col>6</xdr:col>
      <xdr:colOff>38100</xdr:colOff>
      <xdr:row>106</xdr:row>
      <xdr:rowOff>19231</xdr:rowOff>
    </xdr:to>
    <xdr:sp macro="" textlink="">
      <xdr:nvSpPr>
        <xdr:cNvPr id="405" name="フローチャート: 判断 404">
          <a:extLst>
            <a:ext uri="{FF2B5EF4-FFF2-40B4-BE49-F238E27FC236}">
              <a16:creationId xmlns:a16="http://schemas.microsoft.com/office/drawing/2014/main" id="{F7B4A821-AFC2-4B7C-97D2-F3A93DD5BA5F}"/>
            </a:ext>
          </a:extLst>
        </xdr:cNvPr>
        <xdr:cNvSpPr/>
      </xdr:nvSpPr>
      <xdr:spPr>
        <a:xfrm>
          <a:off x="965200" y="1769128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6" name="テキスト ボックス 405">
          <a:extLst>
            <a:ext uri="{FF2B5EF4-FFF2-40B4-BE49-F238E27FC236}">
              <a16:creationId xmlns:a16="http://schemas.microsoft.com/office/drawing/2014/main" id="{90E20F79-25A7-4901-83DE-0748F8AFA157}"/>
            </a:ext>
          </a:extLst>
        </xdr:cNvPr>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07" name="テキスト ボックス 406">
          <a:extLst>
            <a:ext uri="{FF2B5EF4-FFF2-40B4-BE49-F238E27FC236}">
              <a16:creationId xmlns:a16="http://schemas.microsoft.com/office/drawing/2014/main" id="{8602E754-963C-41D7-9017-965983EC123B}"/>
            </a:ext>
          </a:extLst>
        </xdr:cNvPr>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08" name="テキスト ボックス 407">
          <a:extLst>
            <a:ext uri="{FF2B5EF4-FFF2-40B4-BE49-F238E27FC236}">
              <a16:creationId xmlns:a16="http://schemas.microsoft.com/office/drawing/2014/main" id="{12CD8917-C533-441E-91D8-7C2A2651A672}"/>
            </a:ext>
          </a:extLst>
        </xdr:cNvPr>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09" name="テキスト ボックス 408">
          <a:extLst>
            <a:ext uri="{FF2B5EF4-FFF2-40B4-BE49-F238E27FC236}">
              <a16:creationId xmlns:a16="http://schemas.microsoft.com/office/drawing/2014/main" id="{93C22183-E18C-4ECC-BAD4-C6532A2B7B07}"/>
            </a:ext>
          </a:extLst>
        </xdr:cNvPr>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E50BDF88-2F5C-49DF-8EEE-F49401058BDB}"/>
            </a:ext>
          </a:extLst>
        </xdr:cNvPr>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108</xdr:row>
      <xdr:rowOff>131536</xdr:rowOff>
    </xdr:from>
    <xdr:to>
      <xdr:col>24</xdr:col>
      <xdr:colOff>114300</xdr:colOff>
      <xdr:row>109</xdr:row>
      <xdr:rowOff>61686</xdr:rowOff>
    </xdr:to>
    <xdr:sp macro="" textlink="">
      <xdr:nvSpPr>
        <xdr:cNvPr id="411" name="楕円 410">
          <a:extLst>
            <a:ext uri="{FF2B5EF4-FFF2-40B4-BE49-F238E27FC236}">
              <a16:creationId xmlns:a16="http://schemas.microsoft.com/office/drawing/2014/main" id="{FFFB8BE2-19B7-474E-8E04-87D4F394D69C}"/>
            </a:ext>
          </a:extLst>
        </xdr:cNvPr>
        <xdr:cNvSpPr/>
      </xdr:nvSpPr>
      <xdr:spPr>
        <a:xfrm>
          <a:off x="4036060" y="1823665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108</xdr:row>
      <xdr:rowOff>46463</xdr:rowOff>
    </xdr:from>
    <xdr:ext cx="405111" cy="259045"/>
    <xdr:sp macro="" textlink="">
      <xdr:nvSpPr>
        <xdr:cNvPr id="412" name="【港湾・漁港】&#10;有形固定資産減価償却率該当値テキスト">
          <a:extLst>
            <a:ext uri="{FF2B5EF4-FFF2-40B4-BE49-F238E27FC236}">
              <a16:creationId xmlns:a16="http://schemas.microsoft.com/office/drawing/2014/main" id="{D5F04CF6-44BE-4692-BFE0-F7F0B11E60C0}"/>
            </a:ext>
          </a:extLst>
        </xdr:cNvPr>
        <xdr:cNvSpPr txBox="1"/>
      </xdr:nvSpPr>
      <xdr:spPr>
        <a:xfrm>
          <a:off x="4124960" y="18151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108</xdr:row>
      <xdr:rowOff>125005</xdr:rowOff>
    </xdr:from>
    <xdr:to>
      <xdr:col>20</xdr:col>
      <xdr:colOff>38100</xdr:colOff>
      <xdr:row>109</xdr:row>
      <xdr:rowOff>55155</xdr:rowOff>
    </xdr:to>
    <xdr:sp macro="" textlink="">
      <xdr:nvSpPr>
        <xdr:cNvPr id="413" name="楕円 412">
          <a:extLst>
            <a:ext uri="{FF2B5EF4-FFF2-40B4-BE49-F238E27FC236}">
              <a16:creationId xmlns:a16="http://schemas.microsoft.com/office/drawing/2014/main" id="{D014FBE1-6B6A-49A9-9A87-9B59B63495E2}"/>
            </a:ext>
          </a:extLst>
        </xdr:cNvPr>
        <xdr:cNvSpPr/>
      </xdr:nvSpPr>
      <xdr:spPr>
        <a:xfrm>
          <a:off x="3312160" y="1823012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109</xdr:row>
      <xdr:rowOff>4355</xdr:rowOff>
    </xdr:from>
    <xdr:to>
      <xdr:col>24</xdr:col>
      <xdr:colOff>63500</xdr:colOff>
      <xdr:row>109</xdr:row>
      <xdr:rowOff>10886</xdr:rowOff>
    </xdr:to>
    <xdr:cxnSp macro="">
      <xdr:nvCxnSpPr>
        <xdr:cNvPr id="414" name="直線コネクタ 413">
          <a:extLst>
            <a:ext uri="{FF2B5EF4-FFF2-40B4-BE49-F238E27FC236}">
              <a16:creationId xmlns:a16="http://schemas.microsoft.com/office/drawing/2014/main" id="{7C85600F-B1C4-4460-8014-8485762FBC45}"/>
            </a:ext>
          </a:extLst>
        </xdr:cNvPr>
        <xdr:cNvCxnSpPr/>
      </xdr:nvCxnSpPr>
      <xdr:spPr>
        <a:xfrm>
          <a:off x="3355340" y="18277115"/>
          <a:ext cx="73152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108</xdr:row>
      <xdr:rowOff>115207</xdr:rowOff>
    </xdr:from>
    <xdr:to>
      <xdr:col>15</xdr:col>
      <xdr:colOff>101600</xdr:colOff>
      <xdr:row>109</xdr:row>
      <xdr:rowOff>45357</xdr:rowOff>
    </xdr:to>
    <xdr:sp macro="" textlink="">
      <xdr:nvSpPr>
        <xdr:cNvPr id="415" name="楕円 414">
          <a:extLst>
            <a:ext uri="{FF2B5EF4-FFF2-40B4-BE49-F238E27FC236}">
              <a16:creationId xmlns:a16="http://schemas.microsoft.com/office/drawing/2014/main" id="{DF9E32B8-4E31-4F1D-9807-E03C5CD5B0D6}"/>
            </a:ext>
          </a:extLst>
        </xdr:cNvPr>
        <xdr:cNvSpPr/>
      </xdr:nvSpPr>
      <xdr:spPr>
        <a:xfrm>
          <a:off x="2514600" y="1822032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108</xdr:row>
      <xdr:rowOff>166007</xdr:rowOff>
    </xdr:from>
    <xdr:to>
      <xdr:col>19</xdr:col>
      <xdr:colOff>177800</xdr:colOff>
      <xdr:row>109</xdr:row>
      <xdr:rowOff>4355</xdr:rowOff>
    </xdr:to>
    <xdr:cxnSp macro="">
      <xdr:nvCxnSpPr>
        <xdr:cNvPr id="416" name="直線コネクタ 415">
          <a:extLst>
            <a:ext uri="{FF2B5EF4-FFF2-40B4-BE49-F238E27FC236}">
              <a16:creationId xmlns:a16="http://schemas.microsoft.com/office/drawing/2014/main" id="{27249A6B-C279-401A-B4BF-825E9EB4EAC6}"/>
            </a:ext>
          </a:extLst>
        </xdr:cNvPr>
        <xdr:cNvCxnSpPr/>
      </xdr:nvCxnSpPr>
      <xdr:spPr>
        <a:xfrm>
          <a:off x="2565400" y="18271127"/>
          <a:ext cx="789940" cy="5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108</xdr:row>
      <xdr:rowOff>103777</xdr:rowOff>
    </xdr:from>
    <xdr:to>
      <xdr:col>10</xdr:col>
      <xdr:colOff>165100</xdr:colOff>
      <xdr:row>109</xdr:row>
      <xdr:rowOff>33927</xdr:rowOff>
    </xdr:to>
    <xdr:sp macro="" textlink="">
      <xdr:nvSpPr>
        <xdr:cNvPr id="417" name="楕円 416">
          <a:extLst>
            <a:ext uri="{FF2B5EF4-FFF2-40B4-BE49-F238E27FC236}">
              <a16:creationId xmlns:a16="http://schemas.microsoft.com/office/drawing/2014/main" id="{704B4CFC-5B9A-476D-B8E8-DB6744262D41}"/>
            </a:ext>
          </a:extLst>
        </xdr:cNvPr>
        <xdr:cNvSpPr/>
      </xdr:nvSpPr>
      <xdr:spPr>
        <a:xfrm>
          <a:off x="1739900" y="1820889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108</xdr:row>
      <xdr:rowOff>154577</xdr:rowOff>
    </xdr:from>
    <xdr:to>
      <xdr:col>15</xdr:col>
      <xdr:colOff>50800</xdr:colOff>
      <xdr:row>108</xdr:row>
      <xdr:rowOff>166007</xdr:rowOff>
    </xdr:to>
    <xdr:cxnSp macro="">
      <xdr:nvCxnSpPr>
        <xdr:cNvPr id="418" name="直線コネクタ 417">
          <a:extLst>
            <a:ext uri="{FF2B5EF4-FFF2-40B4-BE49-F238E27FC236}">
              <a16:creationId xmlns:a16="http://schemas.microsoft.com/office/drawing/2014/main" id="{5825CDE4-8B88-4D4F-8ABF-3EE1CCFDCEE7}"/>
            </a:ext>
          </a:extLst>
        </xdr:cNvPr>
        <xdr:cNvCxnSpPr/>
      </xdr:nvCxnSpPr>
      <xdr:spPr>
        <a:xfrm>
          <a:off x="1790700" y="18259697"/>
          <a:ext cx="7747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108</xdr:row>
      <xdr:rowOff>93980</xdr:rowOff>
    </xdr:from>
    <xdr:to>
      <xdr:col>6</xdr:col>
      <xdr:colOff>38100</xdr:colOff>
      <xdr:row>109</xdr:row>
      <xdr:rowOff>24130</xdr:rowOff>
    </xdr:to>
    <xdr:sp macro="" textlink="">
      <xdr:nvSpPr>
        <xdr:cNvPr id="419" name="楕円 418">
          <a:extLst>
            <a:ext uri="{FF2B5EF4-FFF2-40B4-BE49-F238E27FC236}">
              <a16:creationId xmlns:a16="http://schemas.microsoft.com/office/drawing/2014/main" id="{3A48E04B-CB3F-45F0-B32A-43F1F9D97CA1}"/>
            </a:ext>
          </a:extLst>
        </xdr:cNvPr>
        <xdr:cNvSpPr/>
      </xdr:nvSpPr>
      <xdr:spPr>
        <a:xfrm>
          <a:off x="965200" y="1819910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108</xdr:row>
      <xdr:rowOff>144780</xdr:rowOff>
    </xdr:from>
    <xdr:to>
      <xdr:col>10</xdr:col>
      <xdr:colOff>114300</xdr:colOff>
      <xdr:row>108</xdr:row>
      <xdr:rowOff>154577</xdr:rowOff>
    </xdr:to>
    <xdr:cxnSp macro="">
      <xdr:nvCxnSpPr>
        <xdr:cNvPr id="420" name="直線コネクタ 419">
          <a:extLst>
            <a:ext uri="{FF2B5EF4-FFF2-40B4-BE49-F238E27FC236}">
              <a16:creationId xmlns:a16="http://schemas.microsoft.com/office/drawing/2014/main" id="{ED9C925F-8E1A-4D67-908E-651DBE1330B6}"/>
            </a:ext>
          </a:extLst>
        </xdr:cNvPr>
        <xdr:cNvCxnSpPr/>
      </xdr:nvCxnSpPr>
      <xdr:spPr>
        <a:xfrm>
          <a:off x="1008380" y="18249900"/>
          <a:ext cx="78232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61884</xdr:rowOff>
    </xdr:from>
    <xdr:ext cx="405111" cy="259045"/>
    <xdr:sp macro="" textlink="">
      <xdr:nvSpPr>
        <xdr:cNvPr id="421" name="n_1aveValue【港湾・漁港】&#10;有形固定資産減価償却率">
          <a:extLst>
            <a:ext uri="{FF2B5EF4-FFF2-40B4-BE49-F238E27FC236}">
              <a16:creationId xmlns:a16="http://schemas.microsoft.com/office/drawing/2014/main" id="{EBFC804D-D1D4-4789-A671-750087B3E718}"/>
            </a:ext>
          </a:extLst>
        </xdr:cNvPr>
        <xdr:cNvSpPr txBox="1"/>
      </xdr:nvSpPr>
      <xdr:spPr>
        <a:xfrm>
          <a:off x="3170564" y="174964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40657</xdr:rowOff>
    </xdr:from>
    <xdr:ext cx="405111" cy="259045"/>
    <xdr:sp macro="" textlink="">
      <xdr:nvSpPr>
        <xdr:cNvPr id="422" name="n_2aveValue【港湾・漁港】&#10;有形固定資産減価償却率">
          <a:extLst>
            <a:ext uri="{FF2B5EF4-FFF2-40B4-BE49-F238E27FC236}">
              <a16:creationId xmlns:a16="http://schemas.microsoft.com/office/drawing/2014/main" id="{35A86E32-AA44-4D31-874D-9017CA198F6D}"/>
            </a:ext>
          </a:extLst>
        </xdr:cNvPr>
        <xdr:cNvSpPr txBox="1"/>
      </xdr:nvSpPr>
      <xdr:spPr>
        <a:xfrm>
          <a:off x="2385704" y="17475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58619</xdr:rowOff>
    </xdr:from>
    <xdr:ext cx="405111" cy="259045"/>
    <xdr:sp macro="" textlink="">
      <xdr:nvSpPr>
        <xdr:cNvPr id="423" name="n_3aveValue【港湾・漁港】&#10;有形固定資産減価償却率">
          <a:extLst>
            <a:ext uri="{FF2B5EF4-FFF2-40B4-BE49-F238E27FC236}">
              <a16:creationId xmlns:a16="http://schemas.microsoft.com/office/drawing/2014/main" id="{48AAECD3-07C5-42BA-B01A-894E755B008A}"/>
            </a:ext>
          </a:extLst>
        </xdr:cNvPr>
        <xdr:cNvSpPr txBox="1"/>
      </xdr:nvSpPr>
      <xdr:spPr>
        <a:xfrm>
          <a:off x="1611004" y="174931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35758</xdr:rowOff>
    </xdr:from>
    <xdr:ext cx="405111" cy="259045"/>
    <xdr:sp macro="" textlink="">
      <xdr:nvSpPr>
        <xdr:cNvPr id="424" name="n_4aveValue【港湾・漁港】&#10;有形固定資産減価償却率">
          <a:extLst>
            <a:ext uri="{FF2B5EF4-FFF2-40B4-BE49-F238E27FC236}">
              <a16:creationId xmlns:a16="http://schemas.microsoft.com/office/drawing/2014/main" id="{F52FAD2D-857B-4533-8918-FCA88E89C9C7}"/>
            </a:ext>
          </a:extLst>
        </xdr:cNvPr>
        <xdr:cNvSpPr txBox="1"/>
      </xdr:nvSpPr>
      <xdr:spPr>
        <a:xfrm>
          <a:off x="836304" y="174703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109</xdr:row>
      <xdr:rowOff>46282</xdr:rowOff>
    </xdr:from>
    <xdr:ext cx="405111" cy="259045"/>
    <xdr:sp macro="" textlink="">
      <xdr:nvSpPr>
        <xdr:cNvPr id="425" name="n_1mainValue【港湾・漁港】&#10;有形固定資産減価償却率">
          <a:extLst>
            <a:ext uri="{FF2B5EF4-FFF2-40B4-BE49-F238E27FC236}">
              <a16:creationId xmlns:a16="http://schemas.microsoft.com/office/drawing/2014/main" id="{E881369D-61D7-4F7E-8CFF-96E41897BBD6}"/>
            </a:ext>
          </a:extLst>
        </xdr:cNvPr>
        <xdr:cNvSpPr txBox="1"/>
      </xdr:nvSpPr>
      <xdr:spPr>
        <a:xfrm>
          <a:off x="3170564" y="18319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109</xdr:row>
      <xdr:rowOff>36484</xdr:rowOff>
    </xdr:from>
    <xdr:ext cx="405111" cy="259045"/>
    <xdr:sp macro="" textlink="">
      <xdr:nvSpPr>
        <xdr:cNvPr id="426" name="n_2mainValue【港湾・漁港】&#10;有形固定資産減価償却率">
          <a:extLst>
            <a:ext uri="{FF2B5EF4-FFF2-40B4-BE49-F238E27FC236}">
              <a16:creationId xmlns:a16="http://schemas.microsoft.com/office/drawing/2014/main" id="{135E5F8D-9E5E-41F7-B26B-E83DC0ED90FF}"/>
            </a:ext>
          </a:extLst>
        </xdr:cNvPr>
        <xdr:cNvSpPr txBox="1"/>
      </xdr:nvSpPr>
      <xdr:spPr>
        <a:xfrm>
          <a:off x="2385704" y="183092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109</xdr:row>
      <xdr:rowOff>25054</xdr:rowOff>
    </xdr:from>
    <xdr:ext cx="405111" cy="259045"/>
    <xdr:sp macro="" textlink="">
      <xdr:nvSpPr>
        <xdr:cNvPr id="427" name="n_3mainValue【港湾・漁港】&#10;有形固定資産減価償却率">
          <a:extLst>
            <a:ext uri="{FF2B5EF4-FFF2-40B4-BE49-F238E27FC236}">
              <a16:creationId xmlns:a16="http://schemas.microsoft.com/office/drawing/2014/main" id="{56A850B2-0902-4DFD-BAFE-D55497F289C4}"/>
            </a:ext>
          </a:extLst>
        </xdr:cNvPr>
        <xdr:cNvSpPr txBox="1"/>
      </xdr:nvSpPr>
      <xdr:spPr>
        <a:xfrm>
          <a:off x="1611004" y="18297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109</xdr:row>
      <xdr:rowOff>15257</xdr:rowOff>
    </xdr:from>
    <xdr:ext cx="405111" cy="259045"/>
    <xdr:sp macro="" textlink="">
      <xdr:nvSpPr>
        <xdr:cNvPr id="428" name="n_4mainValue【港湾・漁港】&#10;有形固定資産減価償却率">
          <a:extLst>
            <a:ext uri="{FF2B5EF4-FFF2-40B4-BE49-F238E27FC236}">
              <a16:creationId xmlns:a16="http://schemas.microsoft.com/office/drawing/2014/main" id="{159A619D-B9D9-4DCC-B0AD-B6BCF1E240D7}"/>
            </a:ext>
          </a:extLst>
        </xdr:cNvPr>
        <xdr:cNvSpPr txBox="1"/>
      </xdr:nvSpPr>
      <xdr:spPr>
        <a:xfrm>
          <a:off x="836304" y="18288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29" name="正方形/長方形 428">
          <a:extLst>
            <a:ext uri="{FF2B5EF4-FFF2-40B4-BE49-F238E27FC236}">
              <a16:creationId xmlns:a16="http://schemas.microsoft.com/office/drawing/2014/main" id="{6A8F962F-C6C8-4FD1-A4BB-4E5C4C2E1A5E}"/>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0" name="正方形/長方形 429">
          <a:extLst>
            <a:ext uri="{FF2B5EF4-FFF2-40B4-BE49-F238E27FC236}">
              <a16:creationId xmlns:a16="http://schemas.microsoft.com/office/drawing/2014/main" id="{5F953714-115C-43E7-AB8C-B79E194F8DD0}"/>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1" name="正方形/長方形 430">
          <a:extLst>
            <a:ext uri="{FF2B5EF4-FFF2-40B4-BE49-F238E27FC236}">
              <a16:creationId xmlns:a16="http://schemas.microsoft.com/office/drawing/2014/main" id="{7306D926-E6CE-4CC4-8678-CB55CBCC47BD}"/>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2" name="正方形/長方形 431">
          <a:extLst>
            <a:ext uri="{FF2B5EF4-FFF2-40B4-BE49-F238E27FC236}">
              <a16:creationId xmlns:a16="http://schemas.microsoft.com/office/drawing/2014/main" id="{A784325F-BBFB-4E3D-B3D1-BFD011820043}"/>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3" name="正方形/長方形 432">
          <a:extLst>
            <a:ext uri="{FF2B5EF4-FFF2-40B4-BE49-F238E27FC236}">
              <a16:creationId xmlns:a16="http://schemas.microsoft.com/office/drawing/2014/main" id="{C07BF0D2-6325-4440-817F-5CB07FA988F9}"/>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4" name="正方形/長方形 433">
          <a:extLst>
            <a:ext uri="{FF2B5EF4-FFF2-40B4-BE49-F238E27FC236}">
              <a16:creationId xmlns:a16="http://schemas.microsoft.com/office/drawing/2014/main" id="{6D308948-BABF-431A-865F-FE8CF8F5ACD5}"/>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5" name="正方形/長方形 434">
          <a:extLst>
            <a:ext uri="{FF2B5EF4-FFF2-40B4-BE49-F238E27FC236}">
              <a16:creationId xmlns:a16="http://schemas.microsoft.com/office/drawing/2014/main" id="{53E68C36-1A66-4FF9-B407-9A38613E5233}"/>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6" name="正方形/長方形 435">
          <a:extLst>
            <a:ext uri="{FF2B5EF4-FFF2-40B4-BE49-F238E27FC236}">
              <a16:creationId xmlns:a16="http://schemas.microsoft.com/office/drawing/2014/main" id="{61CF7E5D-95BA-4B1B-9583-332AF3FD99C5}"/>
            </a:ext>
          </a:extLst>
        </xdr:cNvPr>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37" name="テキスト ボックス 436">
          <a:extLst>
            <a:ext uri="{FF2B5EF4-FFF2-40B4-BE49-F238E27FC236}">
              <a16:creationId xmlns:a16="http://schemas.microsoft.com/office/drawing/2014/main" id="{6DE692E0-9140-4311-97D6-C5ECCC620ABE}"/>
            </a:ext>
          </a:extLst>
        </xdr:cNvPr>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38" name="直線コネクタ 437">
          <a:extLst>
            <a:ext uri="{FF2B5EF4-FFF2-40B4-BE49-F238E27FC236}">
              <a16:creationId xmlns:a16="http://schemas.microsoft.com/office/drawing/2014/main" id="{40FBFD0B-A74B-445B-B868-B0E5AA076C7F}"/>
            </a:ext>
          </a:extLst>
        </xdr:cNvPr>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39" name="直線コネクタ 438">
          <a:extLst>
            <a:ext uri="{FF2B5EF4-FFF2-40B4-BE49-F238E27FC236}">
              <a16:creationId xmlns:a16="http://schemas.microsoft.com/office/drawing/2014/main" id="{7F8700A2-F145-4087-91AA-F9D3C81AACE4}"/>
            </a:ext>
          </a:extLst>
        </xdr:cNvPr>
        <xdr:cNvCxnSpPr/>
      </xdr:nvCxnSpPr>
      <xdr:spPr>
        <a:xfrm>
          <a:off x="5826760" y="182575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440" name="テキスト ボックス 439">
          <a:extLst>
            <a:ext uri="{FF2B5EF4-FFF2-40B4-BE49-F238E27FC236}">
              <a16:creationId xmlns:a16="http://schemas.microsoft.com/office/drawing/2014/main" id="{BCF6632C-0240-46D5-B79F-DA6CEAC24B7A}"/>
            </a:ext>
          </a:extLst>
        </xdr:cNvPr>
        <xdr:cNvSpPr txBox="1"/>
      </xdr:nvSpPr>
      <xdr:spPr>
        <a:xfrm>
          <a:off x="5600834" y="181152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1" name="直線コネクタ 440">
          <a:extLst>
            <a:ext uri="{FF2B5EF4-FFF2-40B4-BE49-F238E27FC236}">
              <a16:creationId xmlns:a16="http://schemas.microsoft.com/office/drawing/2014/main" id="{76E3521F-F82A-49F7-9103-F0C0CF0641B7}"/>
            </a:ext>
          </a:extLst>
        </xdr:cNvPr>
        <xdr:cNvCxnSpPr/>
      </xdr:nvCxnSpPr>
      <xdr:spPr>
        <a:xfrm>
          <a:off x="5826760" y="17884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105</xdr:row>
      <xdr:rowOff>143527</xdr:rowOff>
    </xdr:from>
    <xdr:ext cx="531299" cy="259045"/>
    <xdr:sp macro="" textlink="">
      <xdr:nvSpPr>
        <xdr:cNvPr id="442" name="テキスト ボックス 441">
          <a:extLst>
            <a:ext uri="{FF2B5EF4-FFF2-40B4-BE49-F238E27FC236}">
              <a16:creationId xmlns:a16="http://schemas.microsoft.com/office/drawing/2014/main" id="{F3C0513D-143B-41CF-A5A3-C78D2F436544}"/>
            </a:ext>
          </a:extLst>
        </xdr:cNvPr>
        <xdr:cNvSpPr txBox="1"/>
      </xdr:nvSpPr>
      <xdr:spPr>
        <a:xfrm>
          <a:off x="5364041" y="177457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3" name="直線コネクタ 442">
          <a:extLst>
            <a:ext uri="{FF2B5EF4-FFF2-40B4-BE49-F238E27FC236}">
              <a16:creationId xmlns:a16="http://schemas.microsoft.com/office/drawing/2014/main" id="{068E6232-C2D7-4EEB-BDBF-37015EFD3D5C}"/>
            </a:ext>
          </a:extLst>
        </xdr:cNvPr>
        <xdr:cNvCxnSpPr/>
      </xdr:nvCxnSpPr>
      <xdr:spPr>
        <a:xfrm>
          <a:off x="5826760" y="175107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103</xdr:row>
      <xdr:rowOff>105427</xdr:rowOff>
    </xdr:from>
    <xdr:ext cx="595419" cy="259045"/>
    <xdr:sp macro="" textlink="">
      <xdr:nvSpPr>
        <xdr:cNvPr id="444" name="テキスト ボックス 443">
          <a:extLst>
            <a:ext uri="{FF2B5EF4-FFF2-40B4-BE49-F238E27FC236}">
              <a16:creationId xmlns:a16="http://schemas.microsoft.com/office/drawing/2014/main" id="{13685059-5B23-4F8E-873A-92B70B645F2A}"/>
            </a:ext>
          </a:extLst>
        </xdr:cNvPr>
        <xdr:cNvSpPr txBox="1"/>
      </xdr:nvSpPr>
      <xdr:spPr>
        <a:xfrm>
          <a:off x="5299921" y="1737234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45" name="直線コネクタ 444">
          <a:extLst>
            <a:ext uri="{FF2B5EF4-FFF2-40B4-BE49-F238E27FC236}">
              <a16:creationId xmlns:a16="http://schemas.microsoft.com/office/drawing/2014/main" id="{7CF155A7-0512-4E36-A203-61665470F4B5}"/>
            </a:ext>
          </a:extLst>
        </xdr:cNvPr>
        <xdr:cNvCxnSpPr/>
      </xdr:nvCxnSpPr>
      <xdr:spPr>
        <a:xfrm>
          <a:off x="5826760" y="171373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101</xdr:row>
      <xdr:rowOff>67327</xdr:rowOff>
    </xdr:from>
    <xdr:ext cx="595419" cy="259045"/>
    <xdr:sp macro="" textlink="">
      <xdr:nvSpPr>
        <xdr:cNvPr id="446" name="テキスト ボックス 445">
          <a:extLst>
            <a:ext uri="{FF2B5EF4-FFF2-40B4-BE49-F238E27FC236}">
              <a16:creationId xmlns:a16="http://schemas.microsoft.com/office/drawing/2014/main" id="{30752035-25FE-4F18-8C07-EEA864AD835C}"/>
            </a:ext>
          </a:extLst>
        </xdr:cNvPr>
        <xdr:cNvSpPr txBox="1"/>
      </xdr:nvSpPr>
      <xdr:spPr>
        <a:xfrm>
          <a:off x="5299921" y="169989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47" name="直線コネクタ 446">
          <a:extLst>
            <a:ext uri="{FF2B5EF4-FFF2-40B4-BE49-F238E27FC236}">
              <a16:creationId xmlns:a16="http://schemas.microsoft.com/office/drawing/2014/main" id="{C0D3EA33-9F98-4E70-9338-BB3620BCE460}"/>
            </a:ext>
          </a:extLst>
        </xdr:cNvPr>
        <xdr:cNvCxnSpPr/>
      </xdr:nvCxnSpPr>
      <xdr:spPr>
        <a:xfrm>
          <a:off x="5826760" y="167640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99</xdr:row>
      <xdr:rowOff>29227</xdr:rowOff>
    </xdr:from>
    <xdr:ext cx="595419" cy="259045"/>
    <xdr:sp macro="" textlink="">
      <xdr:nvSpPr>
        <xdr:cNvPr id="448" name="テキスト ボックス 447">
          <a:extLst>
            <a:ext uri="{FF2B5EF4-FFF2-40B4-BE49-F238E27FC236}">
              <a16:creationId xmlns:a16="http://schemas.microsoft.com/office/drawing/2014/main" id="{7CFA9A94-873A-40F2-8B77-1D4AEC7DEC83}"/>
            </a:ext>
          </a:extLst>
        </xdr:cNvPr>
        <xdr:cNvSpPr txBox="1"/>
      </xdr:nvSpPr>
      <xdr:spPr>
        <a:xfrm>
          <a:off x="5299921" y="166255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49" name="直線コネクタ 448">
          <a:extLst>
            <a:ext uri="{FF2B5EF4-FFF2-40B4-BE49-F238E27FC236}">
              <a16:creationId xmlns:a16="http://schemas.microsoft.com/office/drawing/2014/main" id="{4FFD79CA-B29B-44EE-811E-C5D0023346B2}"/>
            </a:ext>
          </a:extLst>
        </xdr:cNvPr>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450" name="テキスト ボックス 449">
          <a:extLst>
            <a:ext uri="{FF2B5EF4-FFF2-40B4-BE49-F238E27FC236}">
              <a16:creationId xmlns:a16="http://schemas.microsoft.com/office/drawing/2014/main" id="{A1A0CE84-6165-446A-9261-2DA2F3CD1891}"/>
            </a:ext>
          </a:extLst>
        </xdr:cNvPr>
        <xdr:cNvSpPr txBox="1"/>
      </xdr:nvSpPr>
      <xdr:spPr>
        <a:xfrm>
          <a:off x="5299921" y="162560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1" name="【港湾・漁港】&#10;一人当たり有形固定資産（償却資産）額グラフ枠">
          <a:extLst>
            <a:ext uri="{FF2B5EF4-FFF2-40B4-BE49-F238E27FC236}">
              <a16:creationId xmlns:a16="http://schemas.microsoft.com/office/drawing/2014/main" id="{1A01FA8C-98BE-4DBB-8844-4645D5461B5E}"/>
            </a:ext>
          </a:extLst>
        </xdr:cNvPr>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38725</xdr:rowOff>
    </xdr:from>
    <xdr:to>
      <xdr:col>54</xdr:col>
      <xdr:colOff>189865</xdr:colOff>
      <xdr:row>108</xdr:row>
      <xdr:rowOff>146616</xdr:rowOff>
    </xdr:to>
    <xdr:cxnSp macro="">
      <xdr:nvCxnSpPr>
        <xdr:cNvPr id="452" name="直線コネクタ 451">
          <a:extLst>
            <a:ext uri="{FF2B5EF4-FFF2-40B4-BE49-F238E27FC236}">
              <a16:creationId xmlns:a16="http://schemas.microsoft.com/office/drawing/2014/main" id="{BA7805B4-1E33-408B-90E5-8FC1FCB6FF0F}"/>
            </a:ext>
          </a:extLst>
        </xdr:cNvPr>
        <xdr:cNvCxnSpPr/>
      </xdr:nvCxnSpPr>
      <xdr:spPr>
        <a:xfrm flipV="1">
          <a:off x="9219565" y="16802725"/>
          <a:ext cx="0" cy="1449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150443</xdr:rowOff>
    </xdr:from>
    <xdr:ext cx="378565" cy="259045"/>
    <xdr:sp macro="" textlink="">
      <xdr:nvSpPr>
        <xdr:cNvPr id="453" name="【港湾・漁港】&#10;一人当たり有形固定資産（償却資産）額最小値テキスト">
          <a:extLst>
            <a:ext uri="{FF2B5EF4-FFF2-40B4-BE49-F238E27FC236}">
              <a16:creationId xmlns:a16="http://schemas.microsoft.com/office/drawing/2014/main" id="{D0A1312D-ADD8-42ED-AD9D-6A8520FBEC85}"/>
            </a:ext>
          </a:extLst>
        </xdr:cNvPr>
        <xdr:cNvSpPr txBox="1"/>
      </xdr:nvSpPr>
      <xdr:spPr>
        <a:xfrm>
          <a:off x="9258300" y="182555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146616</xdr:rowOff>
    </xdr:from>
    <xdr:to>
      <xdr:col>55</xdr:col>
      <xdr:colOff>88900</xdr:colOff>
      <xdr:row>108</xdr:row>
      <xdr:rowOff>146616</xdr:rowOff>
    </xdr:to>
    <xdr:cxnSp macro="">
      <xdr:nvCxnSpPr>
        <xdr:cNvPr id="454" name="直線コネクタ 453">
          <a:extLst>
            <a:ext uri="{FF2B5EF4-FFF2-40B4-BE49-F238E27FC236}">
              <a16:creationId xmlns:a16="http://schemas.microsoft.com/office/drawing/2014/main" id="{F07AE8A9-9585-4921-A3B3-F51BC4E022BF}"/>
            </a:ext>
          </a:extLst>
        </xdr:cNvPr>
        <xdr:cNvCxnSpPr/>
      </xdr:nvCxnSpPr>
      <xdr:spPr>
        <a:xfrm>
          <a:off x="9154160" y="1825173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156852</xdr:rowOff>
    </xdr:from>
    <xdr:ext cx="599010" cy="259045"/>
    <xdr:sp macro="" textlink="">
      <xdr:nvSpPr>
        <xdr:cNvPr id="455" name="【港湾・漁港】&#10;一人当たり有形固定資産（償却資産）額最大値テキスト">
          <a:extLst>
            <a:ext uri="{FF2B5EF4-FFF2-40B4-BE49-F238E27FC236}">
              <a16:creationId xmlns:a16="http://schemas.microsoft.com/office/drawing/2014/main" id="{989521B7-1787-41AB-BFBA-CACC43846C51}"/>
            </a:ext>
          </a:extLst>
        </xdr:cNvPr>
        <xdr:cNvSpPr txBox="1"/>
      </xdr:nvSpPr>
      <xdr:spPr>
        <a:xfrm>
          <a:off x="9258300" y="16585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38725</xdr:rowOff>
    </xdr:from>
    <xdr:to>
      <xdr:col>55</xdr:col>
      <xdr:colOff>88900</xdr:colOff>
      <xdr:row>100</xdr:row>
      <xdr:rowOff>38725</xdr:rowOff>
    </xdr:to>
    <xdr:cxnSp macro="">
      <xdr:nvCxnSpPr>
        <xdr:cNvPr id="456" name="直線コネクタ 455">
          <a:extLst>
            <a:ext uri="{FF2B5EF4-FFF2-40B4-BE49-F238E27FC236}">
              <a16:creationId xmlns:a16="http://schemas.microsoft.com/office/drawing/2014/main" id="{A6B00162-9097-415A-82F2-ABE7C3974410}"/>
            </a:ext>
          </a:extLst>
        </xdr:cNvPr>
        <xdr:cNvCxnSpPr/>
      </xdr:nvCxnSpPr>
      <xdr:spPr>
        <a:xfrm>
          <a:off x="9154160" y="168027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38713</xdr:rowOff>
    </xdr:from>
    <xdr:ext cx="534377" cy="259045"/>
    <xdr:sp macro="" textlink="">
      <xdr:nvSpPr>
        <xdr:cNvPr id="457" name="【港湾・漁港】&#10;一人当たり有形固定資産（償却資産）額平均値テキスト">
          <a:extLst>
            <a:ext uri="{FF2B5EF4-FFF2-40B4-BE49-F238E27FC236}">
              <a16:creationId xmlns:a16="http://schemas.microsoft.com/office/drawing/2014/main" id="{0C7AAEC1-45F9-47DC-889B-3B69D4A0C501}"/>
            </a:ext>
          </a:extLst>
        </xdr:cNvPr>
        <xdr:cNvSpPr txBox="1"/>
      </xdr:nvSpPr>
      <xdr:spPr>
        <a:xfrm>
          <a:off x="9258300" y="178085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15836</xdr:rowOff>
    </xdr:from>
    <xdr:to>
      <xdr:col>55</xdr:col>
      <xdr:colOff>50800</xdr:colOff>
      <xdr:row>107</xdr:row>
      <xdr:rowOff>117436</xdr:rowOff>
    </xdr:to>
    <xdr:sp macro="" textlink="">
      <xdr:nvSpPr>
        <xdr:cNvPr id="458" name="フローチャート: 判断 457">
          <a:extLst>
            <a:ext uri="{FF2B5EF4-FFF2-40B4-BE49-F238E27FC236}">
              <a16:creationId xmlns:a16="http://schemas.microsoft.com/office/drawing/2014/main" id="{354E0249-C82C-4006-ADCF-FC8F102FEBB6}"/>
            </a:ext>
          </a:extLst>
        </xdr:cNvPr>
        <xdr:cNvSpPr/>
      </xdr:nvSpPr>
      <xdr:spPr>
        <a:xfrm>
          <a:off x="9192260" y="1795331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18222</xdr:rowOff>
    </xdr:from>
    <xdr:to>
      <xdr:col>50</xdr:col>
      <xdr:colOff>165100</xdr:colOff>
      <xdr:row>107</xdr:row>
      <xdr:rowOff>119822</xdr:rowOff>
    </xdr:to>
    <xdr:sp macro="" textlink="">
      <xdr:nvSpPr>
        <xdr:cNvPr id="459" name="フローチャート: 判断 458">
          <a:extLst>
            <a:ext uri="{FF2B5EF4-FFF2-40B4-BE49-F238E27FC236}">
              <a16:creationId xmlns:a16="http://schemas.microsoft.com/office/drawing/2014/main" id="{AAB5C3C8-5E4D-4870-91AD-AEF2C3405571}"/>
            </a:ext>
          </a:extLst>
        </xdr:cNvPr>
        <xdr:cNvSpPr/>
      </xdr:nvSpPr>
      <xdr:spPr>
        <a:xfrm>
          <a:off x="8445500" y="17955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20303</xdr:rowOff>
    </xdr:from>
    <xdr:to>
      <xdr:col>46</xdr:col>
      <xdr:colOff>38100</xdr:colOff>
      <xdr:row>107</xdr:row>
      <xdr:rowOff>121903</xdr:rowOff>
    </xdr:to>
    <xdr:sp macro="" textlink="">
      <xdr:nvSpPr>
        <xdr:cNvPr id="460" name="フローチャート: 判断 459">
          <a:extLst>
            <a:ext uri="{FF2B5EF4-FFF2-40B4-BE49-F238E27FC236}">
              <a16:creationId xmlns:a16="http://schemas.microsoft.com/office/drawing/2014/main" id="{1324ACDE-E51D-4EDC-87F0-0E598EDFD137}"/>
            </a:ext>
          </a:extLst>
        </xdr:cNvPr>
        <xdr:cNvSpPr/>
      </xdr:nvSpPr>
      <xdr:spPr>
        <a:xfrm>
          <a:off x="7670800" y="1795778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10891</xdr:rowOff>
    </xdr:from>
    <xdr:to>
      <xdr:col>41</xdr:col>
      <xdr:colOff>101600</xdr:colOff>
      <xdr:row>107</xdr:row>
      <xdr:rowOff>112491</xdr:rowOff>
    </xdr:to>
    <xdr:sp macro="" textlink="">
      <xdr:nvSpPr>
        <xdr:cNvPr id="461" name="フローチャート: 判断 460">
          <a:extLst>
            <a:ext uri="{FF2B5EF4-FFF2-40B4-BE49-F238E27FC236}">
              <a16:creationId xmlns:a16="http://schemas.microsoft.com/office/drawing/2014/main" id="{3E41065D-46AC-47EF-ABE2-D16BBC6D4542}"/>
            </a:ext>
          </a:extLst>
        </xdr:cNvPr>
        <xdr:cNvSpPr/>
      </xdr:nvSpPr>
      <xdr:spPr>
        <a:xfrm>
          <a:off x="6873240" y="17948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12979</xdr:rowOff>
    </xdr:from>
    <xdr:to>
      <xdr:col>36</xdr:col>
      <xdr:colOff>165100</xdr:colOff>
      <xdr:row>107</xdr:row>
      <xdr:rowOff>114579</xdr:rowOff>
    </xdr:to>
    <xdr:sp macro="" textlink="">
      <xdr:nvSpPr>
        <xdr:cNvPr id="462" name="フローチャート: 判断 461">
          <a:extLst>
            <a:ext uri="{FF2B5EF4-FFF2-40B4-BE49-F238E27FC236}">
              <a16:creationId xmlns:a16="http://schemas.microsoft.com/office/drawing/2014/main" id="{03C472FF-7807-4631-8FF0-D6A3C37529A3}"/>
            </a:ext>
          </a:extLst>
        </xdr:cNvPr>
        <xdr:cNvSpPr/>
      </xdr:nvSpPr>
      <xdr:spPr>
        <a:xfrm>
          <a:off x="6098540" y="17950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3" name="テキスト ボックス 462">
          <a:extLst>
            <a:ext uri="{FF2B5EF4-FFF2-40B4-BE49-F238E27FC236}">
              <a16:creationId xmlns:a16="http://schemas.microsoft.com/office/drawing/2014/main" id="{EAF8E602-363D-4241-B84C-ED4A65D8551C}"/>
            </a:ext>
          </a:extLst>
        </xdr:cNvPr>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4" name="テキスト ボックス 463">
          <a:extLst>
            <a:ext uri="{FF2B5EF4-FFF2-40B4-BE49-F238E27FC236}">
              <a16:creationId xmlns:a16="http://schemas.microsoft.com/office/drawing/2014/main" id="{CB35DDB5-3DA2-4EF2-ADAC-144A04C7BA14}"/>
            </a:ext>
          </a:extLst>
        </xdr:cNvPr>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5" name="テキスト ボックス 464">
          <a:extLst>
            <a:ext uri="{FF2B5EF4-FFF2-40B4-BE49-F238E27FC236}">
              <a16:creationId xmlns:a16="http://schemas.microsoft.com/office/drawing/2014/main" id="{16C777B7-5047-40A8-9554-2DB354071DA2}"/>
            </a:ext>
          </a:extLst>
        </xdr:cNvPr>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653FCBFD-16C2-4F40-ABC2-2F53D5C2601C}"/>
            </a:ext>
          </a:extLst>
        </xdr:cNvPr>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86729011-2052-4DAD-9DC8-602D2BB42815}"/>
            </a:ext>
          </a:extLst>
        </xdr:cNvPr>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95816</xdr:rowOff>
    </xdr:from>
    <xdr:to>
      <xdr:col>55</xdr:col>
      <xdr:colOff>50800</xdr:colOff>
      <xdr:row>109</xdr:row>
      <xdr:rowOff>25966</xdr:rowOff>
    </xdr:to>
    <xdr:sp macro="" textlink="">
      <xdr:nvSpPr>
        <xdr:cNvPr id="468" name="楕円 467">
          <a:extLst>
            <a:ext uri="{FF2B5EF4-FFF2-40B4-BE49-F238E27FC236}">
              <a16:creationId xmlns:a16="http://schemas.microsoft.com/office/drawing/2014/main" id="{D2EE8297-9411-452A-822D-1FD17A2D4377}"/>
            </a:ext>
          </a:extLst>
        </xdr:cNvPr>
        <xdr:cNvSpPr/>
      </xdr:nvSpPr>
      <xdr:spPr>
        <a:xfrm>
          <a:off x="9192260" y="1820093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108</xdr:row>
      <xdr:rowOff>10743</xdr:rowOff>
    </xdr:from>
    <xdr:ext cx="378565" cy="259045"/>
    <xdr:sp macro="" textlink="">
      <xdr:nvSpPr>
        <xdr:cNvPr id="469" name="【港湾・漁港】&#10;一人当たり有形固定資産（償却資産）額該当値テキスト">
          <a:extLst>
            <a:ext uri="{FF2B5EF4-FFF2-40B4-BE49-F238E27FC236}">
              <a16:creationId xmlns:a16="http://schemas.microsoft.com/office/drawing/2014/main" id="{51AF2CBD-6420-498F-A6B3-2D1C8BD4B017}"/>
            </a:ext>
          </a:extLst>
        </xdr:cNvPr>
        <xdr:cNvSpPr txBox="1"/>
      </xdr:nvSpPr>
      <xdr:spPr>
        <a:xfrm>
          <a:off x="9258300" y="181158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94841</xdr:rowOff>
    </xdr:from>
    <xdr:to>
      <xdr:col>50</xdr:col>
      <xdr:colOff>165100</xdr:colOff>
      <xdr:row>109</xdr:row>
      <xdr:rowOff>24991</xdr:rowOff>
    </xdr:to>
    <xdr:sp macro="" textlink="">
      <xdr:nvSpPr>
        <xdr:cNvPr id="470" name="楕円 469">
          <a:extLst>
            <a:ext uri="{FF2B5EF4-FFF2-40B4-BE49-F238E27FC236}">
              <a16:creationId xmlns:a16="http://schemas.microsoft.com/office/drawing/2014/main" id="{FC690BFA-B7FD-4099-9325-580D76269C2B}"/>
            </a:ext>
          </a:extLst>
        </xdr:cNvPr>
        <xdr:cNvSpPr/>
      </xdr:nvSpPr>
      <xdr:spPr>
        <a:xfrm>
          <a:off x="8445500" y="1819996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145641</xdr:rowOff>
    </xdr:from>
    <xdr:to>
      <xdr:col>55</xdr:col>
      <xdr:colOff>0</xdr:colOff>
      <xdr:row>108</xdr:row>
      <xdr:rowOff>146616</xdr:rowOff>
    </xdr:to>
    <xdr:cxnSp macro="">
      <xdr:nvCxnSpPr>
        <xdr:cNvPr id="471" name="直線コネクタ 470">
          <a:extLst>
            <a:ext uri="{FF2B5EF4-FFF2-40B4-BE49-F238E27FC236}">
              <a16:creationId xmlns:a16="http://schemas.microsoft.com/office/drawing/2014/main" id="{5977FC1E-CE06-4BB5-AB58-9A05822145A0}"/>
            </a:ext>
          </a:extLst>
        </xdr:cNvPr>
        <xdr:cNvCxnSpPr/>
      </xdr:nvCxnSpPr>
      <xdr:spPr>
        <a:xfrm>
          <a:off x="8496300" y="18250761"/>
          <a:ext cx="723900" cy="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94811</xdr:rowOff>
    </xdr:from>
    <xdr:to>
      <xdr:col>46</xdr:col>
      <xdr:colOff>38100</xdr:colOff>
      <xdr:row>109</xdr:row>
      <xdr:rowOff>24961</xdr:rowOff>
    </xdr:to>
    <xdr:sp macro="" textlink="">
      <xdr:nvSpPr>
        <xdr:cNvPr id="472" name="楕円 471">
          <a:extLst>
            <a:ext uri="{FF2B5EF4-FFF2-40B4-BE49-F238E27FC236}">
              <a16:creationId xmlns:a16="http://schemas.microsoft.com/office/drawing/2014/main" id="{B9EBEBE7-A7DD-4946-AE6C-752C9B7248D1}"/>
            </a:ext>
          </a:extLst>
        </xdr:cNvPr>
        <xdr:cNvSpPr/>
      </xdr:nvSpPr>
      <xdr:spPr>
        <a:xfrm>
          <a:off x="7670800" y="1819993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145611</xdr:rowOff>
    </xdr:from>
    <xdr:to>
      <xdr:col>50</xdr:col>
      <xdr:colOff>114300</xdr:colOff>
      <xdr:row>108</xdr:row>
      <xdr:rowOff>145641</xdr:rowOff>
    </xdr:to>
    <xdr:cxnSp macro="">
      <xdr:nvCxnSpPr>
        <xdr:cNvPr id="473" name="直線コネクタ 472">
          <a:extLst>
            <a:ext uri="{FF2B5EF4-FFF2-40B4-BE49-F238E27FC236}">
              <a16:creationId xmlns:a16="http://schemas.microsoft.com/office/drawing/2014/main" id="{1F791EA8-69FE-4A67-AFEF-969A26DAD29F}"/>
            </a:ext>
          </a:extLst>
        </xdr:cNvPr>
        <xdr:cNvCxnSpPr/>
      </xdr:nvCxnSpPr>
      <xdr:spPr>
        <a:xfrm>
          <a:off x="7713980" y="18250731"/>
          <a:ext cx="782320" cy="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94856</xdr:rowOff>
    </xdr:from>
    <xdr:to>
      <xdr:col>41</xdr:col>
      <xdr:colOff>101600</xdr:colOff>
      <xdr:row>109</xdr:row>
      <xdr:rowOff>25006</xdr:rowOff>
    </xdr:to>
    <xdr:sp macro="" textlink="">
      <xdr:nvSpPr>
        <xdr:cNvPr id="474" name="楕円 473">
          <a:extLst>
            <a:ext uri="{FF2B5EF4-FFF2-40B4-BE49-F238E27FC236}">
              <a16:creationId xmlns:a16="http://schemas.microsoft.com/office/drawing/2014/main" id="{93439790-37B7-461C-B949-071C285102C6}"/>
            </a:ext>
          </a:extLst>
        </xdr:cNvPr>
        <xdr:cNvSpPr/>
      </xdr:nvSpPr>
      <xdr:spPr>
        <a:xfrm>
          <a:off x="6873240" y="1819997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145611</xdr:rowOff>
    </xdr:from>
    <xdr:to>
      <xdr:col>45</xdr:col>
      <xdr:colOff>177800</xdr:colOff>
      <xdr:row>108</xdr:row>
      <xdr:rowOff>145656</xdr:rowOff>
    </xdr:to>
    <xdr:cxnSp macro="">
      <xdr:nvCxnSpPr>
        <xdr:cNvPr id="475" name="直線コネクタ 474">
          <a:extLst>
            <a:ext uri="{FF2B5EF4-FFF2-40B4-BE49-F238E27FC236}">
              <a16:creationId xmlns:a16="http://schemas.microsoft.com/office/drawing/2014/main" id="{370EB951-8DA2-4B94-BBD5-5ED9EB58ADBF}"/>
            </a:ext>
          </a:extLst>
        </xdr:cNvPr>
        <xdr:cNvCxnSpPr/>
      </xdr:nvCxnSpPr>
      <xdr:spPr>
        <a:xfrm flipV="1">
          <a:off x="6924040" y="18250731"/>
          <a:ext cx="789940" cy="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94872</xdr:rowOff>
    </xdr:from>
    <xdr:to>
      <xdr:col>36</xdr:col>
      <xdr:colOff>165100</xdr:colOff>
      <xdr:row>109</xdr:row>
      <xdr:rowOff>25022</xdr:rowOff>
    </xdr:to>
    <xdr:sp macro="" textlink="">
      <xdr:nvSpPr>
        <xdr:cNvPr id="476" name="楕円 475">
          <a:extLst>
            <a:ext uri="{FF2B5EF4-FFF2-40B4-BE49-F238E27FC236}">
              <a16:creationId xmlns:a16="http://schemas.microsoft.com/office/drawing/2014/main" id="{E6CADE25-CF06-45CB-8CB8-989B81034417}"/>
            </a:ext>
          </a:extLst>
        </xdr:cNvPr>
        <xdr:cNvSpPr/>
      </xdr:nvSpPr>
      <xdr:spPr>
        <a:xfrm>
          <a:off x="6098540" y="1819999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145656</xdr:rowOff>
    </xdr:from>
    <xdr:to>
      <xdr:col>41</xdr:col>
      <xdr:colOff>50800</xdr:colOff>
      <xdr:row>108</xdr:row>
      <xdr:rowOff>145672</xdr:rowOff>
    </xdr:to>
    <xdr:cxnSp macro="">
      <xdr:nvCxnSpPr>
        <xdr:cNvPr id="477" name="直線コネクタ 476">
          <a:extLst>
            <a:ext uri="{FF2B5EF4-FFF2-40B4-BE49-F238E27FC236}">
              <a16:creationId xmlns:a16="http://schemas.microsoft.com/office/drawing/2014/main" id="{1B9BC67B-CC8B-4685-A106-4BF34C6C82CF}"/>
            </a:ext>
          </a:extLst>
        </xdr:cNvPr>
        <xdr:cNvCxnSpPr/>
      </xdr:nvCxnSpPr>
      <xdr:spPr>
        <a:xfrm flipV="1">
          <a:off x="6149340" y="18250776"/>
          <a:ext cx="774700" cy="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105</xdr:row>
      <xdr:rowOff>136349</xdr:rowOff>
    </xdr:from>
    <xdr:ext cx="534377" cy="259045"/>
    <xdr:sp macro="" textlink="">
      <xdr:nvSpPr>
        <xdr:cNvPr id="478" name="n_1aveValue【港湾・漁港】&#10;一人当たり有形固定資産（償却資産）額">
          <a:extLst>
            <a:ext uri="{FF2B5EF4-FFF2-40B4-BE49-F238E27FC236}">
              <a16:creationId xmlns:a16="http://schemas.microsoft.com/office/drawing/2014/main" id="{7ED40387-00A4-422F-9207-21AC33A25CA1}"/>
            </a:ext>
          </a:extLst>
        </xdr:cNvPr>
        <xdr:cNvSpPr txBox="1"/>
      </xdr:nvSpPr>
      <xdr:spPr>
        <a:xfrm>
          <a:off x="8239271" y="17738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105</xdr:row>
      <xdr:rowOff>138430</xdr:rowOff>
    </xdr:from>
    <xdr:ext cx="534377" cy="259045"/>
    <xdr:sp macro="" textlink="">
      <xdr:nvSpPr>
        <xdr:cNvPr id="479" name="n_2aveValue【港湾・漁港】&#10;一人当たり有形固定資産（償却資産）額">
          <a:extLst>
            <a:ext uri="{FF2B5EF4-FFF2-40B4-BE49-F238E27FC236}">
              <a16:creationId xmlns:a16="http://schemas.microsoft.com/office/drawing/2014/main" id="{DBA83EFA-4D0B-43A3-B27C-9B1F1A6429F1}"/>
            </a:ext>
          </a:extLst>
        </xdr:cNvPr>
        <xdr:cNvSpPr txBox="1"/>
      </xdr:nvSpPr>
      <xdr:spPr>
        <a:xfrm>
          <a:off x="7477271" y="17740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105</xdr:row>
      <xdr:rowOff>129018</xdr:rowOff>
    </xdr:from>
    <xdr:ext cx="534377" cy="259045"/>
    <xdr:sp macro="" textlink="">
      <xdr:nvSpPr>
        <xdr:cNvPr id="480" name="n_3aveValue【港湾・漁港】&#10;一人当たり有形固定資産（償却資産）額">
          <a:extLst>
            <a:ext uri="{FF2B5EF4-FFF2-40B4-BE49-F238E27FC236}">
              <a16:creationId xmlns:a16="http://schemas.microsoft.com/office/drawing/2014/main" id="{D38A1AEB-7C18-408C-A347-9D6BBA1652A6}"/>
            </a:ext>
          </a:extLst>
        </xdr:cNvPr>
        <xdr:cNvSpPr txBox="1"/>
      </xdr:nvSpPr>
      <xdr:spPr>
        <a:xfrm>
          <a:off x="6702571" y="17731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105</xdr:row>
      <xdr:rowOff>131106</xdr:rowOff>
    </xdr:from>
    <xdr:ext cx="534377" cy="259045"/>
    <xdr:sp macro="" textlink="">
      <xdr:nvSpPr>
        <xdr:cNvPr id="481" name="n_4aveValue【港湾・漁港】&#10;一人当たり有形固定資産（償却資産）額">
          <a:extLst>
            <a:ext uri="{FF2B5EF4-FFF2-40B4-BE49-F238E27FC236}">
              <a16:creationId xmlns:a16="http://schemas.microsoft.com/office/drawing/2014/main" id="{CA088283-604F-498E-9C35-A135A2720E14}"/>
            </a:ext>
          </a:extLst>
        </xdr:cNvPr>
        <xdr:cNvSpPr txBox="1"/>
      </xdr:nvSpPr>
      <xdr:spPr>
        <a:xfrm>
          <a:off x="5905011" y="17733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102817</xdr:colOff>
      <xdr:row>109</xdr:row>
      <xdr:rowOff>16118</xdr:rowOff>
    </xdr:from>
    <xdr:ext cx="378565" cy="259045"/>
    <xdr:sp macro="" textlink="">
      <xdr:nvSpPr>
        <xdr:cNvPr id="482" name="n_1mainValue【港湾・漁港】&#10;一人当たり有形固定資産（償却資産）額">
          <a:extLst>
            <a:ext uri="{FF2B5EF4-FFF2-40B4-BE49-F238E27FC236}">
              <a16:creationId xmlns:a16="http://schemas.microsoft.com/office/drawing/2014/main" id="{7A8D73DB-D369-49D5-9887-C6082762DEBD}"/>
            </a:ext>
          </a:extLst>
        </xdr:cNvPr>
        <xdr:cNvSpPr txBox="1"/>
      </xdr:nvSpPr>
      <xdr:spPr>
        <a:xfrm>
          <a:off x="8317177" y="182888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179017</xdr:colOff>
      <xdr:row>109</xdr:row>
      <xdr:rowOff>16088</xdr:rowOff>
    </xdr:from>
    <xdr:ext cx="378565" cy="259045"/>
    <xdr:sp macro="" textlink="">
      <xdr:nvSpPr>
        <xdr:cNvPr id="483" name="n_2mainValue【港湾・漁港】&#10;一人当たり有形固定資産（償却資産）額">
          <a:extLst>
            <a:ext uri="{FF2B5EF4-FFF2-40B4-BE49-F238E27FC236}">
              <a16:creationId xmlns:a16="http://schemas.microsoft.com/office/drawing/2014/main" id="{8ADA9A69-2369-4045-B30F-20BD97B45870}"/>
            </a:ext>
          </a:extLst>
        </xdr:cNvPr>
        <xdr:cNvSpPr txBox="1"/>
      </xdr:nvSpPr>
      <xdr:spPr>
        <a:xfrm>
          <a:off x="7547557" y="182888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52017</xdr:colOff>
      <xdr:row>109</xdr:row>
      <xdr:rowOff>16133</xdr:rowOff>
    </xdr:from>
    <xdr:ext cx="378565" cy="259045"/>
    <xdr:sp macro="" textlink="">
      <xdr:nvSpPr>
        <xdr:cNvPr id="484" name="n_3mainValue【港湾・漁港】&#10;一人当たり有形固定資産（償却資産）額">
          <a:extLst>
            <a:ext uri="{FF2B5EF4-FFF2-40B4-BE49-F238E27FC236}">
              <a16:creationId xmlns:a16="http://schemas.microsoft.com/office/drawing/2014/main" id="{0CC28032-7279-42D8-9F6B-BCDAEB8D4B11}"/>
            </a:ext>
          </a:extLst>
        </xdr:cNvPr>
        <xdr:cNvSpPr txBox="1"/>
      </xdr:nvSpPr>
      <xdr:spPr>
        <a:xfrm>
          <a:off x="6757617" y="182888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115517</xdr:colOff>
      <xdr:row>109</xdr:row>
      <xdr:rowOff>16149</xdr:rowOff>
    </xdr:from>
    <xdr:ext cx="378565" cy="259045"/>
    <xdr:sp macro="" textlink="">
      <xdr:nvSpPr>
        <xdr:cNvPr id="485" name="n_4mainValue【港湾・漁港】&#10;一人当たり有形固定資産（償却資産）額">
          <a:extLst>
            <a:ext uri="{FF2B5EF4-FFF2-40B4-BE49-F238E27FC236}">
              <a16:creationId xmlns:a16="http://schemas.microsoft.com/office/drawing/2014/main" id="{BA55F800-C50C-427D-934F-CA5ADA34BDB1}"/>
            </a:ext>
          </a:extLst>
        </xdr:cNvPr>
        <xdr:cNvSpPr txBox="1"/>
      </xdr:nvSpPr>
      <xdr:spPr>
        <a:xfrm>
          <a:off x="5982917" y="182889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6" name="正方形/長方形 485">
          <a:extLst>
            <a:ext uri="{FF2B5EF4-FFF2-40B4-BE49-F238E27FC236}">
              <a16:creationId xmlns:a16="http://schemas.microsoft.com/office/drawing/2014/main" id="{054FC5C7-8FD8-4551-A381-7C19DFB7A38A}"/>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7" name="正方形/長方形 486">
          <a:extLst>
            <a:ext uri="{FF2B5EF4-FFF2-40B4-BE49-F238E27FC236}">
              <a16:creationId xmlns:a16="http://schemas.microsoft.com/office/drawing/2014/main" id="{24AED2D5-7E2C-4088-8F8D-36A070B9AB03}"/>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8" name="正方形/長方形 487">
          <a:extLst>
            <a:ext uri="{FF2B5EF4-FFF2-40B4-BE49-F238E27FC236}">
              <a16:creationId xmlns:a16="http://schemas.microsoft.com/office/drawing/2014/main" id="{04EC638F-A096-4656-8C6A-C1715352957D}"/>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89" name="正方形/長方形 488">
          <a:extLst>
            <a:ext uri="{FF2B5EF4-FFF2-40B4-BE49-F238E27FC236}">
              <a16:creationId xmlns:a16="http://schemas.microsoft.com/office/drawing/2014/main" id="{FA40AB03-F6F6-4E59-852D-05F1558F60C7}"/>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0" name="正方形/長方形 489">
          <a:extLst>
            <a:ext uri="{FF2B5EF4-FFF2-40B4-BE49-F238E27FC236}">
              <a16:creationId xmlns:a16="http://schemas.microsoft.com/office/drawing/2014/main" id="{43696645-9A73-4A83-8A06-DA11FBE960E9}"/>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1" name="正方形/長方形 490">
          <a:extLst>
            <a:ext uri="{FF2B5EF4-FFF2-40B4-BE49-F238E27FC236}">
              <a16:creationId xmlns:a16="http://schemas.microsoft.com/office/drawing/2014/main" id="{FB006B18-7EBE-4BFF-9BF1-4D29565E8A77}"/>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2" name="正方形/長方形 491">
          <a:extLst>
            <a:ext uri="{FF2B5EF4-FFF2-40B4-BE49-F238E27FC236}">
              <a16:creationId xmlns:a16="http://schemas.microsoft.com/office/drawing/2014/main" id="{CE3872EC-48AB-4715-88A2-5B2E6AAD6858}"/>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3" name="正方形/長方形 492">
          <a:extLst>
            <a:ext uri="{FF2B5EF4-FFF2-40B4-BE49-F238E27FC236}">
              <a16:creationId xmlns:a16="http://schemas.microsoft.com/office/drawing/2014/main" id="{D9F3B695-93A5-4E8F-A317-3775B35D16B0}"/>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4" name="テキスト ボックス 493">
          <a:extLst>
            <a:ext uri="{FF2B5EF4-FFF2-40B4-BE49-F238E27FC236}">
              <a16:creationId xmlns:a16="http://schemas.microsoft.com/office/drawing/2014/main" id="{4483F35C-DEB4-44D8-83B1-CB39593DE026}"/>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5" name="直線コネクタ 494">
          <a:extLst>
            <a:ext uri="{FF2B5EF4-FFF2-40B4-BE49-F238E27FC236}">
              <a16:creationId xmlns:a16="http://schemas.microsoft.com/office/drawing/2014/main" id="{023273BD-24C1-4A61-8DFB-B6F60ACA7905}"/>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6" name="テキスト ボックス 495">
          <a:extLst>
            <a:ext uri="{FF2B5EF4-FFF2-40B4-BE49-F238E27FC236}">
              <a16:creationId xmlns:a16="http://schemas.microsoft.com/office/drawing/2014/main" id="{9F3B1C8E-FA0E-4765-8F9D-154AA2C8AF82}"/>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497" name="直線コネクタ 496">
          <a:extLst>
            <a:ext uri="{FF2B5EF4-FFF2-40B4-BE49-F238E27FC236}">
              <a16:creationId xmlns:a16="http://schemas.microsoft.com/office/drawing/2014/main" id="{F4C06260-B718-4DED-B297-9C26EDABCBC8}"/>
            </a:ext>
          </a:extLst>
        </xdr:cNvPr>
        <xdr:cNvCxnSpPr/>
      </xdr:nvCxnSpPr>
      <xdr:spPr>
        <a:xfrm>
          <a:off x="10960100" y="70065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162577</xdr:rowOff>
    </xdr:from>
    <xdr:ext cx="403059" cy="259045"/>
    <xdr:sp macro="" textlink="">
      <xdr:nvSpPr>
        <xdr:cNvPr id="498" name="テキスト ボックス 497">
          <a:extLst>
            <a:ext uri="{FF2B5EF4-FFF2-40B4-BE49-F238E27FC236}">
              <a16:creationId xmlns:a16="http://schemas.microsoft.com/office/drawing/2014/main" id="{8A42DD07-25C9-47F9-BF66-07E0D674235B}"/>
            </a:ext>
          </a:extLst>
        </xdr:cNvPr>
        <xdr:cNvSpPr txBox="1"/>
      </xdr:nvSpPr>
      <xdr:spPr>
        <a:xfrm>
          <a:off x="10602761" y="6868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499" name="直線コネクタ 498">
          <a:extLst>
            <a:ext uri="{FF2B5EF4-FFF2-40B4-BE49-F238E27FC236}">
              <a16:creationId xmlns:a16="http://schemas.microsoft.com/office/drawing/2014/main" id="{A9FC091A-A7CF-4E01-8769-9145CC41FC53}"/>
            </a:ext>
          </a:extLst>
        </xdr:cNvPr>
        <xdr:cNvCxnSpPr/>
      </xdr:nvCxnSpPr>
      <xdr:spPr>
        <a:xfrm>
          <a:off x="10960100" y="655701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500" name="テキスト ボックス 499">
          <a:extLst>
            <a:ext uri="{FF2B5EF4-FFF2-40B4-BE49-F238E27FC236}">
              <a16:creationId xmlns:a16="http://schemas.microsoft.com/office/drawing/2014/main" id="{B3163FC5-11F5-437C-8C59-5188A7969DF1}"/>
            </a:ext>
          </a:extLst>
        </xdr:cNvPr>
        <xdr:cNvSpPr txBox="1"/>
      </xdr:nvSpPr>
      <xdr:spPr>
        <a:xfrm>
          <a:off x="10602761" y="64185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501" name="直線コネクタ 500">
          <a:extLst>
            <a:ext uri="{FF2B5EF4-FFF2-40B4-BE49-F238E27FC236}">
              <a16:creationId xmlns:a16="http://schemas.microsoft.com/office/drawing/2014/main" id="{F7DF8093-7DE1-443C-82E9-2258A580B0AB}"/>
            </a:ext>
          </a:extLst>
        </xdr:cNvPr>
        <xdr:cNvCxnSpPr/>
      </xdr:nvCxnSpPr>
      <xdr:spPr>
        <a:xfrm>
          <a:off x="10960100" y="61112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502" name="テキスト ボックス 501">
          <a:extLst>
            <a:ext uri="{FF2B5EF4-FFF2-40B4-BE49-F238E27FC236}">
              <a16:creationId xmlns:a16="http://schemas.microsoft.com/office/drawing/2014/main" id="{60B20321-685D-4392-A954-DFCBEEA09176}"/>
            </a:ext>
          </a:extLst>
        </xdr:cNvPr>
        <xdr:cNvSpPr txBox="1"/>
      </xdr:nvSpPr>
      <xdr:spPr>
        <a:xfrm>
          <a:off x="10602761" y="5972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503" name="直線コネクタ 502">
          <a:extLst>
            <a:ext uri="{FF2B5EF4-FFF2-40B4-BE49-F238E27FC236}">
              <a16:creationId xmlns:a16="http://schemas.microsoft.com/office/drawing/2014/main" id="{5D59EAF4-AE4E-4219-A709-57D52AF5BE4D}"/>
            </a:ext>
          </a:extLst>
        </xdr:cNvPr>
        <xdr:cNvCxnSpPr/>
      </xdr:nvCxnSpPr>
      <xdr:spPr>
        <a:xfrm>
          <a:off x="10960100" y="56654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504" name="テキスト ボックス 503">
          <a:extLst>
            <a:ext uri="{FF2B5EF4-FFF2-40B4-BE49-F238E27FC236}">
              <a16:creationId xmlns:a16="http://schemas.microsoft.com/office/drawing/2014/main" id="{8F5696B1-0576-4C83-B3F5-3B3C22FC904D}"/>
            </a:ext>
          </a:extLst>
        </xdr:cNvPr>
        <xdr:cNvSpPr txBox="1"/>
      </xdr:nvSpPr>
      <xdr:spPr>
        <a:xfrm>
          <a:off x="10602761" y="55270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5" name="直線コネクタ 504">
          <a:extLst>
            <a:ext uri="{FF2B5EF4-FFF2-40B4-BE49-F238E27FC236}">
              <a16:creationId xmlns:a16="http://schemas.microsoft.com/office/drawing/2014/main" id="{A97A6841-838E-40A3-B62D-81A1EC9B94DA}"/>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06" name="テキスト ボックス 505">
          <a:extLst>
            <a:ext uri="{FF2B5EF4-FFF2-40B4-BE49-F238E27FC236}">
              <a16:creationId xmlns:a16="http://schemas.microsoft.com/office/drawing/2014/main" id="{6FD80C81-550E-4CB8-B34E-D7E01C4B9414}"/>
            </a:ext>
          </a:extLst>
        </xdr:cNvPr>
        <xdr:cNvSpPr txBox="1"/>
      </xdr:nvSpPr>
      <xdr:spPr>
        <a:xfrm>
          <a:off x="1066688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07" name="【認定こども園・幼稚園・保育所】&#10;有形固定資産減価償却率グラフ枠">
          <a:extLst>
            <a:ext uri="{FF2B5EF4-FFF2-40B4-BE49-F238E27FC236}">
              <a16:creationId xmlns:a16="http://schemas.microsoft.com/office/drawing/2014/main" id="{F9A1324C-9610-4FD4-BE71-2DE62CC90AEC}"/>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160782</xdr:rowOff>
    </xdr:from>
    <xdr:to>
      <xdr:col>85</xdr:col>
      <xdr:colOff>126364</xdr:colOff>
      <xdr:row>42</xdr:row>
      <xdr:rowOff>53340</xdr:rowOff>
    </xdr:to>
    <xdr:cxnSp macro="">
      <xdr:nvCxnSpPr>
        <xdr:cNvPr id="508" name="直線コネクタ 507">
          <a:extLst>
            <a:ext uri="{FF2B5EF4-FFF2-40B4-BE49-F238E27FC236}">
              <a16:creationId xmlns:a16="http://schemas.microsoft.com/office/drawing/2014/main" id="{77DA21B2-031E-43C7-B150-9ECAA13001C9}"/>
            </a:ext>
          </a:extLst>
        </xdr:cNvPr>
        <xdr:cNvCxnSpPr/>
      </xdr:nvCxnSpPr>
      <xdr:spPr>
        <a:xfrm flipV="1">
          <a:off x="14375764" y="5860542"/>
          <a:ext cx="0" cy="12336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57167</xdr:rowOff>
    </xdr:from>
    <xdr:ext cx="405111" cy="259045"/>
    <xdr:sp macro="" textlink="">
      <xdr:nvSpPr>
        <xdr:cNvPr id="509" name="【認定こども園・幼稚園・保育所】&#10;有形固定資産減価償却率最小値テキスト">
          <a:extLst>
            <a:ext uri="{FF2B5EF4-FFF2-40B4-BE49-F238E27FC236}">
              <a16:creationId xmlns:a16="http://schemas.microsoft.com/office/drawing/2014/main" id="{EF03A4BA-FC19-4849-BF19-8D01EA8681CE}"/>
            </a:ext>
          </a:extLst>
        </xdr:cNvPr>
        <xdr:cNvSpPr txBox="1"/>
      </xdr:nvSpPr>
      <xdr:spPr>
        <a:xfrm>
          <a:off x="14414500" y="709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53340</xdr:rowOff>
    </xdr:from>
    <xdr:to>
      <xdr:col>86</xdr:col>
      <xdr:colOff>25400</xdr:colOff>
      <xdr:row>42</xdr:row>
      <xdr:rowOff>53340</xdr:rowOff>
    </xdr:to>
    <xdr:cxnSp macro="">
      <xdr:nvCxnSpPr>
        <xdr:cNvPr id="510" name="直線コネクタ 509">
          <a:extLst>
            <a:ext uri="{FF2B5EF4-FFF2-40B4-BE49-F238E27FC236}">
              <a16:creationId xmlns:a16="http://schemas.microsoft.com/office/drawing/2014/main" id="{50DC7D73-6ECD-47BF-A56A-82C9FA02BD1A}"/>
            </a:ext>
          </a:extLst>
        </xdr:cNvPr>
        <xdr:cNvCxnSpPr/>
      </xdr:nvCxnSpPr>
      <xdr:spPr>
        <a:xfrm>
          <a:off x="14287500" y="70942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107459</xdr:rowOff>
    </xdr:from>
    <xdr:ext cx="405111" cy="259045"/>
    <xdr:sp macro="" textlink="">
      <xdr:nvSpPr>
        <xdr:cNvPr id="511" name="【認定こども園・幼稚園・保育所】&#10;有形固定資産減価償却率最大値テキスト">
          <a:extLst>
            <a:ext uri="{FF2B5EF4-FFF2-40B4-BE49-F238E27FC236}">
              <a16:creationId xmlns:a16="http://schemas.microsoft.com/office/drawing/2014/main" id="{8A88D8E6-B674-423D-9987-5DFDE585A00E}"/>
            </a:ext>
          </a:extLst>
        </xdr:cNvPr>
        <xdr:cNvSpPr txBox="1"/>
      </xdr:nvSpPr>
      <xdr:spPr>
        <a:xfrm>
          <a:off x="14414500" y="56395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160782</xdr:rowOff>
    </xdr:from>
    <xdr:to>
      <xdr:col>86</xdr:col>
      <xdr:colOff>25400</xdr:colOff>
      <xdr:row>34</xdr:row>
      <xdr:rowOff>160782</xdr:rowOff>
    </xdr:to>
    <xdr:cxnSp macro="">
      <xdr:nvCxnSpPr>
        <xdr:cNvPr id="512" name="直線コネクタ 511">
          <a:extLst>
            <a:ext uri="{FF2B5EF4-FFF2-40B4-BE49-F238E27FC236}">
              <a16:creationId xmlns:a16="http://schemas.microsoft.com/office/drawing/2014/main" id="{A9A1E1B9-9F02-422F-AC38-F917C24C48A8}"/>
            </a:ext>
          </a:extLst>
        </xdr:cNvPr>
        <xdr:cNvCxnSpPr/>
      </xdr:nvCxnSpPr>
      <xdr:spPr>
        <a:xfrm>
          <a:off x="14287500" y="586054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123715</xdr:rowOff>
    </xdr:from>
    <xdr:ext cx="405111" cy="259045"/>
    <xdr:sp macro="" textlink="">
      <xdr:nvSpPr>
        <xdr:cNvPr id="513" name="【認定こども園・幼稚園・保育所】&#10;有形固定資産減価償却率平均値テキスト">
          <a:extLst>
            <a:ext uri="{FF2B5EF4-FFF2-40B4-BE49-F238E27FC236}">
              <a16:creationId xmlns:a16="http://schemas.microsoft.com/office/drawing/2014/main" id="{EE3634AB-2A1A-47FD-BE59-E05C9A7B9DAB}"/>
            </a:ext>
          </a:extLst>
        </xdr:cNvPr>
        <xdr:cNvSpPr txBox="1"/>
      </xdr:nvSpPr>
      <xdr:spPr>
        <a:xfrm>
          <a:off x="14414500" y="63263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100838</xdr:rowOff>
    </xdr:from>
    <xdr:to>
      <xdr:col>85</xdr:col>
      <xdr:colOff>177800</xdr:colOff>
      <xdr:row>39</xdr:row>
      <xdr:rowOff>30988</xdr:rowOff>
    </xdr:to>
    <xdr:sp macro="" textlink="">
      <xdr:nvSpPr>
        <xdr:cNvPr id="514" name="フローチャート: 判断 513">
          <a:extLst>
            <a:ext uri="{FF2B5EF4-FFF2-40B4-BE49-F238E27FC236}">
              <a16:creationId xmlns:a16="http://schemas.microsoft.com/office/drawing/2014/main" id="{4AA15163-F03D-4189-990C-E1DE834724E0}"/>
            </a:ext>
          </a:extLst>
        </xdr:cNvPr>
        <xdr:cNvSpPr/>
      </xdr:nvSpPr>
      <xdr:spPr>
        <a:xfrm>
          <a:off x="14325600" y="6471158"/>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91694</xdr:rowOff>
    </xdr:from>
    <xdr:to>
      <xdr:col>81</xdr:col>
      <xdr:colOff>101600</xdr:colOff>
      <xdr:row>39</xdr:row>
      <xdr:rowOff>21844</xdr:rowOff>
    </xdr:to>
    <xdr:sp macro="" textlink="">
      <xdr:nvSpPr>
        <xdr:cNvPr id="515" name="フローチャート: 判断 514">
          <a:extLst>
            <a:ext uri="{FF2B5EF4-FFF2-40B4-BE49-F238E27FC236}">
              <a16:creationId xmlns:a16="http://schemas.microsoft.com/office/drawing/2014/main" id="{349F3CCD-34BB-4BD1-8761-B03D1D7391AD}"/>
            </a:ext>
          </a:extLst>
        </xdr:cNvPr>
        <xdr:cNvSpPr/>
      </xdr:nvSpPr>
      <xdr:spPr>
        <a:xfrm>
          <a:off x="13578840" y="646201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52832</xdr:rowOff>
    </xdr:from>
    <xdr:to>
      <xdr:col>76</xdr:col>
      <xdr:colOff>165100</xdr:colOff>
      <xdr:row>38</xdr:row>
      <xdr:rowOff>154432</xdr:rowOff>
    </xdr:to>
    <xdr:sp macro="" textlink="">
      <xdr:nvSpPr>
        <xdr:cNvPr id="516" name="フローチャート: 判断 515">
          <a:extLst>
            <a:ext uri="{FF2B5EF4-FFF2-40B4-BE49-F238E27FC236}">
              <a16:creationId xmlns:a16="http://schemas.microsoft.com/office/drawing/2014/main" id="{E299A628-6F36-4B63-B844-264A9DA8C298}"/>
            </a:ext>
          </a:extLst>
        </xdr:cNvPr>
        <xdr:cNvSpPr/>
      </xdr:nvSpPr>
      <xdr:spPr>
        <a:xfrm>
          <a:off x="12804140" y="6423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87122</xdr:rowOff>
    </xdr:from>
    <xdr:to>
      <xdr:col>72</xdr:col>
      <xdr:colOff>38100</xdr:colOff>
      <xdr:row>39</xdr:row>
      <xdr:rowOff>17272</xdr:rowOff>
    </xdr:to>
    <xdr:sp macro="" textlink="">
      <xdr:nvSpPr>
        <xdr:cNvPr id="517" name="フローチャート: 判断 516">
          <a:extLst>
            <a:ext uri="{FF2B5EF4-FFF2-40B4-BE49-F238E27FC236}">
              <a16:creationId xmlns:a16="http://schemas.microsoft.com/office/drawing/2014/main" id="{C54B237D-99E1-427E-9667-B6B97B165117}"/>
            </a:ext>
          </a:extLst>
        </xdr:cNvPr>
        <xdr:cNvSpPr/>
      </xdr:nvSpPr>
      <xdr:spPr>
        <a:xfrm>
          <a:off x="12029440" y="645744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109982</xdr:rowOff>
    </xdr:from>
    <xdr:to>
      <xdr:col>67</xdr:col>
      <xdr:colOff>101600</xdr:colOff>
      <xdr:row>39</xdr:row>
      <xdr:rowOff>40132</xdr:rowOff>
    </xdr:to>
    <xdr:sp macro="" textlink="">
      <xdr:nvSpPr>
        <xdr:cNvPr id="518" name="フローチャート: 判断 517">
          <a:extLst>
            <a:ext uri="{FF2B5EF4-FFF2-40B4-BE49-F238E27FC236}">
              <a16:creationId xmlns:a16="http://schemas.microsoft.com/office/drawing/2014/main" id="{BB52AB25-AC3C-4DBD-A2B7-1A62DD49DCB7}"/>
            </a:ext>
          </a:extLst>
        </xdr:cNvPr>
        <xdr:cNvSpPr/>
      </xdr:nvSpPr>
      <xdr:spPr>
        <a:xfrm>
          <a:off x="11231880" y="648030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19" name="テキスト ボックス 518">
          <a:extLst>
            <a:ext uri="{FF2B5EF4-FFF2-40B4-BE49-F238E27FC236}">
              <a16:creationId xmlns:a16="http://schemas.microsoft.com/office/drawing/2014/main" id="{80AEAADB-295B-4DA2-BAFB-129D4BEB2AB5}"/>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0" name="テキスト ボックス 519">
          <a:extLst>
            <a:ext uri="{FF2B5EF4-FFF2-40B4-BE49-F238E27FC236}">
              <a16:creationId xmlns:a16="http://schemas.microsoft.com/office/drawing/2014/main" id="{DB80110F-75B3-484C-B996-F9B8EFBD7135}"/>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1" name="テキスト ボックス 520">
          <a:extLst>
            <a:ext uri="{FF2B5EF4-FFF2-40B4-BE49-F238E27FC236}">
              <a16:creationId xmlns:a16="http://schemas.microsoft.com/office/drawing/2014/main" id="{207362E0-EC81-43A3-9A5C-A5F17AD0C0E8}"/>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2" name="テキスト ボックス 521">
          <a:extLst>
            <a:ext uri="{FF2B5EF4-FFF2-40B4-BE49-F238E27FC236}">
              <a16:creationId xmlns:a16="http://schemas.microsoft.com/office/drawing/2014/main" id="{B6407AE9-210E-4047-95B6-6C7BC9D2D468}"/>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3" name="テキスト ボックス 522">
          <a:extLst>
            <a:ext uri="{FF2B5EF4-FFF2-40B4-BE49-F238E27FC236}">
              <a16:creationId xmlns:a16="http://schemas.microsoft.com/office/drawing/2014/main" id="{89CA1602-704D-4017-8C44-486875E60DB6}"/>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160274</xdr:rowOff>
    </xdr:from>
    <xdr:to>
      <xdr:col>85</xdr:col>
      <xdr:colOff>177800</xdr:colOff>
      <xdr:row>39</xdr:row>
      <xdr:rowOff>90424</xdr:rowOff>
    </xdr:to>
    <xdr:sp macro="" textlink="">
      <xdr:nvSpPr>
        <xdr:cNvPr id="524" name="楕円 523">
          <a:extLst>
            <a:ext uri="{FF2B5EF4-FFF2-40B4-BE49-F238E27FC236}">
              <a16:creationId xmlns:a16="http://schemas.microsoft.com/office/drawing/2014/main" id="{B1A9B0E9-15BE-46F9-AF7E-DA31F71F6E05}"/>
            </a:ext>
          </a:extLst>
        </xdr:cNvPr>
        <xdr:cNvSpPr/>
      </xdr:nvSpPr>
      <xdr:spPr>
        <a:xfrm>
          <a:off x="14325600" y="6530594"/>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138701</xdr:rowOff>
    </xdr:from>
    <xdr:ext cx="405111" cy="259045"/>
    <xdr:sp macro="" textlink="">
      <xdr:nvSpPr>
        <xdr:cNvPr id="525" name="【認定こども園・幼稚園・保育所】&#10;有形固定資産減価償却率該当値テキスト">
          <a:extLst>
            <a:ext uri="{FF2B5EF4-FFF2-40B4-BE49-F238E27FC236}">
              <a16:creationId xmlns:a16="http://schemas.microsoft.com/office/drawing/2014/main" id="{16929F08-D5C9-49AC-AB9D-968949148208}"/>
            </a:ext>
          </a:extLst>
        </xdr:cNvPr>
        <xdr:cNvSpPr txBox="1"/>
      </xdr:nvSpPr>
      <xdr:spPr>
        <a:xfrm>
          <a:off x="14414500" y="6509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128270</xdr:rowOff>
    </xdr:from>
    <xdr:to>
      <xdr:col>81</xdr:col>
      <xdr:colOff>101600</xdr:colOff>
      <xdr:row>39</xdr:row>
      <xdr:rowOff>58420</xdr:rowOff>
    </xdr:to>
    <xdr:sp macro="" textlink="">
      <xdr:nvSpPr>
        <xdr:cNvPr id="526" name="楕円 525">
          <a:extLst>
            <a:ext uri="{FF2B5EF4-FFF2-40B4-BE49-F238E27FC236}">
              <a16:creationId xmlns:a16="http://schemas.microsoft.com/office/drawing/2014/main" id="{C470AD81-DC67-4EED-9B32-D3A253635323}"/>
            </a:ext>
          </a:extLst>
        </xdr:cNvPr>
        <xdr:cNvSpPr/>
      </xdr:nvSpPr>
      <xdr:spPr>
        <a:xfrm>
          <a:off x="13578840" y="64985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7620</xdr:rowOff>
    </xdr:from>
    <xdr:to>
      <xdr:col>85</xdr:col>
      <xdr:colOff>127000</xdr:colOff>
      <xdr:row>39</xdr:row>
      <xdr:rowOff>39624</xdr:rowOff>
    </xdr:to>
    <xdr:cxnSp macro="">
      <xdr:nvCxnSpPr>
        <xdr:cNvPr id="527" name="直線コネクタ 526">
          <a:extLst>
            <a:ext uri="{FF2B5EF4-FFF2-40B4-BE49-F238E27FC236}">
              <a16:creationId xmlns:a16="http://schemas.microsoft.com/office/drawing/2014/main" id="{CCE0771A-1FA0-41D3-AE1C-472DBD03F2D9}"/>
            </a:ext>
          </a:extLst>
        </xdr:cNvPr>
        <xdr:cNvCxnSpPr/>
      </xdr:nvCxnSpPr>
      <xdr:spPr>
        <a:xfrm>
          <a:off x="13629640" y="6545580"/>
          <a:ext cx="74676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89408</xdr:rowOff>
    </xdr:from>
    <xdr:to>
      <xdr:col>76</xdr:col>
      <xdr:colOff>165100</xdr:colOff>
      <xdr:row>39</xdr:row>
      <xdr:rowOff>19558</xdr:rowOff>
    </xdr:to>
    <xdr:sp macro="" textlink="">
      <xdr:nvSpPr>
        <xdr:cNvPr id="528" name="楕円 527">
          <a:extLst>
            <a:ext uri="{FF2B5EF4-FFF2-40B4-BE49-F238E27FC236}">
              <a16:creationId xmlns:a16="http://schemas.microsoft.com/office/drawing/2014/main" id="{39F62B5B-D30E-471B-8D1F-4AD644E3D1B6}"/>
            </a:ext>
          </a:extLst>
        </xdr:cNvPr>
        <xdr:cNvSpPr/>
      </xdr:nvSpPr>
      <xdr:spPr>
        <a:xfrm>
          <a:off x="12804140" y="645972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140208</xdr:rowOff>
    </xdr:from>
    <xdr:to>
      <xdr:col>81</xdr:col>
      <xdr:colOff>50800</xdr:colOff>
      <xdr:row>39</xdr:row>
      <xdr:rowOff>7620</xdr:rowOff>
    </xdr:to>
    <xdr:cxnSp macro="">
      <xdr:nvCxnSpPr>
        <xdr:cNvPr id="529" name="直線コネクタ 528">
          <a:extLst>
            <a:ext uri="{FF2B5EF4-FFF2-40B4-BE49-F238E27FC236}">
              <a16:creationId xmlns:a16="http://schemas.microsoft.com/office/drawing/2014/main" id="{607C3A94-2D3E-478E-A1EF-D5E2C6136253}"/>
            </a:ext>
          </a:extLst>
        </xdr:cNvPr>
        <xdr:cNvCxnSpPr/>
      </xdr:nvCxnSpPr>
      <xdr:spPr>
        <a:xfrm>
          <a:off x="12854940" y="6510528"/>
          <a:ext cx="774700" cy="35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144272</xdr:rowOff>
    </xdr:from>
    <xdr:to>
      <xdr:col>72</xdr:col>
      <xdr:colOff>38100</xdr:colOff>
      <xdr:row>40</xdr:row>
      <xdr:rowOff>74422</xdr:rowOff>
    </xdr:to>
    <xdr:sp macro="" textlink="">
      <xdr:nvSpPr>
        <xdr:cNvPr id="530" name="楕円 529">
          <a:extLst>
            <a:ext uri="{FF2B5EF4-FFF2-40B4-BE49-F238E27FC236}">
              <a16:creationId xmlns:a16="http://schemas.microsoft.com/office/drawing/2014/main" id="{0C9F5226-80B2-446D-96D5-BA1563B79B9D}"/>
            </a:ext>
          </a:extLst>
        </xdr:cNvPr>
        <xdr:cNvSpPr/>
      </xdr:nvSpPr>
      <xdr:spPr>
        <a:xfrm>
          <a:off x="12029440" y="668223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140208</xdr:rowOff>
    </xdr:from>
    <xdr:to>
      <xdr:col>76</xdr:col>
      <xdr:colOff>114300</xdr:colOff>
      <xdr:row>40</xdr:row>
      <xdr:rowOff>23622</xdr:rowOff>
    </xdr:to>
    <xdr:cxnSp macro="">
      <xdr:nvCxnSpPr>
        <xdr:cNvPr id="531" name="直線コネクタ 530">
          <a:extLst>
            <a:ext uri="{FF2B5EF4-FFF2-40B4-BE49-F238E27FC236}">
              <a16:creationId xmlns:a16="http://schemas.microsoft.com/office/drawing/2014/main" id="{F48A7E61-9D72-4E29-A94C-92C6BF38F96F}"/>
            </a:ext>
          </a:extLst>
        </xdr:cNvPr>
        <xdr:cNvCxnSpPr/>
      </xdr:nvCxnSpPr>
      <xdr:spPr>
        <a:xfrm flipV="1">
          <a:off x="12072620" y="6510528"/>
          <a:ext cx="782320" cy="218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130556</xdr:rowOff>
    </xdr:from>
    <xdr:to>
      <xdr:col>67</xdr:col>
      <xdr:colOff>101600</xdr:colOff>
      <xdr:row>40</xdr:row>
      <xdr:rowOff>60706</xdr:rowOff>
    </xdr:to>
    <xdr:sp macro="" textlink="">
      <xdr:nvSpPr>
        <xdr:cNvPr id="532" name="楕円 531">
          <a:extLst>
            <a:ext uri="{FF2B5EF4-FFF2-40B4-BE49-F238E27FC236}">
              <a16:creationId xmlns:a16="http://schemas.microsoft.com/office/drawing/2014/main" id="{3ED342B7-B5AA-4DE9-A382-E29FF09AD7D1}"/>
            </a:ext>
          </a:extLst>
        </xdr:cNvPr>
        <xdr:cNvSpPr/>
      </xdr:nvSpPr>
      <xdr:spPr>
        <a:xfrm>
          <a:off x="11231880" y="666851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9906</xdr:rowOff>
    </xdr:from>
    <xdr:to>
      <xdr:col>71</xdr:col>
      <xdr:colOff>177800</xdr:colOff>
      <xdr:row>40</xdr:row>
      <xdr:rowOff>23622</xdr:rowOff>
    </xdr:to>
    <xdr:cxnSp macro="">
      <xdr:nvCxnSpPr>
        <xdr:cNvPr id="533" name="直線コネクタ 532">
          <a:extLst>
            <a:ext uri="{FF2B5EF4-FFF2-40B4-BE49-F238E27FC236}">
              <a16:creationId xmlns:a16="http://schemas.microsoft.com/office/drawing/2014/main" id="{54F1694A-D485-4AB4-935B-7215909DF25A}"/>
            </a:ext>
          </a:extLst>
        </xdr:cNvPr>
        <xdr:cNvCxnSpPr/>
      </xdr:nvCxnSpPr>
      <xdr:spPr>
        <a:xfrm>
          <a:off x="11282680" y="6715506"/>
          <a:ext cx="78994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38371</xdr:rowOff>
    </xdr:from>
    <xdr:ext cx="405111" cy="259045"/>
    <xdr:sp macro="" textlink="">
      <xdr:nvSpPr>
        <xdr:cNvPr id="534" name="n_1aveValue【認定こども園・幼稚園・保育所】&#10;有形固定資産減価償却率">
          <a:extLst>
            <a:ext uri="{FF2B5EF4-FFF2-40B4-BE49-F238E27FC236}">
              <a16:creationId xmlns:a16="http://schemas.microsoft.com/office/drawing/2014/main" id="{E17D3E7A-5EF1-4D72-9B52-6F34907A5FD3}"/>
            </a:ext>
          </a:extLst>
        </xdr:cNvPr>
        <xdr:cNvSpPr txBox="1"/>
      </xdr:nvSpPr>
      <xdr:spPr>
        <a:xfrm>
          <a:off x="13437244" y="6241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170959</xdr:rowOff>
    </xdr:from>
    <xdr:ext cx="405111" cy="259045"/>
    <xdr:sp macro="" textlink="">
      <xdr:nvSpPr>
        <xdr:cNvPr id="535" name="n_2aveValue【認定こども園・幼稚園・保育所】&#10;有形固定資産減価償却率">
          <a:extLst>
            <a:ext uri="{FF2B5EF4-FFF2-40B4-BE49-F238E27FC236}">
              <a16:creationId xmlns:a16="http://schemas.microsoft.com/office/drawing/2014/main" id="{B88DD1AA-F89B-47EB-8DED-F8C8FD120120}"/>
            </a:ext>
          </a:extLst>
        </xdr:cNvPr>
        <xdr:cNvSpPr txBox="1"/>
      </xdr:nvSpPr>
      <xdr:spPr>
        <a:xfrm>
          <a:off x="12675244" y="62059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33799</xdr:rowOff>
    </xdr:from>
    <xdr:ext cx="405111" cy="259045"/>
    <xdr:sp macro="" textlink="">
      <xdr:nvSpPr>
        <xdr:cNvPr id="536" name="n_3aveValue【認定こども園・幼稚園・保育所】&#10;有形固定資産減価償却率">
          <a:extLst>
            <a:ext uri="{FF2B5EF4-FFF2-40B4-BE49-F238E27FC236}">
              <a16:creationId xmlns:a16="http://schemas.microsoft.com/office/drawing/2014/main" id="{575F2C56-AFE1-413E-87F1-46D0B36CEC11}"/>
            </a:ext>
          </a:extLst>
        </xdr:cNvPr>
        <xdr:cNvSpPr txBox="1"/>
      </xdr:nvSpPr>
      <xdr:spPr>
        <a:xfrm>
          <a:off x="11900544" y="6236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56659</xdr:rowOff>
    </xdr:from>
    <xdr:ext cx="405111" cy="259045"/>
    <xdr:sp macro="" textlink="">
      <xdr:nvSpPr>
        <xdr:cNvPr id="537" name="n_4aveValue【認定こども園・幼稚園・保育所】&#10;有形固定資産減価償却率">
          <a:extLst>
            <a:ext uri="{FF2B5EF4-FFF2-40B4-BE49-F238E27FC236}">
              <a16:creationId xmlns:a16="http://schemas.microsoft.com/office/drawing/2014/main" id="{4B73AEBB-C68E-4F3F-93FE-33AB200516B5}"/>
            </a:ext>
          </a:extLst>
        </xdr:cNvPr>
        <xdr:cNvSpPr txBox="1"/>
      </xdr:nvSpPr>
      <xdr:spPr>
        <a:xfrm>
          <a:off x="11102984" y="6259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49547</xdr:rowOff>
    </xdr:from>
    <xdr:ext cx="405111" cy="259045"/>
    <xdr:sp macro="" textlink="">
      <xdr:nvSpPr>
        <xdr:cNvPr id="538" name="n_1mainValue【認定こども園・幼稚園・保育所】&#10;有形固定資産減価償却率">
          <a:extLst>
            <a:ext uri="{FF2B5EF4-FFF2-40B4-BE49-F238E27FC236}">
              <a16:creationId xmlns:a16="http://schemas.microsoft.com/office/drawing/2014/main" id="{84FE6ED3-1FF6-4272-BD43-4FFFCA48D5E1}"/>
            </a:ext>
          </a:extLst>
        </xdr:cNvPr>
        <xdr:cNvSpPr txBox="1"/>
      </xdr:nvSpPr>
      <xdr:spPr>
        <a:xfrm>
          <a:off x="13437244" y="658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10685</xdr:rowOff>
    </xdr:from>
    <xdr:ext cx="405111" cy="259045"/>
    <xdr:sp macro="" textlink="">
      <xdr:nvSpPr>
        <xdr:cNvPr id="539" name="n_2mainValue【認定こども園・幼稚園・保育所】&#10;有形固定資産減価償却率">
          <a:extLst>
            <a:ext uri="{FF2B5EF4-FFF2-40B4-BE49-F238E27FC236}">
              <a16:creationId xmlns:a16="http://schemas.microsoft.com/office/drawing/2014/main" id="{C67F1936-E705-47C3-866D-0A4D49CC1AAE}"/>
            </a:ext>
          </a:extLst>
        </xdr:cNvPr>
        <xdr:cNvSpPr txBox="1"/>
      </xdr:nvSpPr>
      <xdr:spPr>
        <a:xfrm>
          <a:off x="12675244" y="65486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65549</xdr:rowOff>
    </xdr:from>
    <xdr:ext cx="405111" cy="259045"/>
    <xdr:sp macro="" textlink="">
      <xdr:nvSpPr>
        <xdr:cNvPr id="540" name="n_3mainValue【認定こども園・幼稚園・保育所】&#10;有形固定資産減価償却率">
          <a:extLst>
            <a:ext uri="{FF2B5EF4-FFF2-40B4-BE49-F238E27FC236}">
              <a16:creationId xmlns:a16="http://schemas.microsoft.com/office/drawing/2014/main" id="{9C82BF4A-2053-4E90-B02D-8DF7EB118D1C}"/>
            </a:ext>
          </a:extLst>
        </xdr:cNvPr>
        <xdr:cNvSpPr txBox="1"/>
      </xdr:nvSpPr>
      <xdr:spPr>
        <a:xfrm>
          <a:off x="11900544" y="67711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51833</xdr:rowOff>
    </xdr:from>
    <xdr:ext cx="405111" cy="259045"/>
    <xdr:sp macro="" textlink="">
      <xdr:nvSpPr>
        <xdr:cNvPr id="541" name="n_4mainValue【認定こども園・幼稚園・保育所】&#10;有形固定資産減価償却率">
          <a:extLst>
            <a:ext uri="{FF2B5EF4-FFF2-40B4-BE49-F238E27FC236}">
              <a16:creationId xmlns:a16="http://schemas.microsoft.com/office/drawing/2014/main" id="{22D22D00-4C93-4B2C-ACCD-62AD019B8EAA}"/>
            </a:ext>
          </a:extLst>
        </xdr:cNvPr>
        <xdr:cNvSpPr txBox="1"/>
      </xdr:nvSpPr>
      <xdr:spPr>
        <a:xfrm>
          <a:off x="11102984" y="6757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2" name="正方形/長方形 541">
          <a:extLst>
            <a:ext uri="{FF2B5EF4-FFF2-40B4-BE49-F238E27FC236}">
              <a16:creationId xmlns:a16="http://schemas.microsoft.com/office/drawing/2014/main" id="{C126BD63-8CED-4A09-8B5F-12D1ABE26566}"/>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3" name="正方形/長方形 542">
          <a:extLst>
            <a:ext uri="{FF2B5EF4-FFF2-40B4-BE49-F238E27FC236}">
              <a16:creationId xmlns:a16="http://schemas.microsoft.com/office/drawing/2014/main" id="{7B2FA2F3-C97B-4823-BDBB-0245C2C1CD90}"/>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4" name="正方形/長方形 543">
          <a:extLst>
            <a:ext uri="{FF2B5EF4-FFF2-40B4-BE49-F238E27FC236}">
              <a16:creationId xmlns:a16="http://schemas.microsoft.com/office/drawing/2014/main" id="{C5638375-0C36-4932-ABEF-F409EB6A302D}"/>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5" name="正方形/長方形 544">
          <a:extLst>
            <a:ext uri="{FF2B5EF4-FFF2-40B4-BE49-F238E27FC236}">
              <a16:creationId xmlns:a16="http://schemas.microsoft.com/office/drawing/2014/main" id="{DB530306-EDCE-4258-A1E7-777D4AF6A7F0}"/>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6" name="正方形/長方形 545">
          <a:extLst>
            <a:ext uri="{FF2B5EF4-FFF2-40B4-BE49-F238E27FC236}">
              <a16:creationId xmlns:a16="http://schemas.microsoft.com/office/drawing/2014/main" id="{DB22A104-4A9A-4C42-9918-E3631B3B6A50}"/>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47" name="正方形/長方形 546">
          <a:extLst>
            <a:ext uri="{FF2B5EF4-FFF2-40B4-BE49-F238E27FC236}">
              <a16:creationId xmlns:a16="http://schemas.microsoft.com/office/drawing/2014/main" id="{59CDAA7E-D31E-4439-9CF7-7463C81AC561}"/>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48" name="正方形/長方形 547">
          <a:extLst>
            <a:ext uri="{FF2B5EF4-FFF2-40B4-BE49-F238E27FC236}">
              <a16:creationId xmlns:a16="http://schemas.microsoft.com/office/drawing/2014/main" id="{CD3EBF6F-AC65-457C-A98F-44E9D0BBCC2D}"/>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49" name="正方形/長方形 548">
          <a:extLst>
            <a:ext uri="{FF2B5EF4-FFF2-40B4-BE49-F238E27FC236}">
              <a16:creationId xmlns:a16="http://schemas.microsoft.com/office/drawing/2014/main" id="{53B886A3-AFD2-48B9-8FDE-592154E69B7F}"/>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0" name="テキスト ボックス 549">
          <a:extLst>
            <a:ext uri="{FF2B5EF4-FFF2-40B4-BE49-F238E27FC236}">
              <a16:creationId xmlns:a16="http://schemas.microsoft.com/office/drawing/2014/main" id="{E7AC37A6-1D53-4721-B710-E7C10A965A45}"/>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1" name="直線コネクタ 550">
          <a:extLst>
            <a:ext uri="{FF2B5EF4-FFF2-40B4-BE49-F238E27FC236}">
              <a16:creationId xmlns:a16="http://schemas.microsoft.com/office/drawing/2014/main" id="{C841CA70-8759-4FB8-BEAC-706B1C16E3E3}"/>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2" name="直線コネクタ 551">
          <a:extLst>
            <a:ext uri="{FF2B5EF4-FFF2-40B4-BE49-F238E27FC236}">
              <a16:creationId xmlns:a16="http://schemas.microsoft.com/office/drawing/2014/main" id="{EC96DBD4-7D46-4269-AF93-A77836E7EB68}"/>
            </a:ext>
          </a:extLst>
        </xdr:cNvPr>
        <xdr:cNvCxnSpPr/>
      </xdr:nvCxnSpPr>
      <xdr:spPr>
        <a:xfrm>
          <a:off x="1609344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53" name="テキスト ボックス 552">
          <a:extLst>
            <a:ext uri="{FF2B5EF4-FFF2-40B4-BE49-F238E27FC236}">
              <a16:creationId xmlns:a16="http://schemas.microsoft.com/office/drawing/2014/main" id="{8C03D7FE-E401-4256-A9EE-9125A2087CF6}"/>
            </a:ext>
          </a:extLst>
        </xdr:cNvPr>
        <xdr:cNvSpPr txBox="1"/>
      </xdr:nvSpPr>
      <xdr:spPr>
        <a:xfrm>
          <a:off x="1569484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54" name="直線コネクタ 553">
          <a:extLst>
            <a:ext uri="{FF2B5EF4-FFF2-40B4-BE49-F238E27FC236}">
              <a16:creationId xmlns:a16="http://schemas.microsoft.com/office/drawing/2014/main" id="{E08D2B73-BF9B-4BB1-8251-7038699E122B}"/>
            </a:ext>
          </a:extLst>
        </xdr:cNvPr>
        <xdr:cNvCxnSpPr/>
      </xdr:nvCxnSpPr>
      <xdr:spPr>
        <a:xfrm>
          <a:off x="1609344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55" name="テキスト ボックス 554">
          <a:extLst>
            <a:ext uri="{FF2B5EF4-FFF2-40B4-BE49-F238E27FC236}">
              <a16:creationId xmlns:a16="http://schemas.microsoft.com/office/drawing/2014/main" id="{3A0A6738-D674-4A27-BE99-0F38B7B995EA}"/>
            </a:ext>
          </a:extLst>
        </xdr:cNvPr>
        <xdr:cNvSpPr txBox="1"/>
      </xdr:nvSpPr>
      <xdr:spPr>
        <a:xfrm>
          <a:off x="1569484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56" name="直線コネクタ 555">
          <a:extLst>
            <a:ext uri="{FF2B5EF4-FFF2-40B4-BE49-F238E27FC236}">
              <a16:creationId xmlns:a16="http://schemas.microsoft.com/office/drawing/2014/main" id="{DDC442D0-A494-4C53-BFD0-DC510956A872}"/>
            </a:ext>
          </a:extLst>
        </xdr:cNvPr>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57" name="テキスト ボックス 556">
          <a:extLst>
            <a:ext uri="{FF2B5EF4-FFF2-40B4-BE49-F238E27FC236}">
              <a16:creationId xmlns:a16="http://schemas.microsoft.com/office/drawing/2014/main" id="{2C198B63-CDCA-4AB8-A070-347D1F987378}"/>
            </a:ext>
          </a:extLst>
        </xdr:cNvPr>
        <xdr:cNvSpPr txBox="1"/>
      </xdr:nvSpPr>
      <xdr:spPr>
        <a:xfrm>
          <a:off x="1569484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58" name="直線コネクタ 557">
          <a:extLst>
            <a:ext uri="{FF2B5EF4-FFF2-40B4-BE49-F238E27FC236}">
              <a16:creationId xmlns:a16="http://schemas.microsoft.com/office/drawing/2014/main" id="{F4815A65-9F8D-4D16-B64A-B65A94DF1F94}"/>
            </a:ext>
          </a:extLst>
        </xdr:cNvPr>
        <xdr:cNvCxnSpPr/>
      </xdr:nvCxnSpPr>
      <xdr:spPr>
        <a:xfrm>
          <a:off x="1609344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59" name="テキスト ボックス 558">
          <a:extLst>
            <a:ext uri="{FF2B5EF4-FFF2-40B4-BE49-F238E27FC236}">
              <a16:creationId xmlns:a16="http://schemas.microsoft.com/office/drawing/2014/main" id="{092493AB-34E5-485D-9E67-E38F3016FB40}"/>
            </a:ext>
          </a:extLst>
        </xdr:cNvPr>
        <xdr:cNvSpPr txBox="1"/>
      </xdr:nvSpPr>
      <xdr:spPr>
        <a:xfrm>
          <a:off x="1569484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0" name="直線コネクタ 559">
          <a:extLst>
            <a:ext uri="{FF2B5EF4-FFF2-40B4-BE49-F238E27FC236}">
              <a16:creationId xmlns:a16="http://schemas.microsoft.com/office/drawing/2014/main" id="{2D554E21-F74D-4D29-96B0-2611CE8D6DD5}"/>
            </a:ext>
          </a:extLst>
        </xdr:cNvPr>
        <xdr:cNvCxnSpPr/>
      </xdr:nvCxnSpPr>
      <xdr:spPr>
        <a:xfrm>
          <a:off x="1609344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61" name="テキスト ボックス 560">
          <a:extLst>
            <a:ext uri="{FF2B5EF4-FFF2-40B4-BE49-F238E27FC236}">
              <a16:creationId xmlns:a16="http://schemas.microsoft.com/office/drawing/2014/main" id="{1ACC22CC-CBCE-4CB0-A788-137C68051B44}"/>
            </a:ext>
          </a:extLst>
        </xdr:cNvPr>
        <xdr:cNvSpPr txBox="1"/>
      </xdr:nvSpPr>
      <xdr:spPr>
        <a:xfrm>
          <a:off x="1569484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2" name="直線コネクタ 561">
          <a:extLst>
            <a:ext uri="{FF2B5EF4-FFF2-40B4-BE49-F238E27FC236}">
              <a16:creationId xmlns:a16="http://schemas.microsoft.com/office/drawing/2014/main" id="{27222338-5ABD-43F6-B4AB-34E34A15B0BC}"/>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63" name="テキスト ボックス 562">
          <a:extLst>
            <a:ext uri="{FF2B5EF4-FFF2-40B4-BE49-F238E27FC236}">
              <a16:creationId xmlns:a16="http://schemas.microsoft.com/office/drawing/2014/main" id="{FBE4104A-513D-4F68-9F92-EEDBE2D76D93}"/>
            </a:ext>
          </a:extLst>
        </xdr:cNvPr>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4" name="【認定こども園・幼稚園・保育所】&#10;一人当たり面積グラフ枠">
          <a:extLst>
            <a:ext uri="{FF2B5EF4-FFF2-40B4-BE49-F238E27FC236}">
              <a16:creationId xmlns:a16="http://schemas.microsoft.com/office/drawing/2014/main" id="{52779159-0DEB-460E-A5D6-3476EA2B1F36}"/>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68580</xdr:rowOff>
    </xdr:from>
    <xdr:to>
      <xdr:col>116</xdr:col>
      <xdr:colOff>62864</xdr:colOff>
      <xdr:row>41</xdr:row>
      <xdr:rowOff>118110</xdr:rowOff>
    </xdr:to>
    <xdr:cxnSp macro="">
      <xdr:nvCxnSpPr>
        <xdr:cNvPr id="565" name="直線コネクタ 564">
          <a:extLst>
            <a:ext uri="{FF2B5EF4-FFF2-40B4-BE49-F238E27FC236}">
              <a16:creationId xmlns:a16="http://schemas.microsoft.com/office/drawing/2014/main" id="{CF0F9532-BEFE-4CAC-9FDB-F4F4B4601075}"/>
            </a:ext>
          </a:extLst>
        </xdr:cNvPr>
        <xdr:cNvCxnSpPr/>
      </xdr:nvCxnSpPr>
      <xdr:spPr>
        <a:xfrm flipV="1">
          <a:off x="19509104" y="5768340"/>
          <a:ext cx="0" cy="1223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121937</xdr:rowOff>
    </xdr:from>
    <xdr:ext cx="469744" cy="259045"/>
    <xdr:sp macro="" textlink="">
      <xdr:nvSpPr>
        <xdr:cNvPr id="566" name="【認定こども園・幼稚園・保育所】&#10;一人当たり面積最小値テキスト">
          <a:extLst>
            <a:ext uri="{FF2B5EF4-FFF2-40B4-BE49-F238E27FC236}">
              <a16:creationId xmlns:a16="http://schemas.microsoft.com/office/drawing/2014/main" id="{9CD8EC5B-28E9-4263-8E15-5834FDF1350E}"/>
            </a:ext>
          </a:extLst>
        </xdr:cNvPr>
        <xdr:cNvSpPr txBox="1"/>
      </xdr:nvSpPr>
      <xdr:spPr>
        <a:xfrm>
          <a:off x="19547840" y="699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118110</xdr:rowOff>
    </xdr:from>
    <xdr:to>
      <xdr:col>116</xdr:col>
      <xdr:colOff>152400</xdr:colOff>
      <xdr:row>41</xdr:row>
      <xdr:rowOff>118110</xdr:rowOff>
    </xdr:to>
    <xdr:cxnSp macro="">
      <xdr:nvCxnSpPr>
        <xdr:cNvPr id="567" name="直線コネクタ 566">
          <a:extLst>
            <a:ext uri="{FF2B5EF4-FFF2-40B4-BE49-F238E27FC236}">
              <a16:creationId xmlns:a16="http://schemas.microsoft.com/office/drawing/2014/main" id="{C38B31CA-601E-4470-8AE5-AC0A9052C287}"/>
            </a:ext>
          </a:extLst>
        </xdr:cNvPr>
        <xdr:cNvCxnSpPr/>
      </xdr:nvCxnSpPr>
      <xdr:spPr>
        <a:xfrm>
          <a:off x="19443700" y="69913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15257</xdr:rowOff>
    </xdr:from>
    <xdr:ext cx="469744" cy="259045"/>
    <xdr:sp macro="" textlink="">
      <xdr:nvSpPr>
        <xdr:cNvPr id="568" name="【認定こども園・幼稚園・保育所】&#10;一人当たり面積最大値テキスト">
          <a:extLst>
            <a:ext uri="{FF2B5EF4-FFF2-40B4-BE49-F238E27FC236}">
              <a16:creationId xmlns:a16="http://schemas.microsoft.com/office/drawing/2014/main" id="{EF88E4D6-013D-4D2F-BC0E-0F136FE90734}"/>
            </a:ext>
          </a:extLst>
        </xdr:cNvPr>
        <xdr:cNvSpPr txBox="1"/>
      </xdr:nvSpPr>
      <xdr:spPr>
        <a:xfrm>
          <a:off x="19547840" y="5547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68580</xdr:rowOff>
    </xdr:from>
    <xdr:to>
      <xdr:col>116</xdr:col>
      <xdr:colOff>152400</xdr:colOff>
      <xdr:row>34</xdr:row>
      <xdr:rowOff>68580</xdr:rowOff>
    </xdr:to>
    <xdr:cxnSp macro="">
      <xdr:nvCxnSpPr>
        <xdr:cNvPr id="569" name="直線コネクタ 568">
          <a:extLst>
            <a:ext uri="{FF2B5EF4-FFF2-40B4-BE49-F238E27FC236}">
              <a16:creationId xmlns:a16="http://schemas.microsoft.com/office/drawing/2014/main" id="{D948F2B3-1C2A-443B-A3B2-6027DE08208B}"/>
            </a:ext>
          </a:extLst>
        </xdr:cNvPr>
        <xdr:cNvCxnSpPr/>
      </xdr:nvCxnSpPr>
      <xdr:spPr>
        <a:xfrm>
          <a:off x="19443700" y="5768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60977</xdr:rowOff>
    </xdr:from>
    <xdr:ext cx="469744" cy="259045"/>
    <xdr:sp macro="" textlink="">
      <xdr:nvSpPr>
        <xdr:cNvPr id="570" name="【認定こども園・幼稚園・保育所】&#10;一人当たり面積平均値テキスト">
          <a:extLst>
            <a:ext uri="{FF2B5EF4-FFF2-40B4-BE49-F238E27FC236}">
              <a16:creationId xmlns:a16="http://schemas.microsoft.com/office/drawing/2014/main" id="{8F0B335F-A9BB-4D5C-87CE-060EFB67B18D}"/>
            </a:ext>
          </a:extLst>
        </xdr:cNvPr>
        <xdr:cNvSpPr txBox="1"/>
      </xdr:nvSpPr>
      <xdr:spPr>
        <a:xfrm>
          <a:off x="19547840" y="65989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82550</xdr:rowOff>
    </xdr:from>
    <xdr:to>
      <xdr:col>116</xdr:col>
      <xdr:colOff>114300</xdr:colOff>
      <xdr:row>40</xdr:row>
      <xdr:rowOff>12700</xdr:rowOff>
    </xdr:to>
    <xdr:sp macro="" textlink="">
      <xdr:nvSpPr>
        <xdr:cNvPr id="571" name="フローチャート: 判断 570">
          <a:extLst>
            <a:ext uri="{FF2B5EF4-FFF2-40B4-BE49-F238E27FC236}">
              <a16:creationId xmlns:a16="http://schemas.microsoft.com/office/drawing/2014/main" id="{3B500B71-14F0-4CDE-BA4B-8B06DBEA689E}"/>
            </a:ext>
          </a:extLst>
        </xdr:cNvPr>
        <xdr:cNvSpPr/>
      </xdr:nvSpPr>
      <xdr:spPr>
        <a:xfrm>
          <a:off x="19458940" y="66205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59690</xdr:rowOff>
    </xdr:from>
    <xdr:to>
      <xdr:col>112</xdr:col>
      <xdr:colOff>38100</xdr:colOff>
      <xdr:row>39</xdr:row>
      <xdr:rowOff>161290</xdr:rowOff>
    </xdr:to>
    <xdr:sp macro="" textlink="">
      <xdr:nvSpPr>
        <xdr:cNvPr id="572" name="フローチャート: 判断 571">
          <a:extLst>
            <a:ext uri="{FF2B5EF4-FFF2-40B4-BE49-F238E27FC236}">
              <a16:creationId xmlns:a16="http://schemas.microsoft.com/office/drawing/2014/main" id="{F210B1FD-327A-47FF-8769-4998C1DF5081}"/>
            </a:ext>
          </a:extLst>
        </xdr:cNvPr>
        <xdr:cNvSpPr/>
      </xdr:nvSpPr>
      <xdr:spPr>
        <a:xfrm>
          <a:off x="18735040" y="659765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29210</xdr:rowOff>
    </xdr:from>
    <xdr:to>
      <xdr:col>107</xdr:col>
      <xdr:colOff>101600</xdr:colOff>
      <xdr:row>39</xdr:row>
      <xdr:rowOff>130810</xdr:rowOff>
    </xdr:to>
    <xdr:sp macro="" textlink="">
      <xdr:nvSpPr>
        <xdr:cNvPr id="573" name="フローチャート: 判断 572">
          <a:extLst>
            <a:ext uri="{FF2B5EF4-FFF2-40B4-BE49-F238E27FC236}">
              <a16:creationId xmlns:a16="http://schemas.microsoft.com/office/drawing/2014/main" id="{DBE44925-6983-4205-91C8-3B31D65CE4AB}"/>
            </a:ext>
          </a:extLst>
        </xdr:cNvPr>
        <xdr:cNvSpPr/>
      </xdr:nvSpPr>
      <xdr:spPr>
        <a:xfrm>
          <a:off x="17937480" y="656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44450</xdr:rowOff>
    </xdr:from>
    <xdr:to>
      <xdr:col>102</xdr:col>
      <xdr:colOff>165100</xdr:colOff>
      <xdr:row>39</xdr:row>
      <xdr:rowOff>146050</xdr:rowOff>
    </xdr:to>
    <xdr:sp macro="" textlink="">
      <xdr:nvSpPr>
        <xdr:cNvPr id="574" name="フローチャート: 判断 573">
          <a:extLst>
            <a:ext uri="{FF2B5EF4-FFF2-40B4-BE49-F238E27FC236}">
              <a16:creationId xmlns:a16="http://schemas.microsoft.com/office/drawing/2014/main" id="{F4252285-66D8-4DC0-BB70-BD3529D63D0B}"/>
            </a:ext>
          </a:extLst>
        </xdr:cNvPr>
        <xdr:cNvSpPr/>
      </xdr:nvSpPr>
      <xdr:spPr>
        <a:xfrm>
          <a:off x="17162780" y="658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36830</xdr:rowOff>
    </xdr:from>
    <xdr:to>
      <xdr:col>98</xdr:col>
      <xdr:colOff>38100</xdr:colOff>
      <xdr:row>39</xdr:row>
      <xdr:rowOff>138430</xdr:rowOff>
    </xdr:to>
    <xdr:sp macro="" textlink="">
      <xdr:nvSpPr>
        <xdr:cNvPr id="575" name="フローチャート: 判断 574">
          <a:extLst>
            <a:ext uri="{FF2B5EF4-FFF2-40B4-BE49-F238E27FC236}">
              <a16:creationId xmlns:a16="http://schemas.microsoft.com/office/drawing/2014/main" id="{DE3BA871-531A-43F9-8BDE-164C9AB8DFE7}"/>
            </a:ext>
          </a:extLst>
        </xdr:cNvPr>
        <xdr:cNvSpPr/>
      </xdr:nvSpPr>
      <xdr:spPr>
        <a:xfrm>
          <a:off x="16388080" y="657479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6" name="テキスト ボックス 575">
          <a:extLst>
            <a:ext uri="{FF2B5EF4-FFF2-40B4-BE49-F238E27FC236}">
              <a16:creationId xmlns:a16="http://schemas.microsoft.com/office/drawing/2014/main" id="{D33EAD4D-C25C-4693-B256-1648F9F2F861}"/>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77" name="テキスト ボックス 576">
          <a:extLst>
            <a:ext uri="{FF2B5EF4-FFF2-40B4-BE49-F238E27FC236}">
              <a16:creationId xmlns:a16="http://schemas.microsoft.com/office/drawing/2014/main" id="{17826508-271D-45EB-A1D9-6A548E0A1DE1}"/>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78" name="テキスト ボックス 577">
          <a:extLst>
            <a:ext uri="{FF2B5EF4-FFF2-40B4-BE49-F238E27FC236}">
              <a16:creationId xmlns:a16="http://schemas.microsoft.com/office/drawing/2014/main" id="{54EA6CC5-4C1F-4A2A-9C59-BB5BE4A9A3BA}"/>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79" name="テキスト ボックス 578">
          <a:extLst>
            <a:ext uri="{FF2B5EF4-FFF2-40B4-BE49-F238E27FC236}">
              <a16:creationId xmlns:a16="http://schemas.microsoft.com/office/drawing/2014/main" id="{12D8ADF7-1E97-45AD-9556-45EAFE0624F8}"/>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0" name="テキスト ボックス 579">
          <a:extLst>
            <a:ext uri="{FF2B5EF4-FFF2-40B4-BE49-F238E27FC236}">
              <a16:creationId xmlns:a16="http://schemas.microsoft.com/office/drawing/2014/main" id="{8341F0C8-AF6B-42AB-8B70-45EE9F3BB2DE}"/>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13970</xdr:rowOff>
    </xdr:from>
    <xdr:to>
      <xdr:col>116</xdr:col>
      <xdr:colOff>114300</xdr:colOff>
      <xdr:row>35</xdr:row>
      <xdr:rowOff>115570</xdr:rowOff>
    </xdr:to>
    <xdr:sp macro="" textlink="">
      <xdr:nvSpPr>
        <xdr:cNvPr id="581" name="楕円 580">
          <a:extLst>
            <a:ext uri="{FF2B5EF4-FFF2-40B4-BE49-F238E27FC236}">
              <a16:creationId xmlns:a16="http://schemas.microsoft.com/office/drawing/2014/main" id="{04131347-4573-4FCD-8AFA-209FF324C882}"/>
            </a:ext>
          </a:extLst>
        </xdr:cNvPr>
        <xdr:cNvSpPr/>
      </xdr:nvSpPr>
      <xdr:spPr>
        <a:xfrm>
          <a:off x="19458940" y="588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34</xdr:row>
      <xdr:rowOff>36847</xdr:rowOff>
    </xdr:from>
    <xdr:ext cx="469744" cy="259045"/>
    <xdr:sp macro="" textlink="">
      <xdr:nvSpPr>
        <xdr:cNvPr id="582" name="【認定こども園・幼稚園・保育所】&#10;一人当たり面積該当値テキスト">
          <a:extLst>
            <a:ext uri="{FF2B5EF4-FFF2-40B4-BE49-F238E27FC236}">
              <a16:creationId xmlns:a16="http://schemas.microsoft.com/office/drawing/2014/main" id="{8A95C264-A79B-4704-84BC-1DB0D361ED72}"/>
            </a:ext>
          </a:extLst>
        </xdr:cNvPr>
        <xdr:cNvSpPr txBox="1"/>
      </xdr:nvSpPr>
      <xdr:spPr>
        <a:xfrm>
          <a:off x="19547840" y="5736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34</xdr:row>
      <xdr:rowOff>124460</xdr:rowOff>
    </xdr:from>
    <xdr:to>
      <xdr:col>112</xdr:col>
      <xdr:colOff>38100</xdr:colOff>
      <xdr:row>35</xdr:row>
      <xdr:rowOff>54610</xdr:rowOff>
    </xdr:to>
    <xdr:sp macro="" textlink="">
      <xdr:nvSpPr>
        <xdr:cNvPr id="583" name="楕円 582">
          <a:extLst>
            <a:ext uri="{FF2B5EF4-FFF2-40B4-BE49-F238E27FC236}">
              <a16:creationId xmlns:a16="http://schemas.microsoft.com/office/drawing/2014/main" id="{B82E3F92-EB82-4019-B824-2F01F86F0AF0}"/>
            </a:ext>
          </a:extLst>
        </xdr:cNvPr>
        <xdr:cNvSpPr/>
      </xdr:nvSpPr>
      <xdr:spPr>
        <a:xfrm>
          <a:off x="18735040" y="58242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35</xdr:row>
      <xdr:rowOff>3810</xdr:rowOff>
    </xdr:from>
    <xdr:to>
      <xdr:col>116</xdr:col>
      <xdr:colOff>63500</xdr:colOff>
      <xdr:row>35</xdr:row>
      <xdr:rowOff>64770</xdr:rowOff>
    </xdr:to>
    <xdr:cxnSp macro="">
      <xdr:nvCxnSpPr>
        <xdr:cNvPr id="584" name="直線コネクタ 583">
          <a:extLst>
            <a:ext uri="{FF2B5EF4-FFF2-40B4-BE49-F238E27FC236}">
              <a16:creationId xmlns:a16="http://schemas.microsoft.com/office/drawing/2014/main" id="{49E753C3-E21D-4F7A-A4D7-58CEA63561ED}"/>
            </a:ext>
          </a:extLst>
        </xdr:cNvPr>
        <xdr:cNvCxnSpPr/>
      </xdr:nvCxnSpPr>
      <xdr:spPr>
        <a:xfrm>
          <a:off x="18778220" y="5871210"/>
          <a:ext cx="73152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34</xdr:row>
      <xdr:rowOff>116840</xdr:rowOff>
    </xdr:from>
    <xdr:to>
      <xdr:col>107</xdr:col>
      <xdr:colOff>101600</xdr:colOff>
      <xdr:row>35</xdr:row>
      <xdr:rowOff>46990</xdr:rowOff>
    </xdr:to>
    <xdr:sp macro="" textlink="">
      <xdr:nvSpPr>
        <xdr:cNvPr id="585" name="楕円 584">
          <a:extLst>
            <a:ext uri="{FF2B5EF4-FFF2-40B4-BE49-F238E27FC236}">
              <a16:creationId xmlns:a16="http://schemas.microsoft.com/office/drawing/2014/main" id="{7C58A7F5-58DE-4F2E-BE69-FEAC044DEB53}"/>
            </a:ext>
          </a:extLst>
        </xdr:cNvPr>
        <xdr:cNvSpPr/>
      </xdr:nvSpPr>
      <xdr:spPr>
        <a:xfrm>
          <a:off x="17937480" y="58166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167640</xdr:rowOff>
    </xdr:from>
    <xdr:to>
      <xdr:col>111</xdr:col>
      <xdr:colOff>177800</xdr:colOff>
      <xdr:row>35</xdr:row>
      <xdr:rowOff>3810</xdr:rowOff>
    </xdr:to>
    <xdr:cxnSp macro="">
      <xdr:nvCxnSpPr>
        <xdr:cNvPr id="586" name="直線コネクタ 585">
          <a:extLst>
            <a:ext uri="{FF2B5EF4-FFF2-40B4-BE49-F238E27FC236}">
              <a16:creationId xmlns:a16="http://schemas.microsoft.com/office/drawing/2014/main" id="{9002CDF1-3246-4BB0-A929-F4C13CB95301}"/>
            </a:ext>
          </a:extLst>
        </xdr:cNvPr>
        <xdr:cNvCxnSpPr/>
      </xdr:nvCxnSpPr>
      <xdr:spPr>
        <a:xfrm>
          <a:off x="17988280" y="5867400"/>
          <a:ext cx="78994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34</xdr:row>
      <xdr:rowOff>10160</xdr:rowOff>
    </xdr:from>
    <xdr:to>
      <xdr:col>102</xdr:col>
      <xdr:colOff>165100</xdr:colOff>
      <xdr:row>34</xdr:row>
      <xdr:rowOff>111760</xdr:rowOff>
    </xdr:to>
    <xdr:sp macro="" textlink="">
      <xdr:nvSpPr>
        <xdr:cNvPr id="587" name="楕円 586">
          <a:extLst>
            <a:ext uri="{FF2B5EF4-FFF2-40B4-BE49-F238E27FC236}">
              <a16:creationId xmlns:a16="http://schemas.microsoft.com/office/drawing/2014/main" id="{46F69D02-1558-47F5-99A0-1A00634A3908}"/>
            </a:ext>
          </a:extLst>
        </xdr:cNvPr>
        <xdr:cNvSpPr/>
      </xdr:nvSpPr>
      <xdr:spPr>
        <a:xfrm>
          <a:off x="17162780" y="5709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34</xdr:row>
      <xdr:rowOff>60960</xdr:rowOff>
    </xdr:from>
    <xdr:to>
      <xdr:col>107</xdr:col>
      <xdr:colOff>50800</xdr:colOff>
      <xdr:row>34</xdr:row>
      <xdr:rowOff>167640</xdr:rowOff>
    </xdr:to>
    <xdr:cxnSp macro="">
      <xdr:nvCxnSpPr>
        <xdr:cNvPr id="588" name="直線コネクタ 587">
          <a:extLst>
            <a:ext uri="{FF2B5EF4-FFF2-40B4-BE49-F238E27FC236}">
              <a16:creationId xmlns:a16="http://schemas.microsoft.com/office/drawing/2014/main" id="{B8B39039-D576-45D9-9CD2-42791F475B81}"/>
            </a:ext>
          </a:extLst>
        </xdr:cNvPr>
        <xdr:cNvCxnSpPr/>
      </xdr:nvCxnSpPr>
      <xdr:spPr>
        <a:xfrm>
          <a:off x="17213580" y="5760720"/>
          <a:ext cx="7747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34</xdr:row>
      <xdr:rowOff>10160</xdr:rowOff>
    </xdr:from>
    <xdr:to>
      <xdr:col>98</xdr:col>
      <xdr:colOff>38100</xdr:colOff>
      <xdr:row>34</xdr:row>
      <xdr:rowOff>111760</xdr:rowOff>
    </xdr:to>
    <xdr:sp macro="" textlink="">
      <xdr:nvSpPr>
        <xdr:cNvPr id="589" name="楕円 588">
          <a:extLst>
            <a:ext uri="{FF2B5EF4-FFF2-40B4-BE49-F238E27FC236}">
              <a16:creationId xmlns:a16="http://schemas.microsoft.com/office/drawing/2014/main" id="{E28351B6-BA79-4D5A-88EF-7B37CBF3813D}"/>
            </a:ext>
          </a:extLst>
        </xdr:cNvPr>
        <xdr:cNvSpPr/>
      </xdr:nvSpPr>
      <xdr:spPr>
        <a:xfrm>
          <a:off x="16388080" y="570992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34</xdr:row>
      <xdr:rowOff>60960</xdr:rowOff>
    </xdr:from>
    <xdr:to>
      <xdr:col>102</xdr:col>
      <xdr:colOff>114300</xdr:colOff>
      <xdr:row>34</xdr:row>
      <xdr:rowOff>60960</xdr:rowOff>
    </xdr:to>
    <xdr:cxnSp macro="">
      <xdr:nvCxnSpPr>
        <xdr:cNvPr id="590" name="直線コネクタ 589">
          <a:extLst>
            <a:ext uri="{FF2B5EF4-FFF2-40B4-BE49-F238E27FC236}">
              <a16:creationId xmlns:a16="http://schemas.microsoft.com/office/drawing/2014/main" id="{E581BC79-35A3-4FD0-A4E3-D39927E659F7}"/>
            </a:ext>
          </a:extLst>
        </xdr:cNvPr>
        <xdr:cNvCxnSpPr/>
      </xdr:nvCxnSpPr>
      <xdr:spPr>
        <a:xfrm>
          <a:off x="16431260" y="576072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152417</xdr:rowOff>
    </xdr:from>
    <xdr:ext cx="469744" cy="259045"/>
    <xdr:sp macro="" textlink="">
      <xdr:nvSpPr>
        <xdr:cNvPr id="591" name="n_1aveValue【認定こども園・幼稚園・保育所】&#10;一人当たり面積">
          <a:extLst>
            <a:ext uri="{FF2B5EF4-FFF2-40B4-BE49-F238E27FC236}">
              <a16:creationId xmlns:a16="http://schemas.microsoft.com/office/drawing/2014/main" id="{DAEF0F10-9AE6-47A1-8FE6-1A68C4C6D41F}"/>
            </a:ext>
          </a:extLst>
        </xdr:cNvPr>
        <xdr:cNvSpPr txBox="1"/>
      </xdr:nvSpPr>
      <xdr:spPr>
        <a:xfrm>
          <a:off x="18561127" y="6690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121937</xdr:rowOff>
    </xdr:from>
    <xdr:ext cx="469744" cy="259045"/>
    <xdr:sp macro="" textlink="">
      <xdr:nvSpPr>
        <xdr:cNvPr id="592" name="n_2aveValue【認定こども園・幼稚園・保育所】&#10;一人当たり面積">
          <a:extLst>
            <a:ext uri="{FF2B5EF4-FFF2-40B4-BE49-F238E27FC236}">
              <a16:creationId xmlns:a16="http://schemas.microsoft.com/office/drawing/2014/main" id="{3E3F1558-1A72-4439-BC7D-4E122C64DE9A}"/>
            </a:ext>
          </a:extLst>
        </xdr:cNvPr>
        <xdr:cNvSpPr txBox="1"/>
      </xdr:nvSpPr>
      <xdr:spPr>
        <a:xfrm>
          <a:off x="17776267" y="6659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137177</xdr:rowOff>
    </xdr:from>
    <xdr:ext cx="469744" cy="259045"/>
    <xdr:sp macro="" textlink="">
      <xdr:nvSpPr>
        <xdr:cNvPr id="593" name="n_3aveValue【認定こども園・幼稚園・保育所】&#10;一人当たり面積">
          <a:extLst>
            <a:ext uri="{FF2B5EF4-FFF2-40B4-BE49-F238E27FC236}">
              <a16:creationId xmlns:a16="http://schemas.microsoft.com/office/drawing/2014/main" id="{C6E64C6B-3D89-42D4-967C-9FD7346FE956}"/>
            </a:ext>
          </a:extLst>
        </xdr:cNvPr>
        <xdr:cNvSpPr txBox="1"/>
      </xdr:nvSpPr>
      <xdr:spPr>
        <a:xfrm>
          <a:off x="17001567" y="6675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129557</xdr:rowOff>
    </xdr:from>
    <xdr:ext cx="469744" cy="259045"/>
    <xdr:sp macro="" textlink="">
      <xdr:nvSpPr>
        <xdr:cNvPr id="594" name="n_4aveValue【認定こども園・幼稚園・保育所】&#10;一人当たり面積">
          <a:extLst>
            <a:ext uri="{FF2B5EF4-FFF2-40B4-BE49-F238E27FC236}">
              <a16:creationId xmlns:a16="http://schemas.microsoft.com/office/drawing/2014/main" id="{1CC88B7F-86A0-4B4B-A7FE-60692620EF7F}"/>
            </a:ext>
          </a:extLst>
        </xdr:cNvPr>
        <xdr:cNvSpPr txBox="1"/>
      </xdr:nvSpPr>
      <xdr:spPr>
        <a:xfrm>
          <a:off x="16226867" y="6667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33</xdr:row>
      <xdr:rowOff>71137</xdr:rowOff>
    </xdr:from>
    <xdr:ext cx="469744" cy="259045"/>
    <xdr:sp macro="" textlink="">
      <xdr:nvSpPr>
        <xdr:cNvPr id="595" name="n_1mainValue【認定こども園・幼稚園・保育所】&#10;一人当たり面積">
          <a:extLst>
            <a:ext uri="{FF2B5EF4-FFF2-40B4-BE49-F238E27FC236}">
              <a16:creationId xmlns:a16="http://schemas.microsoft.com/office/drawing/2014/main" id="{65047573-4E12-489C-8F48-0B1AAFFF1839}"/>
            </a:ext>
          </a:extLst>
        </xdr:cNvPr>
        <xdr:cNvSpPr txBox="1"/>
      </xdr:nvSpPr>
      <xdr:spPr>
        <a:xfrm>
          <a:off x="18561127" y="560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33</xdr:row>
      <xdr:rowOff>63517</xdr:rowOff>
    </xdr:from>
    <xdr:ext cx="469744" cy="259045"/>
    <xdr:sp macro="" textlink="">
      <xdr:nvSpPr>
        <xdr:cNvPr id="596" name="n_2mainValue【認定こども園・幼稚園・保育所】&#10;一人当たり面積">
          <a:extLst>
            <a:ext uri="{FF2B5EF4-FFF2-40B4-BE49-F238E27FC236}">
              <a16:creationId xmlns:a16="http://schemas.microsoft.com/office/drawing/2014/main" id="{2FD469F9-3C12-4FBB-AE61-BF7566A6BE85}"/>
            </a:ext>
          </a:extLst>
        </xdr:cNvPr>
        <xdr:cNvSpPr txBox="1"/>
      </xdr:nvSpPr>
      <xdr:spPr>
        <a:xfrm>
          <a:off x="17776267" y="5595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32</xdr:row>
      <xdr:rowOff>128287</xdr:rowOff>
    </xdr:from>
    <xdr:ext cx="469744" cy="259045"/>
    <xdr:sp macro="" textlink="">
      <xdr:nvSpPr>
        <xdr:cNvPr id="597" name="n_3mainValue【認定こども園・幼稚園・保育所】&#10;一人当たり面積">
          <a:extLst>
            <a:ext uri="{FF2B5EF4-FFF2-40B4-BE49-F238E27FC236}">
              <a16:creationId xmlns:a16="http://schemas.microsoft.com/office/drawing/2014/main" id="{32620B11-109F-4101-A05A-6173E7CC6C7E}"/>
            </a:ext>
          </a:extLst>
        </xdr:cNvPr>
        <xdr:cNvSpPr txBox="1"/>
      </xdr:nvSpPr>
      <xdr:spPr>
        <a:xfrm>
          <a:off x="17001567" y="5492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32</xdr:row>
      <xdr:rowOff>128287</xdr:rowOff>
    </xdr:from>
    <xdr:ext cx="469744" cy="259045"/>
    <xdr:sp macro="" textlink="">
      <xdr:nvSpPr>
        <xdr:cNvPr id="598" name="n_4mainValue【認定こども園・幼稚園・保育所】&#10;一人当たり面積">
          <a:extLst>
            <a:ext uri="{FF2B5EF4-FFF2-40B4-BE49-F238E27FC236}">
              <a16:creationId xmlns:a16="http://schemas.microsoft.com/office/drawing/2014/main" id="{E5CD7C1D-6836-4982-A900-3C0571CAD1EC}"/>
            </a:ext>
          </a:extLst>
        </xdr:cNvPr>
        <xdr:cNvSpPr txBox="1"/>
      </xdr:nvSpPr>
      <xdr:spPr>
        <a:xfrm>
          <a:off x="16226867" y="5492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99" name="正方形/長方形 598">
          <a:extLst>
            <a:ext uri="{FF2B5EF4-FFF2-40B4-BE49-F238E27FC236}">
              <a16:creationId xmlns:a16="http://schemas.microsoft.com/office/drawing/2014/main" id="{1F74C637-2415-4174-8811-353808894D95}"/>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0" name="正方形/長方形 599">
          <a:extLst>
            <a:ext uri="{FF2B5EF4-FFF2-40B4-BE49-F238E27FC236}">
              <a16:creationId xmlns:a16="http://schemas.microsoft.com/office/drawing/2014/main" id="{E9E89E11-4216-4E0A-A022-7C0FAA58CE41}"/>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1" name="正方形/長方形 600">
          <a:extLst>
            <a:ext uri="{FF2B5EF4-FFF2-40B4-BE49-F238E27FC236}">
              <a16:creationId xmlns:a16="http://schemas.microsoft.com/office/drawing/2014/main" id="{8CDB0D8D-CA1E-46F4-A2E8-9B3F71DB3C2C}"/>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2" name="正方形/長方形 601">
          <a:extLst>
            <a:ext uri="{FF2B5EF4-FFF2-40B4-BE49-F238E27FC236}">
              <a16:creationId xmlns:a16="http://schemas.microsoft.com/office/drawing/2014/main" id="{3AB4F5C7-98ED-4B1A-A850-8EF411AEAD48}"/>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3" name="正方形/長方形 602">
          <a:extLst>
            <a:ext uri="{FF2B5EF4-FFF2-40B4-BE49-F238E27FC236}">
              <a16:creationId xmlns:a16="http://schemas.microsoft.com/office/drawing/2014/main" id="{69677003-3F91-4CFB-9208-EAE4C9907F24}"/>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4" name="正方形/長方形 603">
          <a:extLst>
            <a:ext uri="{FF2B5EF4-FFF2-40B4-BE49-F238E27FC236}">
              <a16:creationId xmlns:a16="http://schemas.microsoft.com/office/drawing/2014/main" id="{721AAC81-CAEB-4BB4-94A2-02162B78BF9B}"/>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5" name="正方形/長方形 604">
          <a:extLst>
            <a:ext uri="{FF2B5EF4-FFF2-40B4-BE49-F238E27FC236}">
              <a16:creationId xmlns:a16="http://schemas.microsoft.com/office/drawing/2014/main" id="{B4C38071-937B-473A-A7E0-12002673E50F}"/>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6" name="正方形/長方形 605">
          <a:extLst>
            <a:ext uri="{FF2B5EF4-FFF2-40B4-BE49-F238E27FC236}">
              <a16:creationId xmlns:a16="http://schemas.microsoft.com/office/drawing/2014/main" id="{D23DCDD0-3E10-4E87-AAEE-56BC4B9B3820}"/>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07" name="テキスト ボックス 606">
          <a:extLst>
            <a:ext uri="{FF2B5EF4-FFF2-40B4-BE49-F238E27FC236}">
              <a16:creationId xmlns:a16="http://schemas.microsoft.com/office/drawing/2014/main" id="{DCD204DE-542A-47F5-AB87-33D2EE73A208}"/>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08" name="直線コネクタ 607">
          <a:extLst>
            <a:ext uri="{FF2B5EF4-FFF2-40B4-BE49-F238E27FC236}">
              <a16:creationId xmlns:a16="http://schemas.microsoft.com/office/drawing/2014/main" id="{896298F8-DD32-4C7C-B201-C210EA052AB6}"/>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09" name="テキスト ボックス 608">
          <a:extLst>
            <a:ext uri="{FF2B5EF4-FFF2-40B4-BE49-F238E27FC236}">
              <a16:creationId xmlns:a16="http://schemas.microsoft.com/office/drawing/2014/main" id="{DDF98110-DD54-4391-A5D0-DCD68BD4F12F}"/>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0" name="直線コネクタ 609">
          <a:extLst>
            <a:ext uri="{FF2B5EF4-FFF2-40B4-BE49-F238E27FC236}">
              <a16:creationId xmlns:a16="http://schemas.microsoft.com/office/drawing/2014/main" id="{D74F2356-0569-479F-A374-96255EC78647}"/>
            </a:ext>
          </a:extLst>
        </xdr:cNvPr>
        <xdr:cNvCxnSpPr/>
      </xdr:nvCxnSpPr>
      <xdr:spPr>
        <a:xfrm>
          <a:off x="10960100" y="108051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11" name="テキスト ボックス 610">
          <a:extLst>
            <a:ext uri="{FF2B5EF4-FFF2-40B4-BE49-F238E27FC236}">
              <a16:creationId xmlns:a16="http://schemas.microsoft.com/office/drawing/2014/main" id="{CD17108E-D2CF-47E8-8ECF-935CDC241B57}"/>
            </a:ext>
          </a:extLst>
        </xdr:cNvPr>
        <xdr:cNvSpPr txBox="1"/>
      </xdr:nvSpPr>
      <xdr:spPr>
        <a:xfrm>
          <a:off x="105615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2" name="直線コネクタ 611">
          <a:extLst>
            <a:ext uri="{FF2B5EF4-FFF2-40B4-BE49-F238E27FC236}">
              <a16:creationId xmlns:a16="http://schemas.microsoft.com/office/drawing/2014/main" id="{7B34462E-8B2C-4A0E-8295-C6CFE3335F3C}"/>
            </a:ext>
          </a:extLst>
        </xdr:cNvPr>
        <xdr:cNvCxnSpPr/>
      </xdr:nvCxnSpPr>
      <xdr:spPr>
        <a:xfrm>
          <a:off x="10960100" y="104317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13" name="テキスト ボックス 612">
          <a:extLst>
            <a:ext uri="{FF2B5EF4-FFF2-40B4-BE49-F238E27FC236}">
              <a16:creationId xmlns:a16="http://schemas.microsoft.com/office/drawing/2014/main" id="{8EEA3968-EA61-41D5-98A7-403954E6886F}"/>
            </a:ext>
          </a:extLst>
        </xdr:cNvPr>
        <xdr:cNvSpPr txBox="1"/>
      </xdr:nvSpPr>
      <xdr:spPr>
        <a:xfrm>
          <a:off x="1060276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14" name="直線コネクタ 613">
          <a:extLst>
            <a:ext uri="{FF2B5EF4-FFF2-40B4-BE49-F238E27FC236}">
              <a16:creationId xmlns:a16="http://schemas.microsoft.com/office/drawing/2014/main" id="{1B946A0F-AB98-41C8-B064-DC713C723E1D}"/>
            </a:ext>
          </a:extLst>
        </xdr:cNvPr>
        <xdr:cNvCxnSpPr/>
      </xdr:nvCxnSpPr>
      <xdr:spPr>
        <a:xfrm>
          <a:off x="10960100" y="100584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15" name="テキスト ボックス 614">
          <a:extLst>
            <a:ext uri="{FF2B5EF4-FFF2-40B4-BE49-F238E27FC236}">
              <a16:creationId xmlns:a16="http://schemas.microsoft.com/office/drawing/2014/main" id="{A40BD7AD-BEF7-4EEE-910F-1ABD3C214E8E}"/>
            </a:ext>
          </a:extLst>
        </xdr:cNvPr>
        <xdr:cNvSpPr txBox="1"/>
      </xdr:nvSpPr>
      <xdr:spPr>
        <a:xfrm>
          <a:off x="1060276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16" name="直線コネクタ 615">
          <a:extLst>
            <a:ext uri="{FF2B5EF4-FFF2-40B4-BE49-F238E27FC236}">
              <a16:creationId xmlns:a16="http://schemas.microsoft.com/office/drawing/2014/main" id="{A74F8D67-918E-498C-A265-A8ABA01C63C9}"/>
            </a:ext>
          </a:extLst>
        </xdr:cNvPr>
        <xdr:cNvCxnSpPr/>
      </xdr:nvCxnSpPr>
      <xdr:spPr>
        <a:xfrm>
          <a:off x="10960100" y="96888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17" name="テキスト ボックス 616">
          <a:extLst>
            <a:ext uri="{FF2B5EF4-FFF2-40B4-BE49-F238E27FC236}">
              <a16:creationId xmlns:a16="http://schemas.microsoft.com/office/drawing/2014/main" id="{A25AF37C-CFD1-4527-87D0-EC4F117A1873}"/>
            </a:ext>
          </a:extLst>
        </xdr:cNvPr>
        <xdr:cNvSpPr txBox="1"/>
      </xdr:nvSpPr>
      <xdr:spPr>
        <a:xfrm>
          <a:off x="1060276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18" name="直線コネクタ 617">
          <a:extLst>
            <a:ext uri="{FF2B5EF4-FFF2-40B4-BE49-F238E27FC236}">
              <a16:creationId xmlns:a16="http://schemas.microsoft.com/office/drawing/2014/main" id="{8E889B0E-35C3-4437-A3A2-DEC3D6DD535F}"/>
            </a:ext>
          </a:extLst>
        </xdr:cNvPr>
        <xdr:cNvCxnSpPr/>
      </xdr:nvCxnSpPr>
      <xdr:spPr>
        <a:xfrm>
          <a:off x="10960100" y="93154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19" name="テキスト ボックス 618">
          <a:extLst>
            <a:ext uri="{FF2B5EF4-FFF2-40B4-BE49-F238E27FC236}">
              <a16:creationId xmlns:a16="http://schemas.microsoft.com/office/drawing/2014/main" id="{0A29FF04-D73C-4AF6-985D-0BFEA68996BF}"/>
            </a:ext>
          </a:extLst>
        </xdr:cNvPr>
        <xdr:cNvSpPr txBox="1"/>
      </xdr:nvSpPr>
      <xdr:spPr>
        <a:xfrm>
          <a:off x="1060276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0" name="直線コネクタ 619">
          <a:extLst>
            <a:ext uri="{FF2B5EF4-FFF2-40B4-BE49-F238E27FC236}">
              <a16:creationId xmlns:a16="http://schemas.microsoft.com/office/drawing/2014/main" id="{3A2BCC75-E7B7-4442-B2D0-E709C2FBDE0D}"/>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21" name="テキスト ボックス 620">
          <a:extLst>
            <a:ext uri="{FF2B5EF4-FFF2-40B4-BE49-F238E27FC236}">
              <a16:creationId xmlns:a16="http://schemas.microsoft.com/office/drawing/2014/main" id="{FF933693-E8F8-44FB-8CDD-D980DCFD4BC7}"/>
            </a:ext>
          </a:extLst>
        </xdr:cNvPr>
        <xdr:cNvSpPr txBox="1"/>
      </xdr:nvSpPr>
      <xdr:spPr>
        <a:xfrm>
          <a:off x="1066688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2" name="【学校施設】&#10;有形固定資産減価償却率グラフ枠">
          <a:extLst>
            <a:ext uri="{FF2B5EF4-FFF2-40B4-BE49-F238E27FC236}">
              <a16:creationId xmlns:a16="http://schemas.microsoft.com/office/drawing/2014/main" id="{E7EC32F1-162E-48E6-86D6-E348EC2F204D}"/>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146685</xdr:rowOff>
    </xdr:from>
    <xdr:to>
      <xdr:col>85</xdr:col>
      <xdr:colOff>126364</xdr:colOff>
      <xdr:row>64</xdr:row>
      <xdr:rowOff>15240</xdr:rowOff>
    </xdr:to>
    <xdr:cxnSp macro="">
      <xdr:nvCxnSpPr>
        <xdr:cNvPr id="623" name="直線コネクタ 622">
          <a:extLst>
            <a:ext uri="{FF2B5EF4-FFF2-40B4-BE49-F238E27FC236}">
              <a16:creationId xmlns:a16="http://schemas.microsoft.com/office/drawing/2014/main" id="{A2959BB1-0B0E-454F-BEC5-E7EB6D1B6BC0}"/>
            </a:ext>
          </a:extLst>
        </xdr:cNvPr>
        <xdr:cNvCxnSpPr/>
      </xdr:nvCxnSpPr>
      <xdr:spPr>
        <a:xfrm flipV="1">
          <a:off x="14375764" y="9534525"/>
          <a:ext cx="0" cy="12096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19067</xdr:rowOff>
    </xdr:from>
    <xdr:ext cx="405111" cy="259045"/>
    <xdr:sp macro="" textlink="">
      <xdr:nvSpPr>
        <xdr:cNvPr id="624" name="【学校施設】&#10;有形固定資産減価償却率最小値テキスト">
          <a:extLst>
            <a:ext uri="{FF2B5EF4-FFF2-40B4-BE49-F238E27FC236}">
              <a16:creationId xmlns:a16="http://schemas.microsoft.com/office/drawing/2014/main" id="{1B4B63C4-443E-4274-AFC4-7FB2CA108AA3}"/>
            </a:ext>
          </a:extLst>
        </xdr:cNvPr>
        <xdr:cNvSpPr txBox="1"/>
      </xdr:nvSpPr>
      <xdr:spPr>
        <a:xfrm>
          <a:off x="14414500" y="10748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15240</xdr:rowOff>
    </xdr:from>
    <xdr:to>
      <xdr:col>86</xdr:col>
      <xdr:colOff>25400</xdr:colOff>
      <xdr:row>64</xdr:row>
      <xdr:rowOff>15240</xdr:rowOff>
    </xdr:to>
    <xdr:cxnSp macro="">
      <xdr:nvCxnSpPr>
        <xdr:cNvPr id="625" name="直線コネクタ 624">
          <a:extLst>
            <a:ext uri="{FF2B5EF4-FFF2-40B4-BE49-F238E27FC236}">
              <a16:creationId xmlns:a16="http://schemas.microsoft.com/office/drawing/2014/main" id="{CBF2C853-1575-4D46-A7A2-BA5CB5F98303}"/>
            </a:ext>
          </a:extLst>
        </xdr:cNvPr>
        <xdr:cNvCxnSpPr/>
      </xdr:nvCxnSpPr>
      <xdr:spPr>
        <a:xfrm>
          <a:off x="14287500" y="107442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93362</xdr:rowOff>
    </xdr:from>
    <xdr:ext cx="405111" cy="259045"/>
    <xdr:sp macro="" textlink="">
      <xdr:nvSpPr>
        <xdr:cNvPr id="626" name="【学校施設】&#10;有形固定資産減価償却率最大値テキスト">
          <a:extLst>
            <a:ext uri="{FF2B5EF4-FFF2-40B4-BE49-F238E27FC236}">
              <a16:creationId xmlns:a16="http://schemas.microsoft.com/office/drawing/2014/main" id="{3643159F-5322-4122-8840-3DC8ADB0BC46}"/>
            </a:ext>
          </a:extLst>
        </xdr:cNvPr>
        <xdr:cNvSpPr txBox="1"/>
      </xdr:nvSpPr>
      <xdr:spPr>
        <a:xfrm>
          <a:off x="14414500" y="9313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146685</xdr:rowOff>
    </xdr:from>
    <xdr:to>
      <xdr:col>86</xdr:col>
      <xdr:colOff>25400</xdr:colOff>
      <xdr:row>56</xdr:row>
      <xdr:rowOff>146685</xdr:rowOff>
    </xdr:to>
    <xdr:cxnSp macro="">
      <xdr:nvCxnSpPr>
        <xdr:cNvPr id="627" name="直線コネクタ 626">
          <a:extLst>
            <a:ext uri="{FF2B5EF4-FFF2-40B4-BE49-F238E27FC236}">
              <a16:creationId xmlns:a16="http://schemas.microsoft.com/office/drawing/2014/main" id="{F7B1457A-D56F-420E-BD3B-928D817B97C7}"/>
            </a:ext>
          </a:extLst>
        </xdr:cNvPr>
        <xdr:cNvCxnSpPr/>
      </xdr:nvCxnSpPr>
      <xdr:spPr>
        <a:xfrm>
          <a:off x="14287500" y="95345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59072</xdr:rowOff>
    </xdr:from>
    <xdr:ext cx="405111" cy="259045"/>
    <xdr:sp macro="" textlink="">
      <xdr:nvSpPr>
        <xdr:cNvPr id="628" name="【学校施設】&#10;有形固定資産減価償却率平均値テキスト">
          <a:extLst>
            <a:ext uri="{FF2B5EF4-FFF2-40B4-BE49-F238E27FC236}">
              <a16:creationId xmlns:a16="http://schemas.microsoft.com/office/drawing/2014/main" id="{692C515F-9D6B-463C-BA27-21DAB8C14A0F}"/>
            </a:ext>
          </a:extLst>
        </xdr:cNvPr>
        <xdr:cNvSpPr txBox="1"/>
      </xdr:nvSpPr>
      <xdr:spPr>
        <a:xfrm>
          <a:off x="14414500" y="101174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80645</xdr:rowOff>
    </xdr:from>
    <xdr:to>
      <xdr:col>85</xdr:col>
      <xdr:colOff>177800</xdr:colOff>
      <xdr:row>61</xdr:row>
      <xdr:rowOff>10795</xdr:rowOff>
    </xdr:to>
    <xdr:sp macro="" textlink="">
      <xdr:nvSpPr>
        <xdr:cNvPr id="629" name="フローチャート: 判断 628">
          <a:extLst>
            <a:ext uri="{FF2B5EF4-FFF2-40B4-BE49-F238E27FC236}">
              <a16:creationId xmlns:a16="http://schemas.microsoft.com/office/drawing/2014/main" id="{03CAC608-8E31-4193-B616-B85957C01EEA}"/>
            </a:ext>
          </a:extLst>
        </xdr:cNvPr>
        <xdr:cNvSpPr/>
      </xdr:nvSpPr>
      <xdr:spPr>
        <a:xfrm>
          <a:off x="14325600" y="1013904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74930</xdr:rowOff>
    </xdr:from>
    <xdr:to>
      <xdr:col>81</xdr:col>
      <xdr:colOff>101600</xdr:colOff>
      <xdr:row>61</xdr:row>
      <xdr:rowOff>5080</xdr:rowOff>
    </xdr:to>
    <xdr:sp macro="" textlink="">
      <xdr:nvSpPr>
        <xdr:cNvPr id="630" name="フローチャート: 判断 629">
          <a:extLst>
            <a:ext uri="{FF2B5EF4-FFF2-40B4-BE49-F238E27FC236}">
              <a16:creationId xmlns:a16="http://schemas.microsoft.com/office/drawing/2014/main" id="{B2A741B1-AE1A-4E17-AB59-39C04CF113D0}"/>
            </a:ext>
          </a:extLst>
        </xdr:cNvPr>
        <xdr:cNvSpPr/>
      </xdr:nvSpPr>
      <xdr:spPr>
        <a:xfrm>
          <a:off x="13578840" y="101333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67310</xdr:rowOff>
    </xdr:from>
    <xdr:to>
      <xdr:col>76</xdr:col>
      <xdr:colOff>165100</xdr:colOff>
      <xdr:row>60</xdr:row>
      <xdr:rowOff>168910</xdr:rowOff>
    </xdr:to>
    <xdr:sp macro="" textlink="">
      <xdr:nvSpPr>
        <xdr:cNvPr id="631" name="フローチャート: 判断 630">
          <a:extLst>
            <a:ext uri="{FF2B5EF4-FFF2-40B4-BE49-F238E27FC236}">
              <a16:creationId xmlns:a16="http://schemas.microsoft.com/office/drawing/2014/main" id="{CE39F41A-4608-4CA5-9F2A-C36FA6543A81}"/>
            </a:ext>
          </a:extLst>
        </xdr:cNvPr>
        <xdr:cNvSpPr/>
      </xdr:nvSpPr>
      <xdr:spPr>
        <a:xfrm>
          <a:off x="12804140" y="1012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67310</xdr:rowOff>
    </xdr:from>
    <xdr:to>
      <xdr:col>72</xdr:col>
      <xdr:colOff>38100</xdr:colOff>
      <xdr:row>60</xdr:row>
      <xdr:rowOff>168910</xdr:rowOff>
    </xdr:to>
    <xdr:sp macro="" textlink="">
      <xdr:nvSpPr>
        <xdr:cNvPr id="632" name="フローチャート: 判断 631">
          <a:extLst>
            <a:ext uri="{FF2B5EF4-FFF2-40B4-BE49-F238E27FC236}">
              <a16:creationId xmlns:a16="http://schemas.microsoft.com/office/drawing/2014/main" id="{2FFAF0F6-3878-4208-B548-D070E0D7C4B4}"/>
            </a:ext>
          </a:extLst>
        </xdr:cNvPr>
        <xdr:cNvSpPr/>
      </xdr:nvSpPr>
      <xdr:spPr>
        <a:xfrm>
          <a:off x="12029440" y="1012571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84455</xdr:rowOff>
    </xdr:from>
    <xdr:to>
      <xdr:col>67</xdr:col>
      <xdr:colOff>101600</xdr:colOff>
      <xdr:row>61</xdr:row>
      <xdr:rowOff>14605</xdr:rowOff>
    </xdr:to>
    <xdr:sp macro="" textlink="">
      <xdr:nvSpPr>
        <xdr:cNvPr id="633" name="フローチャート: 判断 632">
          <a:extLst>
            <a:ext uri="{FF2B5EF4-FFF2-40B4-BE49-F238E27FC236}">
              <a16:creationId xmlns:a16="http://schemas.microsoft.com/office/drawing/2014/main" id="{F47A6272-B66D-46BC-8FE3-B8BB07315A01}"/>
            </a:ext>
          </a:extLst>
        </xdr:cNvPr>
        <xdr:cNvSpPr/>
      </xdr:nvSpPr>
      <xdr:spPr>
        <a:xfrm>
          <a:off x="11231880" y="101428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4" name="テキスト ボックス 633">
          <a:extLst>
            <a:ext uri="{FF2B5EF4-FFF2-40B4-BE49-F238E27FC236}">
              <a16:creationId xmlns:a16="http://schemas.microsoft.com/office/drawing/2014/main" id="{2BC7E1B9-AEA9-4F48-AAA9-DDA0624FA591}"/>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5" name="テキスト ボックス 634">
          <a:extLst>
            <a:ext uri="{FF2B5EF4-FFF2-40B4-BE49-F238E27FC236}">
              <a16:creationId xmlns:a16="http://schemas.microsoft.com/office/drawing/2014/main" id="{60D16E00-680B-4862-91F6-557113D9CB61}"/>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6" name="テキスト ボックス 635">
          <a:extLst>
            <a:ext uri="{FF2B5EF4-FFF2-40B4-BE49-F238E27FC236}">
              <a16:creationId xmlns:a16="http://schemas.microsoft.com/office/drawing/2014/main" id="{CF0728E1-8C15-44C5-BA41-70481D9FDF74}"/>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37" name="テキスト ボックス 636">
          <a:extLst>
            <a:ext uri="{FF2B5EF4-FFF2-40B4-BE49-F238E27FC236}">
              <a16:creationId xmlns:a16="http://schemas.microsoft.com/office/drawing/2014/main" id="{7F087266-AE53-4B88-9553-820945E83FC1}"/>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38" name="テキスト ボックス 637">
          <a:extLst>
            <a:ext uri="{FF2B5EF4-FFF2-40B4-BE49-F238E27FC236}">
              <a16:creationId xmlns:a16="http://schemas.microsoft.com/office/drawing/2014/main" id="{8B502E15-7C58-42BB-98E0-36B8FFBC176D}"/>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36830</xdr:rowOff>
    </xdr:from>
    <xdr:to>
      <xdr:col>85</xdr:col>
      <xdr:colOff>177800</xdr:colOff>
      <xdr:row>60</xdr:row>
      <xdr:rowOff>138430</xdr:rowOff>
    </xdr:to>
    <xdr:sp macro="" textlink="">
      <xdr:nvSpPr>
        <xdr:cNvPr id="639" name="楕円 638">
          <a:extLst>
            <a:ext uri="{FF2B5EF4-FFF2-40B4-BE49-F238E27FC236}">
              <a16:creationId xmlns:a16="http://schemas.microsoft.com/office/drawing/2014/main" id="{0FD3F763-4F79-43C0-A661-B625B19B1A40}"/>
            </a:ext>
          </a:extLst>
        </xdr:cNvPr>
        <xdr:cNvSpPr/>
      </xdr:nvSpPr>
      <xdr:spPr>
        <a:xfrm>
          <a:off x="14325600" y="1009523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59707</xdr:rowOff>
    </xdr:from>
    <xdr:ext cx="405111" cy="259045"/>
    <xdr:sp macro="" textlink="">
      <xdr:nvSpPr>
        <xdr:cNvPr id="640" name="【学校施設】&#10;有形固定資産減価償却率該当値テキスト">
          <a:extLst>
            <a:ext uri="{FF2B5EF4-FFF2-40B4-BE49-F238E27FC236}">
              <a16:creationId xmlns:a16="http://schemas.microsoft.com/office/drawing/2014/main" id="{B36D7ED8-25B3-4EDD-909E-39B83D86B6AE}"/>
            </a:ext>
          </a:extLst>
        </xdr:cNvPr>
        <xdr:cNvSpPr txBox="1"/>
      </xdr:nvSpPr>
      <xdr:spPr>
        <a:xfrm>
          <a:off x="14414500" y="9950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4445</xdr:rowOff>
    </xdr:from>
    <xdr:to>
      <xdr:col>81</xdr:col>
      <xdr:colOff>101600</xdr:colOff>
      <xdr:row>60</xdr:row>
      <xdr:rowOff>106045</xdr:rowOff>
    </xdr:to>
    <xdr:sp macro="" textlink="">
      <xdr:nvSpPr>
        <xdr:cNvPr id="641" name="楕円 640">
          <a:extLst>
            <a:ext uri="{FF2B5EF4-FFF2-40B4-BE49-F238E27FC236}">
              <a16:creationId xmlns:a16="http://schemas.microsoft.com/office/drawing/2014/main" id="{12C2A984-D8B3-460E-BECF-C0F80ED2644E}"/>
            </a:ext>
          </a:extLst>
        </xdr:cNvPr>
        <xdr:cNvSpPr/>
      </xdr:nvSpPr>
      <xdr:spPr>
        <a:xfrm>
          <a:off x="13578840" y="10062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55245</xdr:rowOff>
    </xdr:from>
    <xdr:to>
      <xdr:col>85</xdr:col>
      <xdr:colOff>127000</xdr:colOff>
      <xdr:row>60</xdr:row>
      <xdr:rowOff>87630</xdr:rowOff>
    </xdr:to>
    <xdr:cxnSp macro="">
      <xdr:nvCxnSpPr>
        <xdr:cNvPr id="642" name="直線コネクタ 641">
          <a:extLst>
            <a:ext uri="{FF2B5EF4-FFF2-40B4-BE49-F238E27FC236}">
              <a16:creationId xmlns:a16="http://schemas.microsoft.com/office/drawing/2014/main" id="{6252DBF6-2D36-432F-B19E-6A9344BEE329}"/>
            </a:ext>
          </a:extLst>
        </xdr:cNvPr>
        <xdr:cNvCxnSpPr/>
      </xdr:nvCxnSpPr>
      <xdr:spPr>
        <a:xfrm>
          <a:off x="13629640" y="10113645"/>
          <a:ext cx="74676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143510</xdr:rowOff>
    </xdr:from>
    <xdr:to>
      <xdr:col>76</xdr:col>
      <xdr:colOff>165100</xdr:colOff>
      <xdr:row>60</xdr:row>
      <xdr:rowOff>73660</xdr:rowOff>
    </xdr:to>
    <xdr:sp macro="" textlink="">
      <xdr:nvSpPr>
        <xdr:cNvPr id="643" name="楕円 642">
          <a:extLst>
            <a:ext uri="{FF2B5EF4-FFF2-40B4-BE49-F238E27FC236}">
              <a16:creationId xmlns:a16="http://schemas.microsoft.com/office/drawing/2014/main" id="{52F50AC5-7D87-48C8-9E32-9319394F5F45}"/>
            </a:ext>
          </a:extLst>
        </xdr:cNvPr>
        <xdr:cNvSpPr/>
      </xdr:nvSpPr>
      <xdr:spPr>
        <a:xfrm>
          <a:off x="12804140" y="100342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22860</xdr:rowOff>
    </xdr:from>
    <xdr:to>
      <xdr:col>81</xdr:col>
      <xdr:colOff>50800</xdr:colOff>
      <xdr:row>60</xdr:row>
      <xdr:rowOff>55245</xdr:rowOff>
    </xdr:to>
    <xdr:cxnSp macro="">
      <xdr:nvCxnSpPr>
        <xdr:cNvPr id="644" name="直線コネクタ 643">
          <a:extLst>
            <a:ext uri="{FF2B5EF4-FFF2-40B4-BE49-F238E27FC236}">
              <a16:creationId xmlns:a16="http://schemas.microsoft.com/office/drawing/2014/main" id="{51ADEBF4-4FDA-4BA7-A8F2-F255480429AD}"/>
            </a:ext>
          </a:extLst>
        </xdr:cNvPr>
        <xdr:cNvCxnSpPr/>
      </xdr:nvCxnSpPr>
      <xdr:spPr>
        <a:xfrm>
          <a:off x="12854940" y="10081260"/>
          <a:ext cx="7747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93980</xdr:rowOff>
    </xdr:from>
    <xdr:to>
      <xdr:col>72</xdr:col>
      <xdr:colOff>38100</xdr:colOff>
      <xdr:row>60</xdr:row>
      <xdr:rowOff>24130</xdr:rowOff>
    </xdr:to>
    <xdr:sp macro="" textlink="">
      <xdr:nvSpPr>
        <xdr:cNvPr id="645" name="楕円 644">
          <a:extLst>
            <a:ext uri="{FF2B5EF4-FFF2-40B4-BE49-F238E27FC236}">
              <a16:creationId xmlns:a16="http://schemas.microsoft.com/office/drawing/2014/main" id="{667E9A0A-3352-4EB2-A7A4-E4A5FE849080}"/>
            </a:ext>
          </a:extLst>
        </xdr:cNvPr>
        <xdr:cNvSpPr/>
      </xdr:nvSpPr>
      <xdr:spPr>
        <a:xfrm>
          <a:off x="12029440" y="998474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144780</xdr:rowOff>
    </xdr:from>
    <xdr:to>
      <xdr:col>76</xdr:col>
      <xdr:colOff>114300</xdr:colOff>
      <xdr:row>60</xdr:row>
      <xdr:rowOff>22860</xdr:rowOff>
    </xdr:to>
    <xdr:cxnSp macro="">
      <xdr:nvCxnSpPr>
        <xdr:cNvPr id="646" name="直線コネクタ 645">
          <a:extLst>
            <a:ext uri="{FF2B5EF4-FFF2-40B4-BE49-F238E27FC236}">
              <a16:creationId xmlns:a16="http://schemas.microsoft.com/office/drawing/2014/main" id="{587D91EC-9711-4289-8FCE-36C00782B0A1}"/>
            </a:ext>
          </a:extLst>
        </xdr:cNvPr>
        <xdr:cNvCxnSpPr/>
      </xdr:nvCxnSpPr>
      <xdr:spPr>
        <a:xfrm>
          <a:off x="12072620" y="10035540"/>
          <a:ext cx="78232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63500</xdr:rowOff>
    </xdr:from>
    <xdr:to>
      <xdr:col>67</xdr:col>
      <xdr:colOff>101600</xdr:colOff>
      <xdr:row>59</xdr:row>
      <xdr:rowOff>165100</xdr:rowOff>
    </xdr:to>
    <xdr:sp macro="" textlink="">
      <xdr:nvSpPr>
        <xdr:cNvPr id="647" name="楕円 646">
          <a:extLst>
            <a:ext uri="{FF2B5EF4-FFF2-40B4-BE49-F238E27FC236}">
              <a16:creationId xmlns:a16="http://schemas.microsoft.com/office/drawing/2014/main" id="{797CE26B-5F52-439B-8CE3-8B90BE405D91}"/>
            </a:ext>
          </a:extLst>
        </xdr:cNvPr>
        <xdr:cNvSpPr/>
      </xdr:nvSpPr>
      <xdr:spPr>
        <a:xfrm>
          <a:off x="11231880" y="9954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114300</xdr:rowOff>
    </xdr:from>
    <xdr:to>
      <xdr:col>71</xdr:col>
      <xdr:colOff>177800</xdr:colOff>
      <xdr:row>59</xdr:row>
      <xdr:rowOff>144780</xdr:rowOff>
    </xdr:to>
    <xdr:cxnSp macro="">
      <xdr:nvCxnSpPr>
        <xdr:cNvPr id="648" name="直線コネクタ 647">
          <a:extLst>
            <a:ext uri="{FF2B5EF4-FFF2-40B4-BE49-F238E27FC236}">
              <a16:creationId xmlns:a16="http://schemas.microsoft.com/office/drawing/2014/main" id="{4F2990CA-3344-4218-80D6-49720B0CC512}"/>
            </a:ext>
          </a:extLst>
        </xdr:cNvPr>
        <xdr:cNvCxnSpPr/>
      </xdr:nvCxnSpPr>
      <xdr:spPr>
        <a:xfrm>
          <a:off x="11282680" y="10005060"/>
          <a:ext cx="78994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167657</xdr:rowOff>
    </xdr:from>
    <xdr:ext cx="405111" cy="259045"/>
    <xdr:sp macro="" textlink="">
      <xdr:nvSpPr>
        <xdr:cNvPr id="649" name="n_1aveValue【学校施設】&#10;有形固定資産減価償却率">
          <a:extLst>
            <a:ext uri="{FF2B5EF4-FFF2-40B4-BE49-F238E27FC236}">
              <a16:creationId xmlns:a16="http://schemas.microsoft.com/office/drawing/2014/main" id="{5CEB4C52-67CC-40C0-956F-C764EDAF6B94}"/>
            </a:ext>
          </a:extLst>
        </xdr:cNvPr>
        <xdr:cNvSpPr txBox="1"/>
      </xdr:nvSpPr>
      <xdr:spPr>
        <a:xfrm>
          <a:off x="13437244" y="10226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160037</xdr:rowOff>
    </xdr:from>
    <xdr:ext cx="405111" cy="259045"/>
    <xdr:sp macro="" textlink="">
      <xdr:nvSpPr>
        <xdr:cNvPr id="650" name="n_2aveValue【学校施設】&#10;有形固定資産減価償却率">
          <a:extLst>
            <a:ext uri="{FF2B5EF4-FFF2-40B4-BE49-F238E27FC236}">
              <a16:creationId xmlns:a16="http://schemas.microsoft.com/office/drawing/2014/main" id="{57ABC17F-FEFD-4E22-BFA4-A1AF2B8B1941}"/>
            </a:ext>
          </a:extLst>
        </xdr:cNvPr>
        <xdr:cNvSpPr txBox="1"/>
      </xdr:nvSpPr>
      <xdr:spPr>
        <a:xfrm>
          <a:off x="12675244" y="10218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160037</xdr:rowOff>
    </xdr:from>
    <xdr:ext cx="405111" cy="259045"/>
    <xdr:sp macro="" textlink="">
      <xdr:nvSpPr>
        <xdr:cNvPr id="651" name="n_3aveValue【学校施設】&#10;有形固定資産減価償却率">
          <a:extLst>
            <a:ext uri="{FF2B5EF4-FFF2-40B4-BE49-F238E27FC236}">
              <a16:creationId xmlns:a16="http://schemas.microsoft.com/office/drawing/2014/main" id="{F7E1BED3-C7BF-4E67-99ED-8FB5F95FDA80}"/>
            </a:ext>
          </a:extLst>
        </xdr:cNvPr>
        <xdr:cNvSpPr txBox="1"/>
      </xdr:nvSpPr>
      <xdr:spPr>
        <a:xfrm>
          <a:off x="11900544" y="10218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5732</xdr:rowOff>
    </xdr:from>
    <xdr:ext cx="405111" cy="259045"/>
    <xdr:sp macro="" textlink="">
      <xdr:nvSpPr>
        <xdr:cNvPr id="652" name="n_4aveValue【学校施設】&#10;有形固定資産減価償却率">
          <a:extLst>
            <a:ext uri="{FF2B5EF4-FFF2-40B4-BE49-F238E27FC236}">
              <a16:creationId xmlns:a16="http://schemas.microsoft.com/office/drawing/2014/main" id="{33C05D3B-E2BA-462B-804B-DC6B731DEC73}"/>
            </a:ext>
          </a:extLst>
        </xdr:cNvPr>
        <xdr:cNvSpPr txBox="1"/>
      </xdr:nvSpPr>
      <xdr:spPr>
        <a:xfrm>
          <a:off x="11102984" y="10231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122572</xdr:rowOff>
    </xdr:from>
    <xdr:ext cx="405111" cy="259045"/>
    <xdr:sp macro="" textlink="">
      <xdr:nvSpPr>
        <xdr:cNvPr id="653" name="n_1mainValue【学校施設】&#10;有形固定資産減価償却率">
          <a:extLst>
            <a:ext uri="{FF2B5EF4-FFF2-40B4-BE49-F238E27FC236}">
              <a16:creationId xmlns:a16="http://schemas.microsoft.com/office/drawing/2014/main" id="{5645C3A2-D450-49EC-B46A-B19FBC2CE4E9}"/>
            </a:ext>
          </a:extLst>
        </xdr:cNvPr>
        <xdr:cNvSpPr txBox="1"/>
      </xdr:nvSpPr>
      <xdr:spPr>
        <a:xfrm>
          <a:off x="13437244" y="9845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90187</xdr:rowOff>
    </xdr:from>
    <xdr:ext cx="405111" cy="259045"/>
    <xdr:sp macro="" textlink="">
      <xdr:nvSpPr>
        <xdr:cNvPr id="654" name="n_2mainValue【学校施設】&#10;有形固定資産減価償却率">
          <a:extLst>
            <a:ext uri="{FF2B5EF4-FFF2-40B4-BE49-F238E27FC236}">
              <a16:creationId xmlns:a16="http://schemas.microsoft.com/office/drawing/2014/main" id="{C9C32C81-0DAB-4224-95A3-D54C5A0D25E8}"/>
            </a:ext>
          </a:extLst>
        </xdr:cNvPr>
        <xdr:cNvSpPr txBox="1"/>
      </xdr:nvSpPr>
      <xdr:spPr>
        <a:xfrm>
          <a:off x="12675244" y="981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40657</xdr:rowOff>
    </xdr:from>
    <xdr:ext cx="405111" cy="259045"/>
    <xdr:sp macro="" textlink="">
      <xdr:nvSpPr>
        <xdr:cNvPr id="655" name="n_3mainValue【学校施設】&#10;有形固定資産減価償却率">
          <a:extLst>
            <a:ext uri="{FF2B5EF4-FFF2-40B4-BE49-F238E27FC236}">
              <a16:creationId xmlns:a16="http://schemas.microsoft.com/office/drawing/2014/main" id="{630E9F49-8771-4123-8A4B-0B915AFC4D71}"/>
            </a:ext>
          </a:extLst>
        </xdr:cNvPr>
        <xdr:cNvSpPr txBox="1"/>
      </xdr:nvSpPr>
      <xdr:spPr>
        <a:xfrm>
          <a:off x="11900544" y="976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10177</xdr:rowOff>
    </xdr:from>
    <xdr:ext cx="405111" cy="259045"/>
    <xdr:sp macro="" textlink="">
      <xdr:nvSpPr>
        <xdr:cNvPr id="656" name="n_4mainValue【学校施設】&#10;有形固定資産減価償却率">
          <a:extLst>
            <a:ext uri="{FF2B5EF4-FFF2-40B4-BE49-F238E27FC236}">
              <a16:creationId xmlns:a16="http://schemas.microsoft.com/office/drawing/2014/main" id="{BF7A6AB4-E653-40B6-ABE4-F7003E915244}"/>
            </a:ext>
          </a:extLst>
        </xdr:cNvPr>
        <xdr:cNvSpPr txBox="1"/>
      </xdr:nvSpPr>
      <xdr:spPr>
        <a:xfrm>
          <a:off x="11102984" y="973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7" name="正方形/長方形 656">
          <a:extLst>
            <a:ext uri="{FF2B5EF4-FFF2-40B4-BE49-F238E27FC236}">
              <a16:creationId xmlns:a16="http://schemas.microsoft.com/office/drawing/2014/main" id="{9220257D-9736-4334-905F-B4F7D4161C33}"/>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58" name="正方形/長方形 657">
          <a:extLst>
            <a:ext uri="{FF2B5EF4-FFF2-40B4-BE49-F238E27FC236}">
              <a16:creationId xmlns:a16="http://schemas.microsoft.com/office/drawing/2014/main" id="{98F0EDB1-DE5D-4C58-A53A-C6B0E46E2859}"/>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59" name="正方形/長方形 658">
          <a:extLst>
            <a:ext uri="{FF2B5EF4-FFF2-40B4-BE49-F238E27FC236}">
              <a16:creationId xmlns:a16="http://schemas.microsoft.com/office/drawing/2014/main" id="{B8CCAEA5-B4C0-4E3A-839A-1E797C69FAF7}"/>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0" name="正方形/長方形 659">
          <a:extLst>
            <a:ext uri="{FF2B5EF4-FFF2-40B4-BE49-F238E27FC236}">
              <a16:creationId xmlns:a16="http://schemas.microsoft.com/office/drawing/2014/main" id="{4F122269-D70F-4F29-8ED8-A6E08E39D91E}"/>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1" name="正方形/長方形 660">
          <a:extLst>
            <a:ext uri="{FF2B5EF4-FFF2-40B4-BE49-F238E27FC236}">
              <a16:creationId xmlns:a16="http://schemas.microsoft.com/office/drawing/2014/main" id="{C8A8AB83-8A3C-4F1E-B31E-E10252DCCC6F}"/>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2" name="正方形/長方形 661">
          <a:extLst>
            <a:ext uri="{FF2B5EF4-FFF2-40B4-BE49-F238E27FC236}">
              <a16:creationId xmlns:a16="http://schemas.microsoft.com/office/drawing/2014/main" id="{325502E4-2D6C-4E87-9B34-1071F69EB9DC}"/>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3" name="正方形/長方形 662">
          <a:extLst>
            <a:ext uri="{FF2B5EF4-FFF2-40B4-BE49-F238E27FC236}">
              <a16:creationId xmlns:a16="http://schemas.microsoft.com/office/drawing/2014/main" id="{F95D736D-B3F2-43CE-8BE6-78A0D9B4020B}"/>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4" name="正方形/長方形 663">
          <a:extLst>
            <a:ext uri="{FF2B5EF4-FFF2-40B4-BE49-F238E27FC236}">
              <a16:creationId xmlns:a16="http://schemas.microsoft.com/office/drawing/2014/main" id="{343D2309-49E4-4174-B306-A8BCCFBB6614}"/>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5" name="テキスト ボックス 664">
          <a:extLst>
            <a:ext uri="{FF2B5EF4-FFF2-40B4-BE49-F238E27FC236}">
              <a16:creationId xmlns:a16="http://schemas.microsoft.com/office/drawing/2014/main" id="{5935C80C-602A-4D29-B0A1-2B7F5BFB24FE}"/>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6" name="直線コネクタ 665">
          <a:extLst>
            <a:ext uri="{FF2B5EF4-FFF2-40B4-BE49-F238E27FC236}">
              <a16:creationId xmlns:a16="http://schemas.microsoft.com/office/drawing/2014/main" id="{11AF2476-DC4D-4D45-8F21-02B3D94868AF}"/>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67" name="テキスト ボックス 666">
          <a:extLst>
            <a:ext uri="{FF2B5EF4-FFF2-40B4-BE49-F238E27FC236}">
              <a16:creationId xmlns:a16="http://schemas.microsoft.com/office/drawing/2014/main" id="{16E986F6-3F11-4597-BBC0-7C9338268F4D}"/>
            </a:ext>
          </a:extLst>
        </xdr:cNvPr>
        <xdr:cNvSpPr txBox="1"/>
      </xdr:nvSpPr>
      <xdr:spPr>
        <a:xfrm>
          <a:off x="1569484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668" name="直線コネクタ 667">
          <a:extLst>
            <a:ext uri="{FF2B5EF4-FFF2-40B4-BE49-F238E27FC236}">
              <a16:creationId xmlns:a16="http://schemas.microsoft.com/office/drawing/2014/main" id="{511315FC-4DF5-45D4-9A4C-6F6C18181250}"/>
            </a:ext>
          </a:extLst>
        </xdr:cNvPr>
        <xdr:cNvCxnSpPr/>
      </xdr:nvCxnSpPr>
      <xdr:spPr>
        <a:xfrm>
          <a:off x="1609344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69" name="テキスト ボックス 668">
          <a:extLst>
            <a:ext uri="{FF2B5EF4-FFF2-40B4-BE49-F238E27FC236}">
              <a16:creationId xmlns:a16="http://schemas.microsoft.com/office/drawing/2014/main" id="{7BA2427B-F13D-4495-8B0A-7A9F1C81E635}"/>
            </a:ext>
          </a:extLst>
        </xdr:cNvPr>
        <xdr:cNvSpPr txBox="1"/>
      </xdr:nvSpPr>
      <xdr:spPr>
        <a:xfrm>
          <a:off x="1569484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70" name="直線コネクタ 669">
          <a:extLst>
            <a:ext uri="{FF2B5EF4-FFF2-40B4-BE49-F238E27FC236}">
              <a16:creationId xmlns:a16="http://schemas.microsoft.com/office/drawing/2014/main" id="{EE4CEBDC-F72F-4029-97F0-79000A3275A7}"/>
            </a:ext>
          </a:extLst>
        </xdr:cNvPr>
        <xdr:cNvCxnSpPr/>
      </xdr:nvCxnSpPr>
      <xdr:spPr>
        <a:xfrm>
          <a:off x="1609344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71" name="テキスト ボックス 670">
          <a:extLst>
            <a:ext uri="{FF2B5EF4-FFF2-40B4-BE49-F238E27FC236}">
              <a16:creationId xmlns:a16="http://schemas.microsoft.com/office/drawing/2014/main" id="{5CA171A9-79FA-45D3-8E88-073A91C2A435}"/>
            </a:ext>
          </a:extLst>
        </xdr:cNvPr>
        <xdr:cNvSpPr txBox="1"/>
      </xdr:nvSpPr>
      <xdr:spPr>
        <a:xfrm>
          <a:off x="15694841" y="1039841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72" name="直線コネクタ 671">
          <a:extLst>
            <a:ext uri="{FF2B5EF4-FFF2-40B4-BE49-F238E27FC236}">
              <a16:creationId xmlns:a16="http://schemas.microsoft.com/office/drawing/2014/main" id="{E49BDF4A-EDB6-4D23-A68A-591351BDA64B}"/>
            </a:ext>
          </a:extLst>
        </xdr:cNvPr>
        <xdr:cNvCxnSpPr/>
      </xdr:nvCxnSpPr>
      <xdr:spPr>
        <a:xfrm>
          <a:off x="1609344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73" name="テキスト ボックス 672">
          <a:extLst>
            <a:ext uri="{FF2B5EF4-FFF2-40B4-BE49-F238E27FC236}">
              <a16:creationId xmlns:a16="http://schemas.microsoft.com/office/drawing/2014/main" id="{C605406F-E225-4E74-ADFA-E3038929C180}"/>
            </a:ext>
          </a:extLst>
        </xdr:cNvPr>
        <xdr:cNvSpPr txBox="1"/>
      </xdr:nvSpPr>
      <xdr:spPr>
        <a:xfrm>
          <a:off x="15694841" y="100794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74" name="直線コネクタ 673">
          <a:extLst>
            <a:ext uri="{FF2B5EF4-FFF2-40B4-BE49-F238E27FC236}">
              <a16:creationId xmlns:a16="http://schemas.microsoft.com/office/drawing/2014/main" id="{4D46908F-E45A-4594-9A36-5A3742042DE2}"/>
            </a:ext>
          </a:extLst>
        </xdr:cNvPr>
        <xdr:cNvCxnSpPr/>
      </xdr:nvCxnSpPr>
      <xdr:spPr>
        <a:xfrm>
          <a:off x="1609344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75" name="テキスト ボックス 674">
          <a:extLst>
            <a:ext uri="{FF2B5EF4-FFF2-40B4-BE49-F238E27FC236}">
              <a16:creationId xmlns:a16="http://schemas.microsoft.com/office/drawing/2014/main" id="{A35E358B-6DD5-4815-AF90-CAD267FB6640}"/>
            </a:ext>
          </a:extLst>
        </xdr:cNvPr>
        <xdr:cNvSpPr txBox="1"/>
      </xdr:nvSpPr>
      <xdr:spPr>
        <a:xfrm>
          <a:off x="15694841" y="97605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76" name="直線コネクタ 675">
          <a:extLst>
            <a:ext uri="{FF2B5EF4-FFF2-40B4-BE49-F238E27FC236}">
              <a16:creationId xmlns:a16="http://schemas.microsoft.com/office/drawing/2014/main" id="{5E3EA218-6F6A-4879-80D8-F73AFDFAAF41}"/>
            </a:ext>
          </a:extLst>
        </xdr:cNvPr>
        <xdr:cNvCxnSpPr/>
      </xdr:nvCxnSpPr>
      <xdr:spPr>
        <a:xfrm>
          <a:off x="1609344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77" name="テキスト ボックス 676">
          <a:extLst>
            <a:ext uri="{FF2B5EF4-FFF2-40B4-BE49-F238E27FC236}">
              <a16:creationId xmlns:a16="http://schemas.microsoft.com/office/drawing/2014/main" id="{9911B4F3-D8CC-4BCE-955D-F51EBEF83451}"/>
            </a:ext>
          </a:extLst>
        </xdr:cNvPr>
        <xdr:cNvSpPr txBox="1"/>
      </xdr:nvSpPr>
      <xdr:spPr>
        <a:xfrm>
          <a:off x="15694841" y="944156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78" name="直線コネクタ 677">
          <a:extLst>
            <a:ext uri="{FF2B5EF4-FFF2-40B4-BE49-F238E27FC236}">
              <a16:creationId xmlns:a16="http://schemas.microsoft.com/office/drawing/2014/main" id="{FE438723-2C81-4996-B31C-8E0356122ED6}"/>
            </a:ext>
          </a:extLst>
        </xdr:cNvPr>
        <xdr:cNvCxnSpPr/>
      </xdr:nvCxnSpPr>
      <xdr:spPr>
        <a:xfrm>
          <a:off x="1609344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79" name="テキスト ボックス 678">
          <a:extLst>
            <a:ext uri="{FF2B5EF4-FFF2-40B4-BE49-F238E27FC236}">
              <a16:creationId xmlns:a16="http://schemas.microsoft.com/office/drawing/2014/main" id="{29DC09E9-5414-496B-9DA4-163B8D8B554A}"/>
            </a:ext>
          </a:extLst>
        </xdr:cNvPr>
        <xdr:cNvSpPr txBox="1"/>
      </xdr:nvSpPr>
      <xdr:spPr>
        <a:xfrm>
          <a:off x="15694841" y="912260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0" name="直線コネクタ 679">
          <a:extLst>
            <a:ext uri="{FF2B5EF4-FFF2-40B4-BE49-F238E27FC236}">
              <a16:creationId xmlns:a16="http://schemas.microsoft.com/office/drawing/2014/main" id="{D7747DBD-9CC4-4773-B4B9-7CF430C719F3}"/>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1" name="テキスト ボックス 680">
          <a:extLst>
            <a:ext uri="{FF2B5EF4-FFF2-40B4-BE49-F238E27FC236}">
              <a16:creationId xmlns:a16="http://schemas.microsoft.com/office/drawing/2014/main" id="{A45241C1-9D28-4044-B1B5-4E82864198E4}"/>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2" name="【学校施設】&#10;一人当たり面積グラフ枠">
          <a:extLst>
            <a:ext uri="{FF2B5EF4-FFF2-40B4-BE49-F238E27FC236}">
              <a16:creationId xmlns:a16="http://schemas.microsoft.com/office/drawing/2014/main" id="{164D8D3F-7337-4C2C-BF7A-B75E2BAFB593}"/>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39188</xdr:rowOff>
    </xdr:from>
    <xdr:to>
      <xdr:col>116</xdr:col>
      <xdr:colOff>62864</xdr:colOff>
      <xdr:row>64</xdr:row>
      <xdr:rowOff>47353</xdr:rowOff>
    </xdr:to>
    <xdr:cxnSp macro="">
      <xdr:nvCxnSpPr>
        <xdr:cNvPr id="683" name="直線コネクタ 682">
          <a:extLst>
            <a:ext uri="{FF2B5EF4-FFF2-40B4-BE49-F238E27FC236}">
              <a16:creationId xmlns:a16="http://schemas.microsoft.com/office/drawing/2014/main" id="{371B1D61-BE8C-4331-85B9-89A850BB5060}"/>
            </a:ext>
          </a:extLst>
        </xdr:cNvPr>
        <xdr:cNvCxnSpPr/>
      </xdr:nvCxnSpPr>
      <xdr:spPr>
        <a:xfrm flipV="1">
          <a:off x="19509104" y="9427028"/>
          <a:ext cx="0" cy="1349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51180</xdr:rowOff>
    </xdr:from>
    <xdr:ext cx="469744" cy="259045"/>
    <xdr:sp macro="" textlink="">
      <xdr:nvSpPr>
        <xdr:cNvPr id="684" name="【学校施設】&#10;一人当たり面積最小値テキスト">
          <a:extLst>
            <a:ext uri="{FF2B5EF4-FFF2-40B4-BE49-F238E27FC236}">
              <a16:creationId xmlns:a16="http://schemas.microsoft.com/office/drawing/2014/main" id="{5ACDA59A-8FB8-4754-878E-B98A1584A1DB}"/>
            </a:ext>
          </a:extLst>
        </xdr:cNvPr>
        <xdr:cNvSpPr txBox="1"/>
      </xdr:nvSpPr>
      <xdr:spPr>
        <a:xfrm>
          <a:off x="19547840" y="10780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47353</xdr:rowOff>
    </xdr:from>
    <xdr:to>
      <xdr:col>116</xdr:col>
      <xdr:colOff>152400</xdr:colOff>
      <xdr:row>64</xdr:row>
      <xdr:rowOff>47353</xdr:rowOff>
    </xdr:to>
    <xdr:cxnSp macro="">
      <xdr:nvCxnSpPr>
        <xdr:cNvPr id="685" name="直線コネクタ 684">
          <a:extLst>
            <a:ext uri="{FF2B5EF4-FFF2-40B4-BE49-F238E27FC236}">
              <a16:creationId xmlns:a16="http://schemas.microsoft.com/office/drawing/2014/main" id="{A96570F8-8668-437C-81BE-4BC197F4A264}"/>
            </a:ext>
          </a:extLst>
        </xdr:cNvPr>
        <xdr:cNvCxnSpPr/>
      </xdr:nvCxnSpPr>
      <xdr:spPr>
        <a:xfrm>
          <a:off x="19443700" y="1077631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157315</xdr:rowOff>
    </xdr:from>
    <xdr:ext cx="469744" cy="259045"/>
    <xdr:sp macro="" textlink="">
      <xdr:nvSpPr>
        <xdr:cNvPr id="686" name="【学校施設】&#10;一人当たり面積最大値テキスト">
          <a:extLst>
            <a:ext uri="{FF2B5EF4-FFF2-40B4-BE49-F238E27FC236}">
              <a16:creationId xmlns:a16="http://schemas.microsoft.com/office/drawing/2014/main" id="{1774F5A7-10E1-4B0E-BBF5-7CC289E2F80F}"/>
            </a:ext>
          </a:extLst>
        </xdr:cNvPr>
        <xdr:cNvSpPr txBox="1"/>
      </xdr:nvSpPr>
      <xdr:spPr>
        <a:xfrm>
          <a:off x="19547840" y="9209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39188</xdr:rowOff>
    </xdr:from>
    <xdr:to>
      <xdr:col>116</xdr:col>
      <xdr:colOff>152400</xdr:colOff>
      <xdr:row>56</xdr:row>
      <xdr:rowOff>39188</xdr:rowOff>
    </xdr:to>
    <xdr:cxnSp macro="">
      <xdr:nvCxnSpPr>
        <xdr:cNvPr id="687" name="直線コネクタ 686">
          <a:extLst>
            <a:ext uri="{FF2B5EF4-FFF2-40B4-BE49-F238E27FC236}">
              <a16:creationId xmlns:a16="http://schemas.microsoft.com/office/drawing/2014/main" id="{F5CB10FD-0CDF-4527-AA78-99FD28037536}"/>
            </a:ext>
          </a:extLst>
        </xdr:cNvPr>
        <xdr:cNvCxnSpPr/>
      </xdr:nvCxnSpPr>
      <xdr:spPr>
        <a:xfrm>
          <a:off x="19443700" y="942702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34126</xdr:rowOff>
    </xdr:from>
    <xdr:ext cx="469744" cy="259045"/>
    <xdr:sp macro="" textlink="">
      <xdr:nvSpPr>
        <xdr:cNvPr id="688" name="【学校施設】&#10;一人当たり面積平均値テキスト">
          <a:extLst>
            <a:ext uri="{FF2B5EF4-FFF2-40B4-BE49-F238E27FC236}">
              <a16:creationId xmlns:a16="http://schemas.microsoft.com/office/drawing/2014/main" id="{ECF90250-65FC-432A-813A-F83B970FC4C2}"/>
            </a:ext>
          </a:extLst>
        </xdr:cNvPr>
        <xdr:cNvSpPr txBox="1"/>
      </xdr:nvSpPr>
      <xdr:spPr>
        <a:xfrm>
          <a:off x="19547840" y="100925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11249</xdr:rowOff>
    </xdr:from>
    <xdr:to>
      <xdr:col>116</xdr:col>
      <xdr:colOff>114300</xdr:colOff>
      <xdr:row>61</xdr:row>
      <xdr:rowOff>112849</xdr:rowOff>
    </xdr:to>
    <xdr:sp macro="" textlink="">
      <xdr:nvSpPr>
        <xdr:cNvPr id="689" name="フローチャート: 判断 688">
          <a:extLst>
            <a:ext uri="{FF2B5EF4-FFF2-40B4-BE49-F238E27FC236}">
              <a16:creationId xmlns:a16="http://schemas.microsoft.com/office/drawing/2014/main" id="{E0634704-391F-41C7-B12F-E3EC64D79DCB}"/>
            </a:ext>
          </a:extLst>
        </xdr:cNvPr>
        <xdr:cNvSpPr/>
      </xdr:nvSpPr>
      <xdr:spPr>
        <a:xfrm>
          <a:off x="19458940" y="10237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21046</xdr:rowOff>
    </xdr:from>
    <xdr:to>
      <xdr:col>112</xdr:col>
      <xdr:colOff>38100</xdr:colOff>
      <xdr:row>61</xdr:row>
      <xdr:rowOff>122646</xdr:rowOff>
    </xdr:to>
    <xdr:sp macro="" textlink="">
      <xdr:nvSpPr>
        <xdr:cNvPr id="690" name="フローチャート: 判断 689">
          <a:extLst>
            <a:ext uri="{FF2B5EF4-FFF2-40B4-BE49-F238E27FC236}">
              <a16:creationId xmlns:a16="http://schemas.microsoft.com/office/drawing/2014/main" id="{558DDD20-55BC-4340-911D-793F937809AF}"/>
            </a:ext>
          </a:extLst>
        </xdr:cNvPr>
        <xdr:cNvSpPr/>
      </xdr:nvSpPr>
      <xdr:spPr>
        <a:xfrm>
          <a:off x="18735040" y="1024708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47172</xdr:rowOff>
    </xdr:from>
    <xdr:to>
      <xdr:col>107</xdr:col>
      <xdr:colOff>101600</xdr:colOff>
      <xdr:row>60</xdr:row>
      <xdr:rowOff>148772</xdr:rowOff>
    </xdr:to>
    <xdr:sp macro="" textlink="">
      <xdr:nvSpPr>
        <xdr:cNvPr id="691" name="フローチャート: 判断 690">
          <a:extLst>
            <a:ext uri="{FF2B5EF4-FFF2-40B4-BE49-F238E27FC236}">
              <a16:creationId xmlns:a16="http://schemas.microsoft.com/office/drawing/2014/main" id="{326BBF1A-0F63-488D-AD90-25B99296A2B3}"/>
            </a:ext>
          </a:extLst>
        </xdr:cNvPr>
        <xdr:cNvSpPr/>
      </xdr:nvSpPr>
      <xdr:spPr>
        <a:xfrm>
          <a:off x="17937480" y="1010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12881</xdr:rowOff>
    </xdr:from>
    <xdr:to>
      <xdr:col>102</xdr:col>
      <xdr:colOff>165100</xdr:colOff>
      <xdr:row>60</xdr:row>
      <xdr:rowOff>114481</xdr:rowOff>
    </xdr:to>
    <xdr:sp macro="" textlink="">
      <xdr:nvSpPr>
        <xdr:cNvPr id="692" name="フローチャート: 判断 691">
          <a:extLst>
            <a:ext uri="{FF2B5EF4-FFF2-40B4-BE49-F238E27FC236}">
              <a16:creationId xmlns:a16="http://schemas.microsoft.com/office/drawing/2014/main" id="{EB699D08-0FF6-4F5D-A185-E7D4AC2AE5D6}"/>
            </a:ext>
          </a:extLst>
        </xdr:cNvPr>
        <xdr:cNvSpPr/>
      </xdr:nvSpPr>
      <xdr:spPr>
        <a:xfrm>
          <a:off x="17162780" y="10071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9616</xdr:rowOff>
    </xdr:from>
    <xdr:to>
      <xdr:col>98</xdr:col>
      <xdr:colOff>38100</xdr:colOff>
      <xdr:row>60</xdr:row>
      <xdr:rowOff>111216</xdr:rowOff>
    </xdr:to>
    <xdr:sp macro="" textlink="">
      <xdr:nvSpPr>
        <xdr:cNvPr id="693" name="フローチャート: 判断 692">
          <a:extLst>
            <a:ext uri="{FF2B5EF4-FFF2-40B4-BE49-F238E27FC236}">
              <a16:creationId xmlns:a16="http://schemas.microsoft.com/office/drawing/2014/main" id="{404F4F5A-FB9C-4737-A276-49360B5AD672}"/>
            </a:ext>
          </a:extLst>
        </xdr:cNvPr>
        <xdr:cNvSpPr/>
      </xdr:nvSpPr>
      <xdr:spPr>
        <a:xfrm>
          <a:off x="16388080" y="1006801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4" name="テキスト ボックス 693">
          <a:extLst>
            <a:ext uri="{FF2B5EF4-FFF2-40B4-BE49-F238E27FC236}">
              <a16:creationId xmlns:a16="http://schemas.microsoft.com/office/drawing/2014/main" id="{BA884065-7308-4A49-B5F8-53C88EB9CD00}"/>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5" name="テキスト ボックス 694">
          <a:extLst>
            <a:ext uri="{FF2B5EF4-FFF2-40B4-BE49-F238E27FC236}">
              <a16:creationId xmlns:a16="http://schemas.microsoft.com/office/drawing/2014/main" id="{049389A5-1EC4-413A-BFD2-F481779FE0EB}"/>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6" name="テキスト ボックス 695">
          <a:extLst>
            <a:ext uri="{FF2B5EF4-FFF2-40B4-BE49-F238E27FC236}">
              <a16:creationId xmlns:a16="http://schemas.microsoft.com/office/drawing/2014/main" id="{730D0AA7-7151-4E25-86D2-81612DE4929B}"/>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7" name="テキスト ボックス 696">
          <a:extLst>
            <a:ext uri="{FF2B5EF4-FFF2-40B4-BE49-F238E27FC236}">
              <a16:creationId xmlns:a16="http://schemas.microsoft.com/office/drawing/2014/main" id="{67F58BFC-B9FD-4DEF-9BFC-E41CA5090DD0}"/>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8" name="テキスト ボックス 697">
          <a:extLst>
            <a:ext uri="{FF2B5EF4-FFF2-40B4-BE49-F238E27FC236}">
              <a16:creationId xmlns:a16="http://schemas.microsoft.com/office/drawing/2014/main" id="{424AC3AD-D09F-4D67-B620-26198DEA55FD}"/>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104322</xdr:rowOff>
    </xdr:from>
    <xdr:to>
      <xdr:col>116</xdr:col>
      <xdr:colOff>114300</xdr:colOff>
      <xdr:row>62</xdr:row>
      <xdr:rowOff>34472</xdr:rowOff>
    </xdr:to>
    <xdr:sp macro="" textlink="">
      <xdr:nvSpPr>
        <xdr:cNvPr id="699" name="楕円 698">
          <a:extLst>
            <a:ext uri="{FF2B5EF4-FFF2-40B4-BE49-F238E27FC236}">
              <a16:creationId xmlns:a16="http://schemas.microsoft.com/office/drawing/2014/main" id="{5027C5F2-5ABB-4DB7-852A-E0A0EDDE1239}"/>
            </a:ext>
          </a:extLst>
        </xdr:cNvPr>
        <xdr:cNvSpPr/>
      </xdr:nvSpPr>
      <xdr:spPr>
        <a:xfrm>
          <a:off x="19458940" y="1033036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82749</xdr:rowOff>
    </xdr:from>
    <xdr:ext cx="469744" cy="259045"/>
    <xdr:sp macro="" textlink="">
      <xdr:nvSpPr>
        <xdr:cNvPr id="700" name="【学校施設】&#10;一人当たり面積該当値テキスト">
          <a:extLst>
            <a:ext uri="{FF2B5EF4-FFF2-40B4-BE49-F238E27FC236}">
              <a16:creationId xmlns:a16="http://schemas.microsoft.com/office/drawing/2014/main" id="{91E73E41-3AF0-4718-ACF7-7C9110F0730E}"/>
            </a:ext>
          </a:extLst>
        </xdr:cNvPr>
        <xdr:cNvSpPr txBox="1"/>
      </xdr:nvSpPr>
      <xdr:spPr>
        <a:xfrm>
          <a:off x="19547840" y="10308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92891</xdr:rowOff>
    </xdr:from>
    <xdr:to>
      <xdr:col>112</xdr:col>
      <xdr:colOff>38100</xdr:colOff>
      <xdr:row>62</xdr:row>
      <xdr:rowOff>23041</xdr:rowOff>
    </xdr:to>
    <xdr:sp macro="" textlink="">
      <xdr:nvSpPr>
        <xdr:cNvPr id="701" name="楕円 700">
          <a:extLst>
            <a:ext uri="{FF2B5EF4-FFF2-40B4-BE49-F238E27FC236}">
              <a16:creationId xmlns:a16="http://schemas.microsoft.com/office/drawing/2014/main" id="{705E7202-C75C-4857-9B6A-CF51B8025379}"/>
            </a:ext>
          </a:extLst>
        </xdr:cNvPr>
        <xdr:cNvSpPr/>
      </xdr:nvSpPr>
      <xdr:spPr>
        <a:xfrm>
          <a:off x="18735040" y="1031893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143691</xdr:rowOff>
    </xdr:from>
    <xdr:to>
      <xdr:col>116</xdr:col>
      <xdr:colOff>63500</xdr:colOff>
      <xdr:row>61</xdr:row>
      <xdr:rowOff>155122</xdr:rowOff>
    </xdr:to>
    <xdr:cxnSp macro="">
      <xdr:nvCxnSpPr>
        <xdr:cNvPr id="702" name="直線コネクタ 701">
          <a:extLst>
            <a:ext uri="{FF2B5EF4-FFF2-40B4-BE49-F238E27FC236}">
              <a16:creationId xmlns:a16="http://schemas.microsoft.com/office/drawing/2014/main" id="{5E54DA7E-CA99-4289-8500-FE3B76FDC256}"/>
            </a:ext>
          </a:extLst>
        </xdr:cNvPr>
        <xdr:cNvCxnSpPr/>
      </xdr:nvCxnSpPr>
      <xdr:spPr>
        <a:xfrm>
          <a:off x="18778220" y="10369731"/>
          <a:ext cx="73152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83094</xdr:rowOff>
    </xdr:from>
    <xdr:to>
      <xdr:col>107</xdr:col>
      <xdr:colOff>101600</xdr:colOff>
      <xdr:row>62</xdr:row>
      <xdr:rowOff>13244</xdr:rowOff>
    </xdr:to>
    <xdr:sp macro="" textlink="">
      <xdr:nvSpPr>
        <xdr:cNvPr id="703" name="楕円 702">
          <a:extLst>
            <a:ext uri="{FF2B5EF4-FFF2-40B4-BE49-F238E27FC236}">
              <a16:creationId xmlns:a16="http://schemas.microsoft.com/office/drawing/2014/main" id="{797574B8-11C8-42C3-A1A2-06DB28C1C590}"/>
            </a:ext>
          </a:extLst>
        </xdr:cNvPr>
        <xdr:cNvSpPr/>
      </xdr:nvSpPr>
      <xdr:spPr>
        <a:xfrm>
          <a:off x="17937480" y="1030913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133894</xdr:rowOff>
    </xdr:from>
    <xdr:to>
      <xdr:col>111</xdr:col>
      <xdr:colOff>177800</xdr:colOff>
      <xdr:row>61</xdr:row>
      <xdr:rowOff>143691</xdr:rowOff>
    </xdr:to>
    <xdr:cxnSp macro="">
      <xdr:nvCxnSpPr>
        <xdr:cNvPr id="704" name="直線コネクタ 703">
          <a:extLst>
            <a:ext uri="{FF2B5EF4-FFF2-40B4-BE49-F238E27FC236}">
              <a16:creationId xmlns:a16="http://schemas.microsoft.com/office/drawing/2014/main" id="{5D1EC094-6411-4A11-9CA5-B75A6CB9D191}"/>
            </a:ext>
          </a:extLst>
        </xdr:cNvPr>
        <xdr:cNvCxnSpPr/>
      </xdr:nvCxnSpPr>
      <xdr:spPr>
        <a:xfrm>
          <a:off x="17988280" y="10359934"/>
          <a:ext cx="78994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97790</xdr:rowOff>
    </xdr:from>
    <xdr:to>
      <xdr:col>102</xdr:col>
      <xdr:colOff>165100</xdr:colOff>
      <xdr:row>62</xdr:row>
      <xdr:rowOff>27940</xdr:rowOff>
    </xdr:to>
    <xdr:sp macro="" textlink="">
      <xdr:nvSpPr>
        <xdr:cNvPr id="705" name="楕円 704">
          <a:extLst>
            <a:ext uri="{FF2B5EF4-FFF2-40B4-BE49-F238E27FC236}">
              <a16:creationId xmlns:a16="http://schemas.microsoft.com/office/drawing/2014/main" id="{425893EA-E8CF-4CC2-B142-2DA8A30C2DE6}"/>
            </a:ext>
          </a:extLst>
        </xdr:cNvPr>
        <xdr:cNvSpPr/>
      </xdr:nvSpPr>
      <xdr:spPr>
        <a:xfrm>
          <a:off x="17162780" y="103238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133894</xdr:rowOff>
    </xdr:from>
    <xdr:to>
      <xdr:col>107</xdr:col>
      <xdr:colOff>50800</xdr:colOff>
      <xdr:row>61</xdr:row>
      <xdr:rowOff>148590</xdr:rowOff>
    </xdr:to>
    <xdr:cxnSp macro="">
      <xdr:nvCxnSpPr>
        <xdr:cNvPr id="706" name="直線コネクタ 705">
          <a:extLst>
            <a:ext uri="{FF2B5EF4-FFF2-40B4-BE49-F238E27FC236}">
              <a16:creationId xmlns:a16="http://schemas.microsoft.com/office/drawing/2014/main" id="{F1EF3F85-CA68-4667-AC17-B0F6ABEBDA02}"/>
            </a:ext>
          </a:extLst>
        </xdr:cNvPr>
        <xdr:cNvCxnSpPr/>
      </xdr:nvCxnSpPr>
      <xdr:spPr>
        <a:xfrm flipV="1">
          <a:off x="17213580" y="10359934"/>
          <a:ext cx="7747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104322</xdr:rowOff>
    </xdr:from>
    <xdr:to>
      <xdr:col>98</xdr:col>
      <xdr:colOff>38100</xdr:colOff>
      <xdr:row>62</xdr:row>
      <xdr:rowOff>34472</xdr:rowOff>
    </xdr:to>
    <xdr:sp macro="" textlink="">
      <xdr:nvSpPr>
        <xdr:cNvPr id="707" name="楕円 706">
          <a:extLst>
            <a:ext uri="{FF2B5EF4-FFF2-40B4-BE49-F238E27FC236}">
              <a16:creationId xmlns:a16="http://schemas.microsoft.com/office/drawing/2014/main" id="{6B13031D-3FB6-40D1-A57B-CB07FC4770F9}"/>
            </a:ext>
          </a:extLst>
        </xdr:cNvPr>
        <xdr:cNvSpPr/>
      </xdr:nvSpPr>
      <xdr:spPr>
        <a:xfrm>
          <a:off x="16388080" y="1033036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148590</xdr:rowOff>
    </xdr:from>
    <xdr:to>
      <xdr:col>102</xdr:col>
      <xdr:colOff>114300</xdr:colOff>
      <xdr:row>61</xdr:row>
      <xdr:rowOff>155122</xdr:rowOff>
    </xdr:to>
    <xdr:cxnSp macro="">
      <xdr:nvCxnSpPr>
        <xdr:cNvPr id="708" name="直線コネクタ 707">
          <a:extLst>
            <a:ext uri="{FF2B5EF4-FFF2-40B4-BE49-F238E27FC236}">
              <a16:creationId xmlns:a16="http://schemas.microsoft.com/office/drawing/2014/main" id="{A53607FB-C8A7-4EAB-B1A5-0820F7CB3D41}"/>
            </a:ext>
          </a:extLst>
        </xdr:cNvPr>
        <xdr:cNvCxnSpPr/>
      </xdr:nvCxnSpPr>
      <xdr:spPr>
        <a:xfrm flipV="1">
          <a:off x="16431260" y="10374630"/>
          <a:ext cx="78232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139173</xdr:rowOff>
    </xdr:from>
    <xdr:ext cx="469744" cy="259045"/>
    <xdr:sp macro="" textlink="">
      <xdr:nvSpPr>
        <xdr:cNvPr id="709" name="n_1aveValue【学校施設】&#10;一人当たり面積">
          <a:extLst>
            <a:ext uri="{FF2B5EF4-FFF2-40B4-BE49-F238E27FC236}">
              <a16:creationId xmlns:a16="http://schemas.microsoft.com/office/drawing/2014/main" id="{103797A4-5D85-4676-A7FA-BA11BE870849}"/>
            </a:ext>
          </a:extLst>
        </xdr:cNvPr>
        <xdr:cNvSpPr txBox="1"/>
      </xdr:nvSpPr>
      <xdr:spPr>
        <a:xfrm>
          <a:off x="18561127" y="10029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165299</xdr:rowOff>
    </xdr:from>
    <xdr:ext cx="469744" cy="259045"/>
    <xdr:sp macro="" textlink="">
      <xdr:nvSpPr>
        <xdr:cNvPr id="710" name="n_2aveValue【学校施設】&#10;一人当たり面積">
          <a:extLst>
            <a:ext uri="{FF2B5EF4-FFF2-40B4-BE49-F238E27FC236}">
              <a16:creationId xmlns:a16="http://schemas.microsoft.com/office/drawing/2014/main" id="{5EF92E50-6235-4721-BC27-761B0B1EBEDF}"/>
            </a:ext>
          </a:extLst>
        </xdr:cNvPr>
        <xdr:cNvSpPr txBox="1"/>
      </xdr:nvSpPr>
      <xdr:spPr>
        <a:xfrm>
          <a:off x="17776267" y="9888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131008</xdr:rowOff>
    </xdr:from>
    <xdr:ext cx="469744" cy="259045"/>
    <xdr:sp macro="" textlink="">
      <xdr:nvSpPr>
        <xdr:cNvPr id="711" name="n_3aveValue【学校施設】&#10;一人当たり面積">
          <a:extLst>
            <a:ext uri="{FF2B5EF4-FFF2-40B4-BE49-F238E27FC236}">
              <a16:creationId xmlns:a16="http://schemas.microsoft.com/office/drawing/2014/main" id="{EE06CE4C-3C6D-4BA6-91EB-C3F27554A800}"/>
            </a:ext>
          </a:extLst>
        </xdr:cNvPr>
        <xdr:cNvSpPr txBox="1"/>
      </xdr:nvSpPr>
      <xdr:spPr>
        <a:xfrm>
          <a:off x="17001567" y="9854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127743</xdr:rowOff>
    </xdr:from>
    <xdr:ext cx="469744" cy="259045"/>
    <xdr:sp macro="" textlink="">
      <xdr:nvSpPr>
        <xdr:cNvPr id="712" name="n_4aveValue【学校施設】&#10;一人当たり面積">
          <a:extLst>
            <a:ext uri="{FF2B5EF4-FFF2-40B4-BE49-F238E27FC236}">
              <a16:creationId xmlns:a16="http://schemas.microsoft.com/office/drawing/2014/main" id="{8FCA1CC6-355C-4A1A-95FA-5833B4874686}"/>
            </a:ext>
          </a:extLst>
        </xdr:cNvPr>
        <xdr:cNvSpPr txBox="1"/>
      </xdr:nvSpPr>
      <xdr:spPr>
        <a:xfrm>
          <a:off x="16226867" y="9850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14168</xdr:rowOff>
    </xdr:from>
    <xdr:ext cx="469744" cy="259045"/>
    <xdr:sp macro="" textlink="">
      <xdr:nvSpPr>
        <xdr:cNvPr id="713" name="n_1mainValue【学校施設】&#10;一人当たり面積">
          <a:extLst>
            <a:ext uri="{FF2B5EF4-FFF2-40B4-BE49-F238E27FC236}">
              <a16:creationId xmlns:a16="http://schemas.microsoft.com/office/drawing/2014/main" id="{EF0D5285-5ECF-4057-A6A9-49579F41F0BD}"/>
            </a:ext>
          </a:extLst>
        </xdr:cNvPr>
        <xdr:cNvSpPr txBox="1"/>
      </xdr:nvSpPr>
      <xdr:spPr>
        <a:xfrm>
          <a:off x="18561127" y="10407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4371</xdr:rowOff>
    </xdr:from>
    <xdr:ext cx="469744" cy="259045"/>
    <xdr:sp macro="" textlink="">
      <xdr:nvSpPr>
        <xdr:cNvPr id="714" name="n_2mainValue【学校施設】&#10;一人当たり面積">
          <a:extLst>
            <a:ext uri="{FF2B5EF4-FFF2-40B4-BE49-F238E27FC236}">
              <a16:creationId xmlns:a16="http://schemas.microsoft.com/office/drawing/2014/main" id="{3845B9D4-C688-4F0D-B9CF-A5B7749E084D}"/>
            </a:ext>
          </a:extLst>
        </xdr:cNvPr>
        <xdr:cNvSpPr txBox="1"/>
      </xdr:nvSpPr>
      <xdr:spPr>
        <a:xfrm>
          <a:off x="17776267" y="10398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19067</xdr:rowOff>
    </xdr:from>
    <xdr:ext cx="469744" cy="259045"/>
    <xdr:sp macro="" textlink="">
      <xdr:nvSpPr>
        <xdr:cNvPr id="715" name="n_3mainValue【学校施設】&#10;一人当たり面積">
          <a:extLst>
            <a:ext uri="{FF2B5EF4-FFF2-40B4-BE49-F238E27FC236}">
              <a16:creationId xmlns:a16="http://schemas.microsoft.com/office/drawing/2014/main" id="{1F0233DB-4034-4235-A2C8-D453E04FBFED}"/>
            </a:ext>
          </a:extLst>
        </xdr:cNvPr>
        <xdr:cNvSpPr txBox="1"/>
      </xdr:nvSpPr>
      <xdr:spPr>
        <a:xfrm>
          <a:off x="17001567" y="10412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25599</xdr:rowOff>
    </xdr:from>
    <xdr:ext cx="469744" cy="259045"/>
    <xdr:sp macro="" textlink="">
      <xdr:nvSpPr>
        <xdr:cNvPr id="716" name="n_4mainValue【学校施設】&#10;一人当たり面積">
          <a:extLst>
            <a:ext uri="{FF2B5EF4-FFF2-40B4-BE49-F238E27FC236}">
              <a16:creationId xmlns:a16="http://schemas.microsoft.com/office/drawing/2014/main" id="{26CA5C57-65DC-400F-9543-FE70B99C048B}"/>
            </a:ext>
          </a:extLst>
        </xdr:cNvPr>
        <xdr:cNvSpPr txBox="1"/>
      </xdr:nvSpPr>
      <xdr:spPr>
        <a:xfrm>
          <a:off x="16226867" y="10419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7" name="正方形/長方形 716">
          <a:extLst>
            <a:ext uri="{FF2B5EF4-FFF2-40B4-BE49-F238E27FC236}">
              <a16:creationId xmlns:a16="http://schemas.microsoft.com/office/drawing/2014/main" id="{530619BB-FCC3-4919-B509-6DFFC4EA7A1E}"/>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8" name="正方形/長方形 717">
          <a:extLst>
            <a:ext uri="{FF2B5EF4-FFF2-40B4-BE49-F238E27FC236}">
              <a16:creationId xmlns:a16="http://schemas.microsoft.com/office/drawing/2014/main" id="{8AE19356-9A60-4802-BAB6-F4C52DACDF2E}"/>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9" name="正方形/長方形 718">
          <a:extLst>
            <a:ext uri="{FF2B5EF4-FFF2-40B4-BE49-F238E27FC236}">
              <a16:creationId xmlns:a16="http://schemas.microsoft.com/office/drawing/2014/main" id="{532EC5E8-5471-4146-A1D6-010431BFDDFF}"/>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0" name="正方形/長方形 719">
          <a:extLst>
            <a:ext uri="{FF2B5EF4-FFF2-40B4-BE49-F238E27FC236}">
              <a16:creationId xmlns:a16="http://schemas.microsoft.com/office/drawing/2014/main" id="{AF7BC9B1-68F0-4FF4-A8F6-7D720B477B47}"/>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1" name="正方形/長方形 720">
          <a:extLst>
            <a:ext uri="{FF2B5EF4-FFF2-40B4-BE49-F238E27FC236}">
              <a16:creationId xmlns:a16="http://schemas.microsoft.com/office/drawing/2014/main" id="{80D77F3A-E523-41C2-BF0C-F1F4EB376025}"/>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2" name="正方形/長方形 721">
          <a:extLst>
            <a:ext uri="{FF2B5EF4-FFF2-40B4-BE49-F238E27FC236}">
              <a16:creationId xmlns:a16="http://schemas.microsoft.com/office/drawing/2014/main" id="{E335EADD-BF86-4929-8B27-8DFF183A59F1}"/>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3" name="正方形/長方形 722">
          <a:extLst>
            <a:ext uri="{FF2B5EF4-FFF2-40B4-BE49-F238E27FC236}">
              <a16:creationId xmlns:a16="http://schemas.microsoft.com/office/drawing/2014/main" id="{A984756A-5E2C-44D2-A397-1CB475C4EE8E}"/>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4" name="正方形/長方形 723">
          <a:extLst>
            <a:ext uri="{FF2B5EF4-FFF2-40B4-BE49-F238E27FC236}">
              <a16:creationId xmlns:a16="http://schemas.microsoft.com/office/drawing/2014/main" id="{516CA945-EE91-44BF-BFD9-7811E68DE417}"/>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5" name="テキスト ボックス 724">
          <a:extLst>
            <a:ext uri="{FF2B5EF4-FFF2-40B4-BE49-F238E27FC236}">
              <a16:creationId xmlns:a16="http://schemas.microsoft.com/office/drawing/2014/main" id="{22944877-5750-463C-8C22-03E6DD4B5F2B}"/>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6" name="直線コネクタ 725">
          <a:extLst>
            <a:ext uri="{FF2B5EF4-FFF2-40B4-BE49-F238E27FC236}">
              <a16:creationId xmlns:a16="http://schemas.microsoft.com/office/drawing/2014/main" id="{92632F3A-BF8A-4A4E-AE78-9D2347ED8417}"/>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7" name="テキスト ボックス 726">
          <a:extLst>
            <a:ext uri="{FF2B5EF4-FFF2-40B4-BE49-F238E27FC236}">
              <a16:creationId xmlns:a16="http://schemas.microsoft.com/office/drawing/2014/main" id="{7EF7390A-B7D7-474E-8B4C-0773782476BC}"/>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28" name="直線コネクタ 727">
          <a:extLst>
            <a:ext uri="{FF2B5EF4-FFF2-40B4-BE49-F238E27FC236}">
              <a16:creationId xmlns:a16="http://schemas.microsoft.com/office/drawing/2014/main" id="{0A058611-F090-4C3C-8531-20D09183BC09}"/>
            </a:ext>
          </a:extLst>
        </xdr:cNvPr>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29" name="テキスト ボックス 728">
          <a:extLst>
            <a:ext uri="{FF2B5EF4-FFF2-40B4-BE49-F238E27FC236}">
              <a16:creationId xmlns:a16="http://schemas.microsoft.com/office/drawing/2014/main" id="{F911DB60-C3ED-4392-99D2-F6C447A6E860}"/>
            </a:ext>
          </a:extLst>
        </xdr:cNvPr>
        <xdr:cNvSpPr txBox="1"/>
      </xdr:nvSpPr>
      <xdr:spPr>
        <a:xfrm>
          <a:off x="105615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0" name="直線コネクタ 729">
          <a:extLst>
            <a:ext uri="{FF2B5EF4-FFF2-40B4-BE49-F238E27FC236}">
              <a16:creationId xmlns:a16="http://schemas.microsoft.com/office/drawing/2014/main" id="{E5B3A27E-3A76-4AFF-BBBB-C3968AE840A4}"/>
            </a:ext>
          </a:extLst>
        </xdr:cNvPr>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1" name="テキスト ボックス 730">
          <a:extLst>
            <a:ext uri="{FF2B5EF4-FFF2-40B4-BE49-F238E27FC236}">
              <a16:creationId xmlns:a16="http://schemas.microsoft.com/office/drawing/2014/main" id="{45DF40F6-52D3-4636-A9D1-826AB46004DE}"/>
            </a:ext>
          </a:extLst>
        </xdr:cNvPr>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2" name="直線コネクタ 731">
          <a:extLst>
            <a:ext uri="{FF2B5EF4-FFF2-40B4-BE49-F238E27FC236}">
              <a16:creationId xmlns:a16="http://schemas.microsoft.com/office/drawing/2014/main" id="{B1C9167A-2D65-4F7F-B728-0493FC574856}"/>
            </a:ext>
          </a:extLst>
        </xdr:cNvPr>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33" name="テキスト ボックス 732">
          <a:extLst>
            <a:ext uri="{FF2B5EF4-FFF2-40B4-BE49-F238E27FC236}">
              <a16:creationId xmlns:a16="http://schemas.microsoft.com/office/drawing/2014/main" id="{6374ECEE-0481-42B3-B87E-A9722217A243}"/>
            </a:ext>
          </a:extLst>
        </xdr:cNvPr>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34" name="直線コネクタ 733">
          <a:extLst>
            <a:ext uri="{FF2B5EF4-FFF2-40B4-BE49-F238E27FC236}">
              <a16:creationId xmlns:a16="http://schemas.microsoft.com/office/drawing/2014/main" id="{8016135E-2C6C-44EA-AA41-A69DFE4CFB2F}"/>
            </a:ext>
          </a:extLst>
        </xdr:cNvPr>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35" name="テキスト ボックス 734">
          <a:extLst>
            <a:ext uri="{FF2B5EF4-FFF2-40B4-BE49-F238E27FC236}">
              <a16:creationId xmlns:a16="http://schemas.microsoft.com/office/drawing/2014/main" id="{6156E10A-4420-469F-9AFD-29270477BB8B}"/>
            </a:ext>
          </a:extLst>
        </xdr:cNvPr>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36" name="直線コネクタ 735">
          <a:extLst>
            <a:ext uri="{FF2B5EF4-FFF2-40B4-BE49-F238E27FC236}">
              <a16:creationId xmlns:a16="http://schemas.microsoft.com/office/drawing/2014/main" id="{33BFBBEE-2D3C-423D-8130-B6376DC56969}"/>
            </a:ext>
          </a:extLst>
        </xdr:cNvPr>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37" name="テキスト ボックス 736">
          <a:extLst>
            <a:ext uri="{FF2B5EF4-FFF2-40B4-BE49-F238E27FC236}">
              <a16:creationId xmlns:a16="http://schemas.microsoft.com/office/drawing/2014/main" id="{AE43A906-1199-40EF-AB86-2B2EEF963855}"/>
            </a:ext>
          </a:extLst>
        </xdr:cNvPr>
        <xdr:cNvSpPr txBox="1"/>
      </xdr:nvSpPr>
      <xdr:spPr>
        <a:xfrm>
          <a:off x="1060276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8" name="直線コネクタ 737">
          <a:extLst>
            <a:ext uri="{FF2B5EF4-FFF2-40B4-BE49-F238E27FC236}">
              <a16:creationId xmlns:a16="http://schemas.microsoft.com/office/drawing/2014/main" id="{9DE8E480-9DFD-40DC-8C1C-B31B8066BE5F}"/>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39" name="テキスト ボックス 738">
          <a:extLst>
            <a:ext uri="{FF2B5EF4-FFF2-40B4-BE49-F238E27FC236}">
              <a16:creationId xmlns:a16="http://schemas.microsoft.com/office/drawing/2014/main" id="{0D927583-C5DB-452A-8807-BA364CB080DC}"/>
            </a:ext>
          </a:extLst>
        </xdr:cNvPr>
        <xdr:cNvSpPr txBox="1"/>
      </xdr:nvSpPr>
      <xdr:spPr>
        <a:xfrm>
          <a:off x="1066688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0" name="【児童館】&#10;有形固定資産減価償却率グラフ枠">
          <a:extLst>
            <a:ext uri="{FF2B5EF4-FFF2-40B4-BE49-F238E27FC236}">
              <a16:creationId xmlns:a16="http://schemas.microsoft.com/office/drawing/2014/main" id="{26142116-8A46-4819-A2E6-159C33588ED9}"/>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95250</xdr:rowOff>
    </xdr:from>
    <xdr:to>
      <xdr:col>85</xdr:col>
      <xdr:colOff>126364</xdr:colOff>
      <xdr:row>86</xdr:row>
      <xdr:rowOff>114300</xdr:rowOff>
    </xdr:to>
    <xdr:cxnSp macro="">
      <xdr:nvCxnSpPr>
        <xdr:cNvPr id="741" name="直線コネクタ 740">
          <a:extLst>
            <a:ext uri="{FF2B5EF4-FFF2-40B4-BE49-F238E27FC236}">
              <a16:creationId xmlns:a16="http://schemas.microsoft.com/office/drawing/2014/main" id="{8BB67F43-81A1-4ECE-B57E-CEB21934789F}"/>
            </a:ext>
          </a:extLst>
        </xdr:cNvPr>
        <xdr:cNvCxnSpPr/>
      </xdr:nvCxnSpPr>
      <xdr:spPr>
        <a:xfrm flipV="1">
          <a:off x="14375764" y="13003530"/>
          <a:ext cx="0" cy="1527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742" name="【児童館】&#10;有形固定資産減価償却率最小値テキスト">
          <a:extLst>
            <a:ext uri="{FF2B5EF4-FFF2-40B4-BE49-F238E27FC236}">
              <a16:creationId xmlns:a16="http://schemas.microsoft.com/office/drawing/2014/main" id="{3A2F93B7-2086-4308-88C3-403DE02D03B4}"/>
            </a:ext>
          </a:extLst>
        </xdr:cNvPr>
        <xdr:cNvSpPr txBox="1"/>
      </xdr:nvSpPr>
      <xdr:spPr>
        <a:xfrm>
          <a:off x="14414500" y="1453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743" name="直線コネクタ 742">
          <a:extLst>
            <a:ext uri="{FF2B5EF4-FFF2-40B4-BE49-F238E27FC236}">
              <a16:creationId xmlns:a16="http://schemas.microsoft.com/office/drawing/2014/main" id="{478190BF-9AFC-479D-8899-EAE651A54473}"/>
            </a:ext>
          </a:extLst>
        </xdr:cNvPr>
        <xdr:cNvCxnSpPr/>
      </xdr:nvCxnSpPr>
      <xdr:spPr>
        <a:xfrm>
          <a:off x="14287500" y="14531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41927</xdr:rowOff>
    </xdr:from>
    <xdr:ext cx="405111" cy="259045"/>
    <xdr:sp macro="" textlink="">
      <xdr:nvSpPr>
        <xdr:cNvPr id="744" name="【児童館】&#10;有形固定資産減価償却率最大値テキスト">
          <a:extLst>
            <a:ext uri="{FF2B5EF4-FFF2-40B4-BE49-F238E27FC236}">
              <a16:creationId xmlns:a16="http://schemas.microsoft.com/office/drawing/2014/main" id="{4BF6BC4D-F50F-4712-B1C2-7583F9FF0FAD}"/>
            </a:ext>
          </a:extLst>
        </xdr:cNvPr>
        <xdr:cNvSpPr txBox="1"/>
      </xdr:nvSpPr>
      <xdr:spPr>
        <a:xfrm>
          <a:off x="14414500" y="12782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95250</xdr:rowOff>
    </xdr:from>
    <xdr:to>
      <xdr:col>86</xdr:col>
      <xdr:colOff>25400</xdr:colOff>
      <xdr:row>77</xdr:row>
      <xdr:rowOff>95250</xdr:rowOff>
    </xdr:to>
    <xdr:cxnSp macro="">
      <xdr:nvCxnSpPr>
        <xdr:cNvPr id="745" name="直線コネクタ 744">
          <a:extLst>
            <a:ext uri="{FF2B5EF4-FFF2-40B4-BE49-F238E27FC236}">
              <a16:creationId xmlns:a16="http://schemas.microsoft.com/office/drawing/2014/main" id="{BE4F55EC-636D-4C81-9CDE-6BA7CAE3C3D5}"/>
            </a:ext>
          </a:extLst>
        </xdr:cNvPr>
        <xdr:cNvCxnSpPr/>
      </xdr:nvCxnSpPr>
      <xdr:spPr>
        <a:xfrm>
          <a:off x="14287500" y="130035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116857</xdr:rowOff>
    </xdr:from>
    <xdr:ext cx="405111" cy="259045"/>
    <xdr:sp macro="" textlink="">
      <xdr:nvSpPr>
        <xdr:cNvPr id="746" name="【児童館】&#10;有形固定資産減価償却率平均値テキスト">
          <a:extLst>
            <a:ext uri="{FF2B5EF4-FFF2-40B4-BE49-F238E27FC236}">
              <a16:creationId xmlns:a16="http://schemas.microsoft.com/office/drawing/2014/main" id="{D90F211B-4E19-4C04-9DB7-179447094B9B}"/>
            </a:ext>
          </a:extLst>
        </xdr:cNvPr>
        <xdr:cNvSpPr txBox="1"/>
      </xdr:nvSpPr>
      <xdr:spPr>
        <a:xfrm>
          <a:off x="14414500" y="135280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93980</xdr:rowOff>
    </xdr:from>
    <xdr:to>
      <xdr:col>85</xdr:col>
      <xdr:colOff>177800</xdr:colOff>
      <xdr:row>82</xdr:row>
      <xdr:rowOff>24130</xdr:rowOff>
    </xdr:to>
    <xdr:sp macro="" textlink="">
      <xdr:nvSpPr>
        <xdr:cNvPr id="747" name="フローチャート: 判断 746">
          <a:extLst>
            <a:ext uri="{FF2B5EF4-FFF2-40B4-BE49-F238E27FC236}">
              <a16:creationId xmlns:a16="http://schemas.microsoft.com/office/drawing/2014/main" id="{DF32E284-8C36-4B55-8D03-005218800B9B}"/>
            </a:ext>
          </a:extLst>
        </xdr:cNvPr>
        <xdr:cNvSpPr/>
      </xdr:nvSpPr>
      <xdr:spPr>
        <a:xfrm>
          <a:off x="14325600" y="1367282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88264</xdr:rowOff>
    </xdr:from>
    <xdr:to>
      <xdr:col>81</xdr:col>
      <xdr:colOff>101600</xdr:colOff>
      <xdr:row>82</xdr:row>
      <xdr:rowOff>18414</xdr:rowOff>
    </xdr:to>
    <xdr:sp macro="" textlink="">
      <xdr:nvSpPr>
        <xdr:cNvPr id="748" name="フローチャート: 判断 747">
          <a:extLst>
            <a:ext uri="{FF2B5EF4-FFF2-40B4-BE49-F238E27FC236}">
              <a16:creationId xmlns:a16="http://schemas.microsoft.com/office/drawing/2014/main" id="{A241F1C5-DBD1-463F-94C9-76600C233EED}"/>
            </a:ext>
          </a:extLst>
        </xdr:cNvPr>
        <xdr:cNvSpPr/>
      </xdr:nvSpPr>
      <xdr:spPr>
        <a:xfrm>
          <a:off x="13578840" y="1366710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114936</xdr:rowOff>
    </xdr:from>
    <xdr:to>
      <xdr:col>76</xdr:col>
      <xdr:colOff>165100</xdr:colOff>
      <xdr:row>82</xdr:row>
      <xdr:rowOff>45086</xdr:rowOff>
    </xdr:to>
    <xdr:sp macro="" textlink="">
      <xdr:nvSpPr>
        <xdr:cNvPr id="749" name="フローチャート: 判断 748">
          <a:extLst>
            <a:ext uri="{FF2B5EF4-FFF2-40B4-BE49-F238E27FC236}">
              <a16:creationId xmlns:a16="http://schemas.microsoft.com/office/drawing/2014/main" id="{FAF40B01-940F-40A9-99A8-C215FD7CF76E}"/>
            </a:ext>
          </a:extLst>
        </xdr:cNvPr>
        <xdr:cNvSpPr/>
      </xdr:nvSpPr>
      <xdr:spPr>
        <a:xfrm>
          <a:off x="12804140" y="1369377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95886</xdr:rowOff>
    </xdr:from>
    <xdr:to>
      <xdr:col>72</xdr:col>
      <xdr:colOff>38100</xdr:colOff>
      <xdr:row>82</xdr:row>
      <xdr:rowOff>26036</xdr:rowOff>
    </xdr:to>
    <xdr:sp macro="" textlink="">
      <xdr:nvSpPr>
        <xdr:cNvPr id="750" name="フローチャート: 判断 749">
          <a:extLst>
            <a:ext uri="{FF2B5EF4-FFF2-40B4-BE49-F238E27FC236}">
              <a16:creationId xmlns:a16="http://schemas.microsoft.com/office/drawing/2014/main" id="{EC70FB37-951D-4C32-88DF-9F505B4FE0DE}"/>
            </a:ext>
          </a:extLst>
        </xdr:cNvPr>
        <xdr:cNvSpPr/>
      </xdr:nvSpPr>
      <xdr:spPr>
        <a:xfrm>
          <a:off x="12029440" y="1367472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90170</xdr:rowOff>
    </xdr:from>
    <xdr:to>
      <xdr:col>67</xdr:col>
      <xdr:colOff>101600</xdr:colOff>
      <xdr:row>82</xdr:row>
      <xdr:rowOff>20320</xdr:rowOff>
    </xdr:to>
    <xdr:sp macro="" textlink="">
      <xdr:nvSpPr>
        <xdr:cNvPr id="751" name="フローチャート: 判断 750">
          <a:extLst>
            <a:ext uri="{FF2B5EF4-FFF2-40B4-BE49-F238E27FC236}">
              <a16:creationId xmlns:a16="http://schemas.microsoft.com/office/drawing/2014/main" id="{92762D03-9987-41F3-87E6-D9D5A38465DA}"/>
            </a:ext>
          </a:extLst>
        </xdr:cNvPr>
        <xdr:cNvSpPr/>
      </xdr:nvSpPr>
      <xdr:spPr>
        <a:xfrm>
          <a:off x="11231880" y="136690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2" name="テキスト ボックス 751">
          <a:extLst>
            <a:ext uri="{FF2B5EF4-FFF2-40B4-BE49-F238E27FC236}">
              <a16:creationId xmlns:a16="http://schemas.microsoft.com/office/drawing/2014/main" id="{FB1EEBA9-31F1-43ED-A991-EA55563DC8E0}"/>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3" name="テキスト ボックス 752">
          <a:extLst>
            <a:ext uri="{FF2B5EF4-FFF2-40B4-BE49-F238E27FC236}">
              <a16:creationId xmlns:a16="http://schemas.microsoft.com/office/drawing/2014/main" id="{3421F81B-AFFC-4D55-AAEA-C1B093A96D75}"/>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4" name="テキスト ボックス 753">
          <a:extLst>
            <a:ext uri="{FF2B5EF4-FFF2-40B4-BE49-F238E27FC236}">
              <a16:creationId xmlns:a16="http://schemas.microsoft.com/office/drawing/2014/main" id="{74C9CD75-DB26-4E90-BA66-60127ECFF858}"/>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5" name="テキスト ボックス 754">
          <a:extLst>
            <a:ext uri="{FF2B5EF4-FFF2-40B4-BE49-F238E27FC236}">
              <a16:creationId xmlns:a16="http://schemas.microsoft.com/office/drawing/2014/main" id="{B5CE1AC2-55E2-48FF-8048-5462B3CE543D}"/>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6" name="テキスト ボックス 755">
          <a:extLst>
            <a:ext uri="{FF2B5EF4-FFF2-40B4-BE49-F238E27FC236}">
              <a16:creationId xmlns:a16="http://schemas.microsoft.com/office/drawing/2014/main" id="{8C2C9238-B65E-430C-B04C-A77441EB595A}"/>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86</xdr:row>
      <xdr:rowOff>63500</xdr:rowOff>
    </xdr:from>
    <xdr:to>
      <xdr:col>85</xdr:col>
      <xdr:colOff>177800</xdr:colOff>
      <xdr:row>86</xdr:row>
      <xdr:rowOff>165100</xdr:rowOff>
    </xdr:to>
    <xdr:sp macro="" textlink="">
      <xdr:nvSpPr>
        <xdr:cNvPr id="757" name="楕円 756">
          <a:extLst>
            <a:ext uri="{FF2B5EF4-FFF2-40B4-BE49-F238E27FC236}">
              <a16:creationId xmlns:a16="http://schemas.microsoft.com/office/drawing/2014/main" id="{6F755406-43F3-442B-8480-8D45FF095FB1}"/>
            </a:ext>
          </a:extLst>
        </xdr:cNvPr>
        <xdr:cNvSpPr/>
      </xdr:nvSpPr>
      <xdr:spPr>
        <a:xfrm>
          <a:off x="14325600" y="1448054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149877</xdr:rowOff>
    </xdr:from>
    <xdr:ext cx="469744" cy="259045"/>
    <xdr:sp macro="" textlink="">
      <xdr:nvSpPr>
        <xdr:cNvPr id="758" name="【児童館】&#10;有形固定資産減価償却率該当値テキスト">
          <a:extLst>
            <a:ext uri="{FF2B5EF4-FFF2-40B4-BE49-F238E27FC236}">
              <a16:creationId xmlns:a16="http://schemas.microsoft.com/office/drawing/2014/main" id="{591DA9DF-767B-4A04-A7F9-803F35FC0136}"/>
            </a:ext>
          </a:extLst>
        </xdr:cNvPr>
        <xdr:cNvSpPr txBox="1"/>
      </xdr:nvSpPr>
      <xdr:spPr>
        <a:xfrm>
          <a:off x="14414500" y="14399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86</xdr:row>
      <xdr:rowOff>63500</xdr:rowOff>
    </xdr:from>
    <xdr:to>
      <xdr:col>81</xdr:col>
      <xdr:colOff>101600</xdr:colOff>
      <xdr:row>86</xdr:row>
      <xdr:rowOff>165100</xdr:rowOff>
    </xdr:to>
    <xdr:sp macro="" textlink="">
      <xdr:nvSpPr>
        <xdr:cNvPr id="759" name="楕円 758">
          <a:extLst>
            <a:ext uri="{FF2B5EF4-FFF2-40B4-BE49-F238E27FC236}">
              <a16:creationId xmlns:a16="http://schemas.microsoft.com/office/drawing/2014/main" id="{B393D6BB-2253-4296-8CEA-285FFA07A148}"/>
            </a:ext>
          </a:extLst>
        </xdr:cNvPr>
        <xdr:cNvSpPr/>
      </xdr:nvSpPr>
      <xdr:spPr>
        <a:xfrm>
          <a:off x="13578840" y="1448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114300</xdr:rowOff>
    </xdr:from>
    <xdr:to>
      <xdr:col>85</xdr:col>
      <xdr:colOff>127000</xdr:colOff>
      <xdr:row>86</xdr:row>
      <xdr:rowOff>114300</xdr:rowOff>
    </xdr:to>
    <xdr:cxnSp macro="">
      <xdr:nvCxnSpPr>
        <xdr:cNvPr id="760" name="直線コネクタ 759">
          <a:extLst>
            <a:ext uri="{FF2B5EF4-FFF2-40B4-BE49-F238E27FC236}">
              <a16:creationId xmlns:a16="http://schemas.microsoft.com/office/drawing/2014/main" id="{BF385DCC-0E18-41ED-8C83-791AFC563763}"/>
            </a:ext>
          </a:extLst>
        </xdr:cNvPr>
        <xdr:cNvCxnSpPr/>
      </xdr:nvCxnSpPr>
      <xdr:spPr>
        <a:xfrm>
          <a:off x="13629640" y="14531340"/>
          <a:ext cx="7467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86</xdr:row>
      <xdr:rowOff>63500</xdr:rowOff>
    </xdr:from>
    <xdr:to>
      <xdr:col>76</xdr:col>
      <xdr:colOff>165100</xdr:colOff>
      <xdr:row>86</xdr:row>
      <xdr:rowOff>165100</xdr:rowOff>
    </xdr:to>
    <xdr:sp macro="" textlink="">
      <xdr:nvSpPr>
        <xdr:cNvPr id="761" name="楕円 760">
          <a:extLst>
            <a:ext uri="{FF2B5EF4-FFF2-40B4-BE49-F238E27FC236}">
              <a16:creationId xmlns:a16="http://schemas.microsoft.com/office/drawing/2014/main" id="{41944C3F-EEA6-491F-B4C6-8A3948FB91AB}"/>
            </a:ext>
          </a:extLst>
        </xdr:cNvPr>
        <xdr:cNvSpPr/>
      </xdr:nvSpPr>
      <xdr:spPr>
        <a:xfrm>
          <a:off x="12804140" y="1448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86</xdr:row>
      <xdr:rowOff>114300</xdr:rowOff>
    </xdr:from>
    <xdr:to>
      <xdr:col>81</xdr:col>
      <xdr:colOff>50800</xdr:colOff>
      <xdr:row>86</xdr:row>
      <xdr:rowOff>114300</xdr:rowOff>
    </xdr:to>
    <xdr:cxnSp macro="">
      <xdr:nvCxnSpPr>
        <xdr:cNvPr id="762" name="直線コネクタ 761">
          <a:extLst>
            <a:ext uri="{FF2B5EF4-FFF2-40B4-BE49-F238E27FC236}">
              <a16:creationId xmlns:a16="http://schemas.microsoft.com/office/drawing/2014/main" id="{0AE356F7-B06A-4049-802F-CA31CDF39278}"/>
            </a:ext>
          </a:extLst>
        </xdr:cNvPr>
        <xdr:cNvCxnSpPr/>
      </xdr:nvCxnSpPr>
      <xdr:spPr>
        <a:xfrm>
          <a:off x="12854940" y="1453134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86</xdr:row>
      <xdr:rowOff>63500</xdr:rowOff>
    </xdr:from>
    <xdr:to>
      <xdr:col>72</xdr:col>
      <xdr:colOff>38100</xdr:colOff>
      <xdr:row>86</xdr:row>
      <xdr:rowOff>165100</xdr:rowOff>
    </xdr:to>
    <xdr:sp macro="" textlink="">
      <xdr:nvSpPr>
        <xdr:cNvPr id="763" name="楕円 762">
          <a:extLst>
            <a:ext uri="{FF2B5EF4-FFF2-40B4-BE49-F238E27FC236}">
              <a16:creationId xmlns:a16="http://schemas.microsoft.com/office/drawing/2014/main" id="{3F54D9EE-2389-4BE9-A48F-EBB5B9F3DDDF}"/>
            </a:ext>
          </a:extLst>
        </xdr:cNvPr>
        <xdr:cNvSpPr/>
      </xdr:nvSpPr>
      <xdr:spPr>
        <a:xfrm>
          <a:off x="12029440" y="1448054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86</xdr:row>
      <xdr:rowOff>114300</xdr:rowOff>
    </xdr:from>
    <xdr:to>
      <xdr:col>76</xdr:col>
      <xdr:colOff>114300</xdr:colOff>
      <xdr:row>86</xdr:row>
      <xdr:rowOff>114300</xdr:rowOff>
    </xdr:to>
    <xdr:cxnSp macro="">
      <xdr:nvCxnSpPr>
        <xdr:cNvPr id="764" name="直線コネクタ 763">
          <a:extLst>
            <a:ext uri="{FF2B5EF4-FFF2-40B4-BE49-F238E27FC236}">
              <a16:creationId xmlns:a16="http://schemas.microsoft.com/office/drawing/2014/main" id="{500BBB08-A09E-4CEF-99CB-4D3C2D7C3F80}"/>
            </a:ext>
          </a:extLst>
        </xdr:cNvPr>
        <xdr:cNvCxnSpPr/>
      </xdr:nvCxnSpPr>
      <xdr:spPr>
        <a:xfrm>
          <a:off x="12072620" y="1453134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86</xdr:row>
      <xdr:rowOff>63500</xdr:rowOff>
    </xdr:from>
    <xdr:to>
      <xdr:col>67</xdr:col>
      <xdr:colOff>101600</xdr:colOff>
      <xdr:row>86</xdr:row>
      <xdr:rowOff>165100</xdr:rowOff>
    </xdr:to>
    <xdr:sp macro="" textlink="">
      <xdr:nvSpPr>
        <xdr:cNvPr id="765" name="楕円 764">
          <a:extLst>
            <a:ext uri="{FF2B5EF4-FFF2-40B4-BE49-F238E27FC236}">
              <a16:creationId xmlns:a16="http://schemas.microsoft.com/office/drawing/2014/main" id="{71159CC5-9424-44CF-A2E3-CC62CAD01522}"/>
            </a:ext>
          </a:extLst>
        </xdr:cNvPr>
        <xdr:cNvSpPr/>
      </xdr:nvSpPr>
      <xdr:spPr>
        <a:xfrm>
          <a:off x="11231880" y="1448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86</xdr:row>
      <xdr:rowOff>114300</xdr:rowOff>
    </xdr:from>
    <xdr:to>
      <xdr:col>71</xdr:col>
      <xdr:colOff>177800</xdr:colOff>
      <xdr:row>86</xdr:row>
      <xdr:rowOff>114300</xdr:rowOff>
    </xdr:to>
    <xdr:cxnSp macro="">
      <xdr:nvCxnSpPr>
        <xdr:cNvPr id="766" name="直線コネクタ 765">
          <a:extLst>
            <a:ext uri="{FF2B5EF4-FFF2-40B4-BE49-F238E27FC236}">
              <a16:creationId xmlns:a16="http://schemas.microsoft.com/office/drawing/2014/main" id="{701D0E01-11A4-4F82-916B-208B58D42E78}"/>
            </a:ext>
          </a:extLst>
        </xdr:cNvPr>
        <xdr:cNvCxnSpPr/>
      </xdr:nvCxnSpPr>
      <xdr:spPr>
        <a:xfrm>
          <a:off x="11282680" y="1453134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34941</xdr:rowOff>
    </xdr:from>
    <xdr:ext cx="405111" cy="259045"/>
    <xdr:sp macro="" textlink="">
      <xdr:nvSpPr>
        <xdr:cNvPr id="767" name="n_1aveValue【児童館】&#10;有形固定資産減価償却率">
          <a:extLst>
            <a:ext uri="{FF2B5EF4-FFF2-40B4-BE49-F238E27FC236}">
              <a16:creationId xmlns:a16="http://schemas.microsoft.com/office/drawing/2014/main" id="{3F132BA9-2F4B-4F1D-9760-9F529A1825AD}"/>
            </a:ext>
          </a:extLst>
        </xdr:cNvPr>
        <xdr:cNvSpPr txBox="1"/>
      </xdr:nvSpPr>
      <xdr:spPr>
        <a:xfrm>
          <a:off x="13437244" y="13446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61613</xdr:rowOff>
    </xdr:from>
    <xdr:ext cx="405111" cy="259045"/>
    <xdr:sp macro="" textlink="">
      <xdr:nvSpPr>
        <xdr:cNvPr id="768" name="n_2aveValue【児童館】&#10;有形固定資産減価償却率">
          <a:extLst>
            <a:ext uri="{FF2B5EF4-FFF2-40B4-BE49-F238E27FC236}">
              <a16:creationId xmlns:a16="http://schemas.microsoft.com/office/drawing/2014/main" id="{E7A94DEB-DC7A-4217-A96F-F7C02B159B04}"/>
            </a:ext>
          </a:extLst>
        </xdr:cNvPr>
        <xdr:cNvSpPr txBox="1"/>
      </xdr:nvSpPr>
      <xdr:spPr>
        <a:xfrm>
          <a:off x="12675244" y="13472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42563</xdr:rowOff>
    </xdr:from>
    <xdr:ext cx="405111" cy="259045"/>
    <xdr:sp macro="" textlink="">
      <xdr:nvSpPr>
        <xdr:cNvPr id="769" name="n_3aveValue【児童館】&#10;有形固定資産減価償却率">
          <a:extLst>
            <a:ext uri="{FF2B5EF4-FFF2-40B4-BE49-F238E27FC236}">
              <a16:creationId xmlns:a16="http://schemas.microsoft.com/office/drawing/2014/main" id="{1C162365-0B1E-4498-A608-E0C5BF43F6AC}"/>
            </a:ext>
          </a:extLst>
        </xdr:cNvPr>
        <xdr:cNvSpPr txBox="1"/>
      </xdr:nvSpPr>
      <xdr:spPr>
        <a:xfrm>
          <a:off x="11900544" y="13453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36847</xdr:rowOff>
    </xdr:from>
    <xdr:ext cx="405111" cy="259045"/>
    <xdr:sp macro="" textlink="">
      <xdr:nvSpPr>
        <xdr:cNvPr id="770" name="n_4aveValue【児童館】&#10;有形固定資産減価償却率">
          <a:extLst>
            <a:ext uri="{FF2B5EF4-FFF2-40B4-BE49-F238E27FC236}">
              <a16:creationId xmlns:a16="http://schemas.microsoft.com/office/drawing/2014/main" id="{56C98F65-1DA3-4A49-AA15-42251ECE92B0}"/>
            </a:ext>
          </a:extLst>
        </xdr:cNvPr>
        <xdr:cNvSpPr txBox="1"/>
      </xdr:nvSpPr>
      <xdr:spPr>
        <a:xfrm>
          <a:off x="11102984" y="1344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86</xdr:row>
      <xdr:rowOff>156227</xdr:rowOff>
    </xdr:from>
    <xdr:ext cx="469744" cy="259045"/>
    <xdr:sp macro="" textlink="">
      <xdr:nvSpPr>
        <xdr:cNvPr id="771" name="n_1mainValue【児童館】&#10;有形固定資産減価償却率">
          <a:extLst>
            <a:ext uri="{FF2B5EF4-FFF2-40B4-BE49-F238E27FC236}">
              <a16:creationId xmlns:a16="http://schemas.microsoft.com/office/drawing/2014/main" id="{EE15EE8D-4EFE-47D5-B475-D0BB08D13952}"/>
            </a:ext>
          </a:extLst>
        </xdr:cNvPr>
        <xdr:cNvSpPr txBox="1"/>
      </xdr:nvSpPr>
      <xdr:spPr>
        <a:xfrm>
          <a:off x="13412547" y="1457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86</xdr:row>
      <xdr:rowOff>156227</xdr:rowOff>
    </xdr:from>
    <xdr:ext cx="469744" cy="259045"/>
    <xdr:sp macro="" textlink="">
      <xdr:nvSpPr>
        <xdr:cNvPr id="772" name="n_2mainValue【児童館】&#10;有形固定資産減価償却率">
          <a:extLst>
            <a:ext uri="{FF2B5EF4-FFF2-40B4-BE49-F238E27FC236}">
              <a16:creationId xmlns:a16="http://schemas.microsoft.com/office/drawing/2014/main" id="{A502F599-CFF2-4322-B5F5-1C49AD58C9FB}"/>
            </a:ext>
          </a:extLst>
        </xdr:cNvPr>
        <xdr:cNvSpPr txBox="1"/>
      </xdr:nvSpPr>
      <xdr:spPr>
        <a:xfrm>
          <a:off x="12642927" y="1457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133427</xdr:colOff>
      <xdr:row>86</xdr:row>
      <xdr:rowOff>156227</xdr:rowOff>
    </xdr:from>
    <xdr:ext cx="469744" cy="259045"/>
    <xdr:sp macro="" textlink="">
      <xdr:nvSpPr>
        <xdr:cNvPr id="773" name="n_3mainValue【児童館】&#10;有形固定資産減価償却率">
          <a:extLst>
            <a:ext uri="{FF2B5EF4-FFF2-40B4-BE49-F238E27FC236}">
              <a16:creationId xmlns:a16="http://schemas.microsoft.com/office/drawing/2014/main" id="{8E2698B0-EF42-4E7D-B74C-6FC7F0FE81D8}"/>
            </a:ext>
          </a:extLst>
        </xdr:cNvPr>
        <xdr:cNvSpPr txBox="1"/>
      </xdr:nvSpPr>
      <xdr:spPr>
        <a:xfrm>
          <a:off x="11868227" y="1457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6427</xdr:colOff>
      <xdr:row>86</xdr:row>
      <xdr:rowOff>156227</xdr:rowOff>
    </xdr:from>
    <xdr:ext cx="469744" cy="259045"/>
    <xdr:sp macro="" textlink="">
      <xdr:nvSpPr>
        <xdr:cNvPr id="774" name="n_4mainValue【児童館】&#10;有形固定資産減価償却率">
          <a:extLst>
            <a:ext uri="{FF2B5EF4-FFF2-40B4-BE49-F238E27FC236}">
              <a16:creationId xmlns:a16="http://schemas.microsoft.com/office/drawing/2014/main" id="{A5CA9892-E2B1-4CE7-92C6-5520A8057DBF}"/>
            </a:ext>
          </a:extLst>
        </xdr:cNvPr>
        <xdr:cNvSpPr txBox="1"/>
      </xdr:nvSpPr>
      <xdr:spPr>
        <a:xfrm>
          <a:off x="11070667" y="1457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5" name="正方形/長方形 774">
          <a:extLst>
            <a:ext uri="{FF2B5EF4-FFF2-40B4-BE49-F238E27FC236}">
              <a16:creationId xmlns:a16="http://schemas.microsoft.com/office/drawing/2014/main" id="{05899A0C-610E-43C8-9D7B-62206926F702}"/>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6" name="正方形/長方形 775">
          <a:extLst>
            <a:ext uri="{FF2B5EF4-FFF2-40B4-BE49-F238E27FC236}">
              <a16:creationId xmlns:a16="http://schemas.microsoft.com/office/drawing/2014/main" id="{559BF72F-9D13-4AF4-9BC8-12C46B1FED59}"/>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7" name="正方形/長方形 776">
          <a:extLst>
            <a:ext uri="{FF2B5EF4-FFF2-40B4-BE49-F238E27FC236}">
              <a16:creationId xmlns:a16="http://schemas.microsoft.com/office/drawing/2014/main" id="{23C406C1-A650-4BEC-8D42-6F1EF0ACFFEC}"/>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8" name="正方形/長方形 777">
          <a:extLst>
            <a:ext uri="{FF2B5EF4-FFF2-40B4-BE49-F238E27FC236}">
              <a16:creationId xmlns:a16="http://schemas.microsoft.com/office/drawing/2014/main" id="{A77A1B87-989A-48A7-A0B5-79F4458479A2}"/>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9" name="正方形/長方形 778">
          <a:extLst>
            <a:ext uri="{FF2B5EF4-FFF2-40B4-BE49-F238E27FC236}">
              <a16:creationId xmlns:a16="http://schemas.microsoft.com/office/drawing/2014/main" id="{772870EA-179F-43A3-9492-62E68A885916}"/>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0" name="正方形/長方形 779">
          <a:extLst>
            <a:ext uri="{FF2B5EF4-FFF2-40B4-BE49-F238E27FC236}">
              <a16:creationId xmlns:a16="http://schemas.microsoft.com/office/drawing/2014/main" id="{EDA114E3-4DCA-437E-8806-F69DA8E19A3A}"/>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1" name="正方形/長方形 780">
          <a:extLst>
            <a:ext uri="{FF2B5EF4-FFF2-40B4-BE49-F238E27FC236}">
              <a16:creationId xmlns:a16="http://schemas.microsoft.com/office/drawing/2014/main" id="{073D8119-DC8F-47F8-9E22-6AE28DFB3006}"/>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2" name="正方形/長方形 781">
          <a:extLst>
            <a:ext uri="{FF2B5EF4-FFF2-40B4-BE49-F238E27FC236}">
              <a16:creationId xmlns:a16="http://schemas.microsoft.com/office/drawing/2014/main" id="{B8855893-2B43-41A1-BB33-3309E300FF21}"/>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3" name="テキスト ボックス 782">
          <a:extLst>
            <a:ext uri="{FF2B5EF4-FFF2-40B4-BE49-F238E27FC236}">
              <a16:creationId xmlns:a16="http://schemas.microsoft.com/office/drawing/2014/main" id="{BC73629F-F21A-49A5-A7E8-FB922948EC4D}"/>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4" name="直線コネクタ 783">
          <a:extLst>
            <a:ext uri="{FF2B5EF4-FFF2-40B4-BE49-F238E27FC236}">
              <a16:creationId xmlns:a16="http://schemas.microsoft.com/office/drawing/2014/main" id="{636AB1E0-0665-419B-8031-48E285A97B8C}"/>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85" name="直線コネクタ 784">
          <a:extLst>
            <a:ext uri="{FF2B5EF4-FFF2-40B4-BE49-F238E27FC236}">
              <a16:creationId xmlns:a16="http://schemas.microsoft.com/office/drawing/2014/main" id="{6086825E-C6E9-4864-8E41-A9CFF793A5DF}"/>
            </a:ext>
          </a:extLst>
        </xdr:cNvPr>
        <xdr:cNvCxnSpPr/>
      </xdr:nvCxnSpPr>
      <xdr:spPr>
        <a:xfrm>
          <a:off x="1609344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86" name="テキスト ボックス 785">
          <a:extLst>
            <a:ext uri="{FF2B5EF4-FFF2-40B4-BE49-F238E27FC236}">
              <a16:creationId xmlns:a16="http://schemas.microsoft.com/office/drawing/2014/main" id="{4BC6D03B-5139-4C70-BBBC-A794A1B60F1A}"/>
            </a:ext>
          </a:extLst>
        </xdr:cNvPr>
        <xdr:cNvSpPr txBox="1"/>
      </xdr:nvSpPr>
      <xdr:spPr>
        <a:xfrm>
          <a:off x="1569484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87" name="直線コネクタ 786">
          <a:extLst>
            <a:ext uri="{FF2B5EF4-FFF2-40B4-BE49-F238E27FC236}">
              <a16:creationId xmlns:a16="http://schemas.microsoft.com/office/drawing/2014/main" id="{7D072976-11FF-4660-9857-4AAE6A608B53}"/>
            </a:ext>
          </a:extLst>
        </xdr:cNvPr>
        <xdr:cNvCxnSpPr/>
      </xdr:nvCxnSpPr>
      <xdr:spPr>
        <a:xfrm>
          <a:off x="1609344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88" name="テキスト ボックス 787">
          <a:extLst>
            <a:ext uri="{FF2B5EF4-FFF2-40B4-BE49-F238E27FC236}">
              <a16:creationId xmlns:a16="http://schemas.microsoft.com/office/drawing/2014/main" id="{66B53315-3C0E-4177-B1BA-04EA75DEE08C}"/>
            </a:ext>
          </a:extLst>
        </xdr:cNvPr>
        <xdr:cNvSpPr txBox="1"/>
      </xdr:nvSpPr>
      <xdr:spPr>
        <a:xfrm>
          <a:off x="1569484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89" name="直線コネクタ 788">
          <a:extLst>
            <a:ext uri="{FF2B5EF4-FFF2-40B4-BE49-F238E27FC236}">
              <a16:creationId xmlns:a16="http://schemas.microsoft.com/office/drawing/2014/main" id="{CBC29670-36C0-4473-AB30-14416DB460E4}"/>
            </a:ext>
          </a:extLst>
        </xdr:cNvPr>
        <xdr:cNvCxnSpPr/>
      </xdr:nvCxnSpPr>
      <xdr:spPr>
        <a:xfrm>
          <a:off x="1609344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0" name="テキスト ボックス 789">
          <a:extLst>
            <a:ext uri="{FF2B5EF4-FFF2-40B4-BE49-F238E27FC236}">
              <a16:creationId xmlns:a16="http://schemas.microsoft.com/office/drawing/2014/main" id="{6C709C51-000B-4C52-933F-8BC5D6B14822}"/>
            </a:ext>
          </a:extLst>
        </xdr:cNvPr>
        <xdr:cNvSpPr txBox="1"/>
      </xdr:nvSpPr>
      <xdr:spPr>
        <a:xfrm>
          <a:off x="1569484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91" name="直線コネクタ 790">
          <a:extLst>
            <a:ext uri="{FF2B5EF4-FFF2-40B4-BE49-F238E27FC236}">
              <a16:creationId xmlns:a16="http://schemas.microsoft.com/office/drawing/2014/main" id="{9E74ECDE-3343-498A-86B6-9F3C483D54E2}"/>
            </a:ext>
          </a:extLst>
        </xdr:cNvPr>
        <xdr:cNvCxnSpPr/>
      </xdr:nvCxnSpPr>
      <xdr:spPr>
        <a:xfrm>
          <a:off x="1609344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92" name="テキスト ボックス 791">
          <a:extLst>
            <a:ext uri="{FF2B5EF4-FFF2-40B4-BE49-F238E27FC236}">
              <a16:creationId xmlns:a16="http://schemas.microsoft.com/office/drawing/2014/main" id="{64373DEF-9BCE-4576-8A54-340B59844A93}"/>
            </a:ext>
          </a:extLst>
        </xdr:cNvPr>
        <xdr:cNvSpPr txBox="1"/>
      </xdr:nvSpPr>
      <xdr:spPr>
        <a:xfrm>
          <a:off x="1569484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93" name="直線コネクタ 792">
          <a:extLst>
            <a:ext uri="{FF2B5EF4-FFF2-40B4-BE49-F238E27FC236}">
              <a16:creationId xmlns:a16="http://schemas.microsoft.com/office/drawing/2014/main" id="{2117D4B0-23C0-47FB-93F3-23F54F90CE75}"/>
            </a:ext>
          </a:extLst>
        </xdr:cNvPr>
        <xdr:cNvCxnSpPr/>
      </xdr:nvCxnSpPr>
      <xdr:spPr>
        <a:xfrm>
          <a:off x="1609344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94" name="テキスト ボックス 793">
          <a:extLst>
            <a:ext uri="{FF2B5EF4-FFF2-40B4-BE49-F238E27FC236}">
              <a16:creationId xmlns:a16="http://schemas.microsoft.com/office/drawing/2014/main" id="{6E72D716-42A7-4D6B-8B14-F69E15E603AE}"/>
            </a:ext>
          </a:extLst>
        </xdr:cNvPr>
        <xdr:cNvSpPr txBox="1"/>
      </xdr:nvSpPr>
      <xdr:spPr>
        <a:xfrm>
          <a:off x="1569484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5" name="直線コネクタ 794">
          <a:extLst>
            <a:ext uri="{FF2B5EF4-FFF2-40B4-BE49-F238E27FC236}">
              <a16:creationId xmlns:a16="http://schemas.microsoft.com/office/drawing/2014/main" id="{E286851F-81B5-4B92-A986-52CDC9FDD61E}"/>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6" name="テキスト ボックス 795">
          <a:extLst>
            <a:ext uri="{FF2B5EF4-FFF2-40B4-BE49-F238E27FC236}">
              <a16:creationId xmlns:a16="http://schemas.microsoft.com/office/drawing/2014/main" id="{AEED9194-7DB8-447B-AC90-561C9D8B9817}"/>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7" name="【児童館】&#10;一人当たり面積グラフ枠">
          <a:extLst>
            <a:ext uri="{FF2B5EF4-FFF2-40B4-BE49-F238E27FC236}">
              <a16:creationId xmlns:a16="http://schemas.microsoft.com/office/drawing/2014/main" id="{2025485A-B716-4361-A9CA-6F7809A04F24}"/>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57150</xdr:rowOff>
    </xdr:from>
    <xdr:to>
      <xdr:col>116</xdr:col>
      <xdr:colOff>62864</xdr:colOff>
      <xdr:row>86</xdr:row>
      <xdr:rowOff>76200</xdr:rowOff>
    </xdr:to>
    <xdr:cxnSp macro="">
      <xdr:nvCxnSpPr>
        <xdr:cNvPr id="798" name="直線コネクタ 797">
          <a:extLst>
            <a:ext uri="{FF2B5EF4-FFF2-40B4-BE49-F238E27FC236}">
              <a16:creationId xmlns:a16="http://schemas.microsoft.com/office/drawing/2014/main" id="{6F34BF6E-BF72-4424-A455-F9B58DFE02F1}"/>
            </a:ext>
          </a:extLst>
        </xdr:cNvPr>
        <xdr:cNvCxnSpPr/>
      </xdr:nvCxnSpPr>
      <xdr:spPr>
        <a:xfrm flipV="1">
          <a:off x="19509104" y="12965430"/>
          <a:ext cx="0" cy="1527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799" name="【児童館】&#10;一人当たり面積最小値テキスト">
          <a:extLst>
            <a:ext uri="{FF2B5EF4-FFF2-40B4-BE49-F238E27FC236}">
              <a16:creationId xmlns:a16="http://schemas.microsoft.com/office/drawing/2014/main" id="{2D4D1131-0362-4612-9D3B-7055513A0F90}"/>
            </a:ext>
          </a:extLst>
        </xdr:cNvPr>
        <xdr:cNvSpPr txBox="1"/>
      </xdr:nvSpPr>
      <xdr:spPr>
        <a:xfrm>
          <a:off x="19547840" y="14497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800" name="直線コネクタ 799">
          <a:extLst>
            <a:ext uri="{FF2B5EF4-FFF2-40B4-BE49-F238E27FC236}">
              <a16:creationId xmlns:a16="http://schemas.microsoft.com/office/drawing/2014/main" id="{416ACD5F-7484-459D-AE50-1127405A2FF3}"/>
            </a:ext>
          </a:extLst>
        </xdr:cNvPr>
        <xdr:cNvCxnSpPr/>
      </xdr:nvCxnSpPr>
      <xdr:spPr>
        <a:xfrm>
          <a:off x="19443700" y="144932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3827</xdr:rowOff>
    </xdr:from>
    <xdr:ext cx="469744" cy="259045"/>
    <xdr:sp macro="" textlink="">
      <xdr:nvSpPr>
        <xdr:cNvPr id="801" name="【児童館】&#10;一人当たり面積最大値テキスト">
          <a:extLst>
            <a:ext uri="{FF2B5EF4-FFF2-40B4-BE49-F238E27FC236}">
              <a16:creationId xmlns:a16="http://schemas.microsoft.com/office/drawing/2014/main" id="{50391365-C8B8-4239-B3BC-9FAFEE852698}"/>
            </a:ext>
          </a:extLst>
        </xdr:cNvPr>
        <xdr:cNvSpPr txBox="1"/>
      </xdr:nvSpPr>
      <xdr:spPr>
        <a:xfrm>
          <a:off x="19547840" y="12744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57150</xdr:rowOff>
    </xdr:from>
    <xdr:to>
      <xdr:col>116</xdr:col>
      <xdr:colOff>152400</xdr:colOff>
      <xdr:row>77</xdr:row>
      <xdr:rowOff>57150</xdr:rowOff>
    </xdr:to>
    <xdr:cxnSp macro="">
      <xdr:nvCxnSpPr>
        <xdr:cNvPr id="802" name="直線コネクタ 801">
          <a:extLst>
            <a:ext uri="{FF2B5EF4-FFF2-40B4-BE49-F238E27FC236}">
              <a16:creationId xmlns:a16="http://schemas.microsoft.com/office/drawing/2014/main" id="{E0BF5ECC-3904-478B-BA93-96D62D47E4D1}"/>
            </a:ext>
          </a:extLst>
        </xdr:cNvPr>
        <xdr:cNvCxnSpPr/>
      </xdr:nvCxnSpPr>
      <xdr:spPr>
        <a:xfrm>
          <a:off x="19443700" y="129654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105427</xdr:rowOff>
    </xdr:from>
    <xdr:ext cx="469744" cy="259045"/>
    <xdr:sp macro="" textlink="">
      <xdr:nvSpPr>
        <xdr:cNvPr id="803" name="【児童館】&#10;一人当たり面積平均値テキスト">
          <a:extLst>
            <a:ext uri="{FF2B5EF4-FFF2-40B4-BE49-F238E27FC236}">
              <a16:creationId xmlns:a16="http://schemas.microsoft.com/office/drawing/2014/main" id="{548C8515-CC47-43BA-A166-C220DD2B2500}"/>
            </a:ext>
          </a:extLst>
        </xdr:cNvPr>
        <xdr:cNvSpPr txBox="1"/>
      </xdr:nvSpPr>
      <xdr:spPr>
        <a:xfrm>
          <a:off x="19547840" y="138519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82550</xdr:rowOff>
    </xdr:from>
    <xdr:to>
      <xdr:col>116</xdr:col>
      <xdr:colOff>114300</xdr:colOff>
      <xdr:row>84</xdr:row>
      <xdr:rowOff>12700</xdr:rowOff>
    </xdr:to>
    <xdr:sp macro="" textlink="">
      <xdr:nvSpPr>
        <xdr:cNvPr id="804" name="フローチャート: 判断 803">
          <a:extLst>
            <a:ext uri="{FF2B5EF4-FFF2-40B4-BE49-F238E27FC236}">
              <a16:creationId xmlns:a16="http://schemas.microsoft.com/office/drawing/2014/main" id="{0A239C4B-51EB-443F-ADB7-72F1DC04CF5E}"/>
            </a:ext>
          </a:extLst>
        </xdr:cNvPr>
        <xdr:cNvSpPr/>
      </xdr:nvSpPr>
      <xdr:spPr>
        <a:xfrm>
          <a:off x="19458940" y="139966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82550</xdr:rowOff>
    </xdr:from>
    <xdr:to>
      <xdr:col>112</xdr:col>
      <xdr:colOff>38100</xdr:colOff>
      <xdr:row>84</xdr:row>
      <xdr:rowOff>12700</xdr:rowOff>
    </xdr:to>
    <xdr:sp macro="" textlink="">
      <xdr:nvSpPr>
        <xdr:cNvPr id="805" name="フローチャート: 判断 804">
          <a:extLst>
            <a:ext uri="{FF2B5EF4-FFF2-40B4-BE49-F238E27FC236}">
              <a16:creationId xmlns:a16="http://schemas.microsoft.com/office/drawing/2014/main" id="{95D2E057-AB5F-45BC-A7C6-C54FFB85D9D0}"/>
            </a:ext>
          </a:extLst>
        </xdr:cNvPr>
        <xdr:cNvSpPr/>
      </xdr:nvSpPr>
      <xdr:spPr>
        <a:xfrm>
          <a:off x="18735040" y="139966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120650</xdr:rowOff>
    </xdr:from>
    <xdr:to>
      <xdr:col>107</xdr:col>
      <xdr:colOff>101600</xdr:colOff>
      <xdr:row>84</xdr:row>
      <xdr:rowOff>50800</xdr:rowOff>
    </xdr:to>
    <xdr:sp macro="" textlink="">
      <xdr:nvSpPr>
        <xdr:cNvPr id="806" name="フローチャート: 判断 805">
          <a:extLst>
            <a:ext uri="{FF2B5EF4-FFF2-40B4-BE49-F238E27FC236}">
              <a16:creationId xmlns:a16="http://schemas.microsoft.com/office/drawing/2014/main" id="{39257164-51BA-4C94-BAEE-1169D2D74016}"/>
            </a:ext>
          </a:extLst>
        </xdr:cNvPr>
        <xdr:cNvSpPr/>
      </xdr:nvSpPr>
      <xdr:spPr>
        <a:xfrm>
          <a:off x="17937480" y="140347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158750</xdr:rowOff>
    </xdr:from>
    <xdr:to>
      <xdr:col>102</xdr:col>
      <xdr:colOff>165100</xdr:colOff>
      <xdr:row>84</xdr:row>
      <xdr:rowOff>88900</xdr:rowOff>
    </xdr:to>
    <xdr:sp macro="" textlink="">
      <xdr:nvSpPr>
        <xdr:cNvPr id="807" name="フローチャート: 判断 806">
          <a:extLst>
            <a:ext uri="{FF2B5EF4-FFF2-40B4-BE49-F238E27FC236}">
              <a16:creationId xmlns:a16="http://schemas.microsoft.com/office/drawing/2014/main" id="{C93145DC-A8C7-4810-AC7F-003D78F00882}"/>
            </a:ext>
          </a:extLst>
        </xdr:cNvPr>
        <xdr:cNvSpPr/>
      </xdr:nvSpPr>
      <xdr:spPr>
        <a:xfrm>
          <a:off x="17162780" y="140728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120650</xdr:rowOff>
    </xdr:from>
    <xdr:to>
      <xdr:col>98</xdr:col>
      <xdr:colOff>38100</xdr:colOff>
      <xdr:row>84</xdr:row>
      <xdr:rowOff>50800</xdr:rowOff>
    </xdr:to>
    <xdr:sp macro="" textlink="">
      <xdr:nvSpPr>
        <xdr:cNvPr id="808" name="フローチャート: 判断 807">
          <a:extLst>
            <a:ext uri="{FF2B5EF4-FFF2-40B4-BE49-F238E27FC236}">
              <a16:creationId xmlns:a16="http://schemas.microsoft.com/office/drawing/2014/main" id="{FC9E667D-D6EB-4885-A65A-07806542D413}"/>
            </a:ext>
          </a:extLst>
        </xdr:cNvPr>
        <xdr:cNvSpPr/>
      </xdr:nvSpPr>
      <xdr:spPr>
        <a:xfrm>
          <a:off x="16388080" y="140347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9" name="テキスト ボックス 808">
          <a:extLst>
            <a:ext uri="{FF2B5EF4-FFF2-40B4-BE49-F238E27FC236}">
              <a16:creationId xmlns:a16="http://schemas.microsoft.com/office/drawing/2014/main" id="{D8AA8452-7C34-427F-AFE9-BD0CC55AEB3C}"/>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0" name="テキスト ボックス 809">
          <a:extLst>
            <a:ext uri="{FF2B5EF4-FFF2-40B4-BE49-F238E27FC236}">
              <a16:creationId xmlns:a16="http://schemas.microsoft.com/office/drawing/2014/main" id="{9608CE31-FB5C-4D57-91F2-965288667AC8}"/>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1" name="テキスト ボックス 810">
          <a:extLst>
            <a:ext uri="{FF2B5EF4-FFF2-40B4-BE49-F238E27FC236}">
              <a16:creationId xmlns:a16="http://schemas.microsoft.com/office/drawing/2014/main" id="{21A14168-04D1-4EB2-AADC-C081A7D17FAA}"/>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2" name="テキスト ボックス 811">
          <a:extLst>
            <a:ext uri="{FF2B5EF4-FFF2-40B4-BE49-F238E27FC236}">
              <a16:creationId xmlns:a16="http://schemas.microsoft.com/office/drawing/2014/main" id="{9B05C8E9-2737-4152-94E6-2C179DF530ED}"/>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3" name="テキスト ボックス 812">
          <a:extLst>
            <a:ext uri="{FF2B5EF4-FFF2-40B4-BE49-F238E27FC236}">
              <a16:creationId xmlns:a16="http://schemas.microsoft.com/office/drawing/2014/main" id="{18198425-56F3-4F6A-A983-613B1B19A62A}"/>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101600</xdr:rowOff>
    </xdr:from>
    <xdr:to>
      <xdr:col>116</xdr:col>
      <xdr:colOff>114300</xdr:colOff>
      <xdr:row>85</xdr:row>
      <xdr:rowOff>31750</xdr:rowOff>
    </xdr:to>
    <xdr:sp macro="" textlink="">
      <xdr:nvSpPr>
        <xdr:cNvPr id="814" name="楕円 813">
          <a:extLst>
            <a:ext uri="{FF2B5EF4-FFF2-40B4-BE49-F238E27FC236}">
              <a16:creationId xmlns:a16="http://schemas.microsoft.com/office/drawing/2014/main" id="{E665AB25-A96C-4976-83B5-CD1BC9DA9A7C}"/>
            </a:ext>
          </a:extLst>
        </xdr:cNvPr>
        <xdr:cNvSpPr/>
      </xdr:nvSpPr>
      <xdr:spPr>
        <a:xfrm>
          <a:off x="19458940" y="141833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80027</xdr:rowOff>
    </xdr:from>
    <xdr:ext cx="469744" cy="259045"/>
    <xdr:sp macro="" textlink="">
      <xdr:nvSpPr>
        <xdr:cNvPr id="815" name="【児童館】&#10;一人当たり面積該当値テキスト">
          <a:extLst>
            <a:ext uri="{FF2B5EF4-FFF2-40B4-BE49-F238E27FC236}">
              <a16:creationId xmlns:a16="http://schemas.microsoft.com/office/drawing/2014/main" id="{E8C7299C-5413-497D-8CCF-F0C8226D5642}"/>
            </a:ext>
          </a:extLst>
        </xdr:cNvPr>
        <xdr:cNvSpPr txBox="1"/>
      </xdr:nvSpPr>
      <xdr:spPr>
        <a:xfrm>
          <a:off x="19547840" y="14161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101600</xdr:rowOff>
    </xdr:from>
    <xdr:to>
      <xdr:col>112</xdr:col>
      <xdr:colOff>38100</xdr:colOff>
      <xdr:row>85</xdr:row>
      <xdr:rowOff>31750</xdr:rowOff>
    </xdr:to>
    <xdr:sp macro="" textlink="">
      <xdr:nvSpPr>
        <xdr:cNvPr id="816" name="楕円 815">
          <a:extLst>
            <a:ext uri="{FF2B5EF4-FFF2-40B4-BE49-F238E27FC236}">
              <a16:creationId xmlns:a16="http://schemas.microsoft.com/office/drawing/2014/main" id="{89FF174B-E69A-4EED-A4EA-C72B48542039}"/>
            </a:ext>
          </a:extLst>
        </xdr:cNvPr>
        <xdr:cNvSpPr/>
      </xdr:nvSpPr>
      <xdr:spPr>
        <a:xfrm>
          <a:off x="18735040" y="141833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152400</xdr:rowOff>
    </xdr:from>
    <xdr:to>
      <xdr:col>116</xdr:col>
      <xdr:colOff>63500</xdr:colOff>
      <xdr:row>84</xdr:row>
      <xdr:rowOff>152400</xdr:rowOff>
    </xdr:to>
    <xdr:cxnSp macro="">
      <xdr:nvCxnSpPr>
        <xdr:cNvPr id="817" name="直線コネクタ 816">
          <a:extLst>
            <a:ext uri="{FF2B5EF4-FFF2-40B4-BE49-F238E27FC236}">
              <a16:creationId xmlns:a16="http://schemas.microsoft.com/office/drawing/2014/main" id="{47270B77-5125-411D-979B-E788BB2BDBF3}"/>
            </a:ext>
          </a:extLst>
        </xdr:cNvPr>
        <xdr:cNvCxnSpPr/>
      </xdr:nvCxnSpPr>
      <xdr:spPr>
        <a:xfrm>
          <a:off x="18778220" y="1423416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101600</xdr:rowOff>
    </xdr:from>
    <xdr:to>
      <xdr:col>107</xdr:col>
      <xdr:colOff>101600</xdr:colOff>
      <xdr:row>85</xdr:row>
      <xdr:rowOff>31750</xdr:rowOff>
    </xdr:to>
    <xdr:sp macro="" textlink="">
      <xdr:nvSpPr>
        <xdr:cNvPr id="818" name="楕円 817">
          <a:extLst>
            <a:ext uri="{FF2B5EF4-FFF2-40B4-BE49-F238E27FC236}">
              <a16:creationId xmlns:a16="http://schemas.microsoft.com/office/drawing/2014/main" id="{AE258AEA-9564-4162-9262-4AC7467C50EA}"/>
            </a:ext>
          </a:extLst>
        </xdr:cNvPr>
        <xdr:cNvSpPr/>
      </xdr:nvSpPr>
      <xdr:spPr>
        <a:xfrm>
          <a:off x="17937480" y="141833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152400</xdr:rowOff>
    </xdr:from>
    <xdr:to>
      <xdr:col>111</xdr:col>
      <xdr:colOff>177800</xdr:colOff>
      <xdr:row>84</xdr:row>
      <xdr:rowOff>152400</xdr:rowOff>
    </xdr:to>
    <xdr:cxnSp macro="">
      <xdr:nvCxnSpPr>
        <xdr:cNvPr id="819" name="直線コネクタ 818">
          <a:extLst>
            <a:ext uri="{FF2B5EF4-FFF2-40B4-BE49-F238E27FC236}">
              <a16:creationId xmlns:a16="http://schemas.microsoft.com/office/drawing/2014/main" id="{606BA8D8-01CC-4B1B-AE66-FACF2B73F37B}"/>
            </a:ext>
          </a:extLst>
        </xdr:cNvPr>
        <xdr:cNvCxnSpPr/>
      </xdr:nvCxnSpPr>
      <xdr:spPr>
        <a:xfrm>
          <a:off x="17988280" y="1423416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101600</xdr:rowOff>
    </xdr:from>
    <xdr:to>
      <xdr:col>102</xdr:col>
      <xdr:colOff>165100</xdr:colOff>
      <xdr:row>85</xdr:row>
      <xdr:rowOff>31750</xdr:rowOff>
    </xdr:to>
    <xdr:sp macro="" textlink="">
      <xdr:nvSpPr>
        <xdr:cNvPr id="820" name="楕円 819">
          <a:extLst>
            <a:ext uri="{FF2B5EF4-FFF2-40B4-BE49-F238E27FC236}">
              <a16:creationId xmlns:a16="http://schemas.microsoft.com/office/drawing/2014/main" id="{4B730C43-93BC-4EE6-B409-0836DDA1BEF7}"/>
            </a:ext>
          </a:extLst>
        </xdr:cNvPr>
        <xdr:cNvSpPr/>
      </xdr:nvSpPr>
      <xdr:spPr>
        <a:xfrm>
          <a:off x="17162780" y="141833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152400</xdr:rowOff>
    </xdr:from>
    <xdr:to>
      <xdr:col>107</xdr:col>
      <xdr:colOff>50800</xdr:colOff>
      <xdr:row>84</xdr:row>
      <xdr:rowOff>152400</xdr:rowOff>
    </xdr:to>
    <xdr:cxnSp macro="">
      <xdr:nvCxnSpPr>
        <xdr:cNvPr id="821" name="直線コネクタ 820">
          <a:extLst>
            <a:ext uri="{FF2B5EF4-FFF2-40B4-BE49-F238E27FC236}">
              <a16:creationId xmlns:a16="http://schemas.microsoft.com/office/drawing/2014/main" id="{39587FB9-516E-4A81-8E27-2AEA5B25ED4D}"/>
            </a:ext>
          </a:extLst>
        </xdr:cNvPr>
        <xdr:cNvCxnSpPr/>
      </xdr:nvCxnSpPr>
      <xdr:spPr>
        <a:xfrm>
          <a:off x="17213580" y="1423416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101600</xdr:rowOff>
    </xdr:from>
    <xdr:to>
      <xdr:col>98</xdr:col>
      <xdr:colOff>38100</xdr:colOff>
      <xdr:row>85</xdr:row>
      <xdr:rowOff>31750</xdr:rowOff>
    </xdr:to>
    <xdr:sp macro="" textlink="">
      <xdr:nvSpPr>
        <xdr:cNvPr id="822" name="楕円 821">
          <a:extLst>
            <a:ext uri="{FF2B5EF4-FFF2-40B4-BE49-F238E27FC236}">
              <a16:creationId xmlns:a16="http://schemas.microsoft.com/office/drawing/2014/main" id="{FADCCBD8-2A2C-4E44-8B93-4DFBBF71DBC2}"/>
            </a:ext>
          </a:extLst>
        </xdr:cNvPr>
        <xdr:cNvSpPr/>
      </xdr:nvSpPr>
      <xdr:spPr>
        <a:xfrm>
          <a:off x="16388080" y="141833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152400</xdr:rowOff>
    </xdr:from>
    <xdr:to>
      <xdr:col>102</xdr:col>
      <xdr:colOff>114300</xdr:colOff>
      <xdr:row>84</xdr:row>
      <xdr:rowOff>152400</xdr:rowOff>
    </xdr:to>
    <xdr:cxnSp macro="">
      <xdr:nvCxnSpPr>
        <xdr:cNvPr id="823" name="直線コネクタ 822">
          <a:extLst>
            <a:ext uri="{FF2B5EF4-FFF2-40B4-BE49-F238E27FC236}">
              <a16:creationId xmlns:a16="http://schemas.microsoft.com/office/drawing/2014/main" id="{3B74C10E-67FF-4305-B000-924A96A13FBB}"/>
            </a:ext>
          </a:extLst>
        </xdr:cNvPr>
        <xdr:cNvCxnSpPr/>
      </xdr:nvCxnSpPr>
      <xdr:spPr>
        <a:xfrm>
          <a:off x="16431260" y="1423416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29227</xdr:rowOff>
    </xdr:from>
    <xdr:ext cx="469744" cy="259045"/>
    <xdr:sp macro="" textlink="">
      <xdr:nvSpPr>
        <xdr:cNvPr id="824" name="n_1aveValue【児童館】&#10;一人当たり面積">
          <a:extLst>
            <a:ext uri="{FF2B5EF4-FFF2-40B4-BE49-F238E27FC236}">
              <a16:creationId xmlns:a16="http://schemas.microsoft.com/office/drawing/2014/main" id="{B6115416-A706-40AA-B54E-391136E39A91}"/>
            </a:ext>
          </a:extLst>
        </xdr:cNvPr>
        <xdr:cNvSpPr txBox="1"/>
      </xdr:nvSpPr>
      <xdr:spPr>
        <a:xfrm>
          <a:off x="18561127" y="13775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67327</xdr:rowOff>
    </xdr:from>
    <xdr:ext cx="469744" cy="259045"/>
    <xdr:sp macro="" textlink="">
      <xdr:nvSpPr>
        <xdr:cNvPr id="825" name="n_2aveValue【児童館】&#10;一人当たり面積">
          <a:extLst>
            <a:ext uri="{FF2B5EF4-FFF2-40B4-BE49-F238E27FC236}">
              <a16:creationId xmlns:a16="http://schemas.microsoft.com/office/drawing/2014/main" id="{63541B1C-CF40-4DEB-8BE4-D709DFE4737F}"/>
            </a:ext>
          </a:extLst>
        </xdr:cNvPr>
        <xdr:cNvSpPr txBox="1"/>
      </xdr:nvSpPr>
      <xdr:spPr>
        <a:xfrm>
          <a:off x="17776267" y="13813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105427</xdr:rowOff>
    </xdr:from>
    <xdr:ext cx="469744" cy="259045"/>
    <xdr:sp macro="" textlink="">
      <xdr:nvSpPr>
        <xdr:cNvPr id="826" name="n_3aveValue【児童館】&#10;一人当たり面積">
          <a:extLst>
            <a:ext uri="{FF2B5EF4-FFF2-40B4-BE49-F238E27FC236}">
              <a16:creationId xmlns:a16="http://schemas.microsoft.com/office/drawing/2014/main" id="{27507488-C06D-4C46-819B-806711A6CBA1}"/>
            </a:ext>
          </a:extLst>
        </xdr:cNvPr>
        <xdr:cNvSpPr txBox="1"/>
      </xdr:nvSpPr>
      <xdr:spPr>
        <a:xfrm>
          <a:off x="17001567" y="13851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67327</xdr:rowOff>
    </xdr:from>
    <xdr:ext cx="469744" cy="259045"/>
    <xdr:sp macro="" textlink="">
      <xdr:nvSpPr>
        <xdr:cNvPr id="827" name="n_4aveValue【児童館】&#10;一人当たり面積">
          <a:extLst>
            <a:ext uri="{FF2B5EF4-FFF2-40B4-BE49-F238E27FC236}">
              <a16:creationId xmlns:a16="http://schemas.microsoft.com/office/drawing/2014/main" id="{33C8253B-B808-415C-97A4-4D568707425F}"/>
            </a:ext>
          </a:extLst>
        </xdr:cNvPr>
        <xdr:cNvSpPr txBox="1"/>
      </xdr:nvSpPr>
      <xdr:spPr>
        <a:xfrm>
          <a:off x="16226867" y="13813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22877</xdr:rowOff>
    </xdr:from>
    <xdr:ext cx="469744" cy="259045"/>
    <xdr:sp macro="" textlink="">
      <xdr:nvSpPr>
        <xdr:cNvPr id="828" name="n_1mainValue【児童館】&#10;一人当たり面積">
          <a:extLst>
            <a:ext uri="{FF2B5EF4-FFF2-40B4-BE49-F238E27FC236}">
              <a16:creationId xmlns:a16="http://schemas.microsoft.com/office/drawing/2014/main" id="{ED7B31C3-5A2C-4B3A-9CA7-DA2AEF3F7BA7}"/>
            </a:ext>
          </a:extLst>
        </xdr:cNvPr>
        <xdr:cNvSpPr txBox="1"/>
      </xdr:nvSpPr>
      <xdr:spPr>
        <a:xfrm>
          <a:off x="18561127" y="14272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22877</xdr:rowOff>
    </xdr:from>
    <xdr:ext cx="469744" cy="259045"/>
    <xdr:sp macro="" textlink="">
      <xdr:nvSpPr>
        <xdr:cNvPr id="829" name="n_2mainValue【児童館】&#10;一人当たり面積">
          <a:extLst>
            <a:ext uri="{FF2B5EF4-FFF2-40B4-BE49-F238E27FC236}">
              <a16:creationId xmlns:a16="http://schemas.microsoft.com/office/drawing/2014/main" id="{C8419235-0856-4E04-8F12-3F0C843E6A4F}"/>
            </a:ext>
          </a:extLst>
        </xdr:cNvPr>
        <xdr:cNvSpPr txBox="1"/>
      </xdr:nvSpPr>
      <xdr:spPr>
        <a:xfrm>
          <a:off x="17776267" y="14272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22877</xdr:rowOff>
    </xdr:from>
    <xdr:ext cx="469744" cy="259045"/>
    <xdr:sp macro="" textlink="">
      <xdr:nvSpPr>
        <xdr:cNvPr id="830" name="n_3mainValue【児童館】&#10;一人当たり面積">
          <a:extLst>
            <a:ext uri="{FF2B5EF4-FFF2-40B4-BE49-F238E27FC236}">
              <a16:creationId xmlns:a16="http://schemas.microsoft.com/office/drawing/2014/main" id="{AE04C7A7-C468-4441-9813-48AEBEEEC388}"/>
            </a:ext>
          </a:extLst>
        </xdr:cNvPr>
        <xdr:cNvSpPr txBox="1"/>
      </xdr:nvSpPr>
      <xdr:spPr>
        <a:xfrm>
          <a:off x="17001567" y="14272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22877</xdr:rowOff>
    </xdr:from>
    <xdr:ext cx="469744" cy="259045"/>
    <xdr:sp macro="" textlink="">
      <xdr:nvSpPr>
        <xdr:cNvPr id="831" name="n_4mainValue【児童館】&#10;一人当たり面積">
          <a:extLst>
            <a:ext uri="{FF2B5EF4-FFF2-40B4-BE49-F238E27FC236}">
              <a16:creationId xmlns:a16="http://schemas.microsoft.com/office/drawing/2014/main" id="{4860C697-1382-43A3-9752-66CB6FB05750}"/>
            </a:ext>
          </a:extLst>
        </xdr:cNvPr>
        <xdr:cNvSpPr txBox="1"/>
      </xdr:nvSpPr>
      <xdr:spPr>
        <a:xfrm>
          <a:off x="16226867" y="14272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2" name="正方形/長方形 831">
          <a:extLst>
            <a:ext uri="{FF2B5EF4-FFF2-40B4-BE49-F238E27FC236}">
              <a16:creationId xmlns:a16="http://schemas.microsoft.com/office/drawing/2014/main" id="{66088CB1-A475-4204-8EFA-B68EAEFED39E}"/>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3" name="正方形/長方形 832">
          <a:extLst>
            <a:ext uri="{FF2B5EF4-FFF2-40B4-BE49-F238E27FC236}">
              <a16:creationId xmlns:a16="http://schemas.microsoft.com/office/drawing/2014/main" id="{6716F8E3-BAFA-4798-B288-2FCBD1407322}"/>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4" name="正方形/長方形 833">
          <a:extLst>
            <a:ext uri="{FF2B5EF4-FFF2-40B4-BE49-F238E27FC236}">
              <a16:creationId xmlns:a16="http://schemas.microsoft.com/office/drawing/2014/main" id="{89493549-F303-4495-B887-D669F649CD42}"/>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5" name="正方形/長方形 834">
          <a:extLst>
            <a:ext uri="{FF2B5EF4-FFF2-40B4-BE49-F238E27FC236}">
              <a16:creationId xmlns:a16="http://schemas.microsoft.com/office/drawing/2014/main" id="{EA7BD9A7-3197-4316-881A-F7D480C197C6}"/>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6" name="正方形/長方形 835">
          <a:extLst>
            <a:ext uri="{FF2B5EF4-FFF2-40B4-BE49-F238E27FC236}">
              <a16:creationId xmlns:a16="http://schemas.microsoft.com/office/drawing/2014/main" id="{777C8467-3A0F-480A-B0CD-993D29E752CA}"/>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7" name="正方形/長方形 836">
          <a:extLst>
            <a:ext uri="{FF2B5EF4-FFF2-40B4-BE49-F238E27FC236}">
              <a16:creationId xmlns:a16="http://schemas.microsoft.com/office/drawing/2014/main" id="{8CDF9F83-6CB2-4625-9D0C-9FF2CBA740AF}"/>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8" name="正方形/長方形 837">
          <a:extLst>
            <a:ext uri="{FF2B5EF4-FFF2-40B4-BE49-F238E27FC236}">
              <a16:creationId xmlns:a16="http://schemas.microsoft.com/office/drawing/2014/main" id="{9D9DC198-DE84-4D0F-BDE5-2BF3C56DE4B2}"/>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9" name="正方形/長方形 838">
          <a:extLst>
            <a:ext uri="{FF2B5EF4-FFF2-40B4-BE49-F238E27FC236}">
              <a16:creationId xmlns:a16="http://schemas.microsoft.com/office/drawing/2014/main" id="{194483BB-440E-4012-820C-1F57BB75D8EB}"/>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0" name="テキスト ボックス 839">
          <a:extLst>
            <a:ext uri="{FF2B5EF4-FFF2-40B4-BE49-F238E27FC236}">
              <a16:creationId xmlns:a16="http://schemas.microsoft.com/office/drawing/2014/main" id="{CCDEB04B-B839-4801-9C24-39DE9BE7A56B}"/>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1" name="直線コネクタ 840">
          <a:extLst>
            <a:ext uri="{FF2B5EF4-FFF2-40B4-BE49-F238E27FC236}">
              <a16:creationId xmlns:a16="http://schemas.microsoft.com/office/drawing/2014/main" id="{A01C8F1E-15D4-47AC-82D1-FA09D7D24B18}"/>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2" name="テキスト ボックス 841">
          <a:extLst>
            <a:ext uri="{FF2B5EF4-FFF2-40B4-BE49-F238E27FC236}">
              <a16:creationId xmlns:a16="http://schemas.microsoft.com/office/drawing/2014/main" id="{73211E4D-A32E-4867-90F1-FF7316E5ADF4}"/>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843" name="直線コネクタ 842">
          <a:extLst>
            <a:ext uri="{FF2B5EF4-FFF2-40B4-BE49-F238E27FC236}">
              <a16:creationId xmlns:a16="http://schemas.microsoft.com/office/drawing/2014/main" id="{FB8DACD2-A029-4B87-B2A2-7C6BC35A7EAD}"/>
            </a:ext>
          </a:extLst>
        </xdr:cNvPr>
        <xdr:cNvCxnSpPr/>
      </xdr:nvCxnSpPr>
      <xdr:spPr>
        <a:xfrm>
          <a:off x="10960100" y="181813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107</xdr:row>
      <xdr:rowOff>105427</xdr:rowOff>
    </xdr:from>
    <xdr:ext cx="467179" cy="259045"/>
    <xdr:sp macro="" textlink="">
      <xdr:nvSpPr>
        <xdr:cNvPr id="844" name="テキスト ボックス 843">
          <a:extLst>
            <a:ext uri="{FF2B5EF4-FFF2-40B4-BE49-F238E27FC236}">
              <a16:creationId xmlns:a16="http://schemas.microsoft.com/office/drawing/2014/main" id="{F5176932-156E-4801-BE6D-570691D3D942}"/>
            </a:ext>
          </a:extLst>
        </xdr:cNvPr>
        <xdr:cNvSpPr txBox="1"/>
      </xdr:nvSpPr>
      <xdr:spPr>
        <a:xfrm>
          <a:off x="10561501" y="18042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845" name="直線コネクタ 844">
          <a:extLst>
            <a:ext uri="{FF2B5EF4-FFF2-40B4-BE49-F238E27FC236}">
              <a16:creationId xmlns:a16="http://schemas.microsoft.com/office/drawing/2014/main" id="{EAE242D2-8647-473F-8C30-16AC5028BC61}"/>
            </a:ext>
          </a:extLst>
        </xdr:cNvPr>
        <xdr:cNvCxnSpPr/>
      </xdr:nvCxnSpPr>
      <xdr:spPr>
        <a:xfrm>
          <a:off x="10960100" y="177355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846" name="テキスト ボックス 845">
          <a:extLst>
            <a:ext uri="{FF2B5EF4-FFF2-40B4-BE49-F238E27FC236}">
              <a16:creationId xmlns:a16="http://schemas.microsoft.com/office/drawing/2014/main" id="{E6712215-757F-42C0-8A46-91BF087FF9DF}"/>
            </a:ext>
          </a:extLst>
        </xdr:cNvPr>
        <xdr:cNvSpPr txBox="1"/>
      </xdr:nvSpPr>
      <xdr:spPr>
        <a:xfrm>
          <a:off x="10602761" y="175971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847" name="直線コネクタ 846">
          <a:extLst>
            <a:ext uri="{FF2B5EF4-FFF2-40B4-BE49-F238E27FC236}">
              <a16:creationId xmlns:a16="http://schemas.microsoft.com/office/drawing/2014/main" id="{276C2B72-5936-4325-9E39-ABAD1C4A7A45}"/>
            </a:ext>
          </a:extLst>
        </xdr:cNvPr>
        <xdr:cNvCxnSpPr/>
      </xdr:nvCxnSpPr>
      <xdr:spPr>
        <a:xfrm>
          <a:off x="10960100" y="172859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848" name="テキスト ボックス 847">
          <a:extLst>
            <a:ext uri="{FF2B5EF4-FFF2-40B4-BE49-F238E27FC236}">
              <a16:creationId xmlns:a16="http://schemas.microsoft.com/office/drawing/2014/main" id="{59609751-CC73-488E-B9CC-A57713CF0A52}"/>
            </a:ext>
          </a:extLst>
        </xdr:cNvPr>
        <xdr:cNvSpPr txBox="1"/>
      </xdr:nvSpPr>
      <xdr:spPr>
        <a:xfrm>
          <a:off x="10602761" y="171475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849" name="直線コネクタ 848">
          <a:extLst>
            <a:ext uri="{FF2B5EF4-FFF2-40B4-BE49-F238E27FC236}">
              <a16:creationId xmlns:a16="http://schemas.microsoft.com/office/drawing/2014/main" id="{39775994-707F-4C51-BF1A-170D95085292}"/>
            </a:ext>
          </a:extLst>
        </xdr:cNvPr>
        <xdr:cNvCxnSpPr/>
      </xdr:nvCxnSpPr>
      <xdr:spPr>
        <a:xfrm>
          <a:off x="10960100" y="16840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850" name="テキスト ボックス 849">
          <a:extLst>
            <a:ext uri="{FF2B5EF4-FFF2-40B4-BE49-F238E27FC236}">
              <a16:creationId xmlns:a16="http://schemas.microsoft.com/office/drawing/2014/main" id="{D4276970-F48A-400C-847D-BF41DD94830D}"/>
            </a:ext>
          </a:extLst>
        </xdr:cNvPr>
        <xdr:cNvSpPr txBox="1"/>
      </xdr:nvSpPr>
      <xdr:spPr>
        <a:xfrm>
          <a:off x="10602761" y="16701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1" name="直線コネクタ 850">
          <a:extLst>
            <a:ext uri="{FF2B5EF4-FFF2-40B4-BE49-F238E27FC236}">
              <a16:creationId xmlns:a16="http://schemas.microsoft.com/office/drawing/2014/main" id="{6831F2E1-D56D-409C-AC86-C74A07A7A342}"/>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852" name="テキスト ボックス 851">
          <a:extLst>
            <a:ext uri="{FF2B5EF4-FFF2-40B4-BE49-F238E27FC236}">
              <a16:creationId xmlns:a16="http://schemas.microsoft.com/office/drawing/2014/main" id="{2BE0C14E-9369-4DA5-BD4A-A5BCA2BA021A}"/>
            </a:ext>
          </a:extLst>
        </xdr:cNvPr>
        <xdr:cNvSpPr txBox="1"/>
      </xdr:nvSpPr>
      <xdr:spPr>
        <a:xfrm>
          <a:off x="10602761" y="162560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53" name="【公民館】&#10;有形固定資産減価償却率グラフ枠">
          <a:extLst>
            <a:ext uri="{FF2B5EF4-FFF2-40B4-BE49-F238E27FC236}">
              <a16:creationId xmlns:a16="http://schemas.microsoft.com/office/drawing/2014/main" id="{4D81C8E4-825F-4746-AFD2-AE0EBEB5CE83}"/>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7620</xdr:rowOff>
    </xdr:from>
    <xdr:to>
      <xdr:col>85</xdr:col>
      <xdr:colOff>126364</xdr:colOff>
      <xdr:row>107</xdr:row>
      <xdr:rowOff>135637</xdr:rowOff>
    </xdr:to>
    <xdr:cxnSp macro="">
      <xdr:nvCxnSpPr>
        <xdr:cNvPr id="854" name="直線コネクタ 853">
          <a:extLst>
            <a:ext uri="{FF2B5EF4-FFF2-40B4-BE49-F238E27FC236}">
              <a16:creationId xmlns:a16="http://schemas.microsoft.com/office/drawing/2014/main" id="{EE4ED728-1A2A-4A34-8F60-20794109AD41}"/>
            </a:ext>
          </a:extLst>
        </xdr:cNvPr>
        <xdr:cNvCxnSpPr/>
      </xdr:nvCxnSpPr>
      <xdr:spPr>
        <a:xfrm flipV="1">
          <a:off x="14375764" y="16771620"/>
          <a:ext cx="0" cy="13014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139464</xdr:rowOff>
    </xdr:from>
    <xdr:ext cx="405111" cy="259045"/>
    <xdr:sp macro="" textlink="">
      <xdr:nvSpPr>
        <xdr:cNvPr id="855" name="【公民館】&#10;有形固定資産減価償却率最小値テキスト">
          <a:extLst>
            <a:ext uri="{FF2B5EF4-FFF2-40B4-BE49-F238E27FC236}">
              <a16:creationId xmlns:a16="http://schemas.microsoft.com/office/drawing/2014/main" id="{7EAA84A9-008B-4821-9E11-58AA600F7D64}"/>
            </a:ext>
          </a:extLst>
        </xdr:cNvPr>
        <xdr:cNvSpPr txBox="1"/>
      </xdr:nvSpPr>
      <xdr:spPr>
        <a:xfrm>
          <a:off x="14414500" y="18076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135637</xdr:rowOff>
    </xdr:from>
    <xdr:to>
      <xdr:col>86</xdr:col>
      <xdr:colOff>25400</xdr:colOff>
      <xdr:row>107</xdr:row>
      <xdr:rowOff>135637</xdr:rowOff>
    </xdr:to>
    <xdr:cxnSp macro="">
      <xdr:nvCxnSpPr>
        <xdr:cNvPr id="856" name="直線コネクタ 855">
          <a:extLst>
            <a:ext uri="{FF2B5EF4-FFF2-40B4-BE49-F238E27FC236}">
              <a16:creationId xmlns:a16="http://schemas.microsoft.com/office/drawing/2014/main" id="{A028A509-8F6C-4E03-8E37-5203CC1A1D11}"/>
            </a:ext>
          </a:extLst>
        </xdr:cNvPr>
        <xdr:cNvCxnSpPr/>
      </xdr:nvCxnSpPr>
      <xdr:spPr>
        <a:xfrm>
          <a:off x="14287500" y="1807311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125747</xdr:rowOff>
    </xdr:from>
    <xdr:ext cx="405111" cy="259045"/>
    <xdr:sp macro="" textlink="">
      <xdr:nvSpPr>
        <xdr:cNvPr id="857" name="【公民館】&#10;有形固定資産減価償却率最大値テキスト">
          <a:extLst>
            <a:ext uri="{FF2B5EF4-FFF2-40B4-BE49-F238E27FC236}">
              <a16:creationId xmlns:a16="http://schemas.microsoft.com/office/drawing/2014/main" id="{C1B10AAE-E6A2-40AC-88B8-CDA01D32D481}"/>
            </a:ext>
          </a:extLst>
        </xdr:cNvPr>
        <xdr:cNvSpPr txBox="1"/>
      </xdr:nvSpPr>
      <xdr:spPr>
        <a:xfrm>
          <a:off x="14414500" y="16554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7620</xdr:rowOff>
    </xdr:from>
    <xdr:to>
      <xdr:col>86</xdr:col>
      <xdr:colOff>25400</xdr:colOff>
      <xdr:row>100</xdr:row>
      <xdr:rowOff>7620</xdr:rowOff>
    </xdr:to>
    <xdr:cxnSp macro="">
      <xdr:nvCxnSpPr>
        <xdr:cNvPr id="858" name="直線コネクタ 857">
          <a:extLst>
            <a:ext uri="{FF2B5EF4-FFF2-40B4-BE49-F238E27FC236}">
              <a16:creationId xmlns:a16="http://schemas.microsoft.com/office/drawing/2014/main" id="{5FD93402-FE29-415A-8BC8-207C7ECFFD74}"/>
            </a:ext>
          </a:extLst>
        </xdr:cNvPr>
        <xdr:cNvCxnSpPr/>
      </xdr:nvCxnSpPr>
      <xdr:spPr>
        <a:xfrm>
          <a:off x="14287500" y="167716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40403</xdr:rowOff>
    </xdr:from>
    <xdr:ext cx="405111" cy="259045"/>
    <xdr:sp macro="" textlink="">
      <xdr:nvSpPr>
        <xdr:cNvPr id="859" name="【公民館】&#10;有形固定資産減価償却率平均値テキスト">
          <a:extLst>
            <a:ext uri="{FF2B5EF4-FFF2-40B4-BE49-F238E27FC236}">
              <a16:creationId xmlns:a16="http://schemas.microsoft.com/office/drawing/2014/main" id="{6502FE97-D6FC-4A24-AEA4-5ABD9500D33E}"/>
            </a:ext>
          </a:extLst>
        </xdr:cNvPr>
        <xdr:cNvSpPr txBox="1"/>
      </xdr:nvSpPr>
      <xdr:spPr>
        <a:xfrm>
          <a:off x="14414500" y="1730732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61976</xdr:rowOff>
    </xdr:from>
    <xdr:to>
      <xdr:col>85</xdr:col>
      <xdr:colOff>177800</xdr:colOff>
      <xdr:row>103</xdr:row>
      <xdr:rowOff>163576</xdr:rowOff>
    </xdr:to>
    <xdr:sp macro="" textlink="">
      <xdr:nvSpPr>
        <xdr:cNvPr id="860" name="フローチャート: 判断 859">
          <a:extLst>
            <a:ext uri="{FF2B5EF4-FFF2-40B4-BE49-F238E27FC236}">
              <a16:creationId xmlns:a16="http://schemas.microsoft.com/office/drawing/2014/main" id="{85AB1BD4-1AFA-437D-9C22-9DF5244A030F}"/>
            </a:ext>
          </a:extLst>
        </xdr:cNvPr>
        <xdr:cNvSpPr/>
      </xdr:nvSpPr>
      <xdr:spPr>
        <a:xfrm>
          <a:off x="14325600" y="17328896"/>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29972</xdr:rowOff>
    </xdr:from>
    <xdr:to>
      <xdr:col>81</xdr:col>
      <xdr:colOff>101600</xdr:colOff>
      <xdr:row>103</xdr:row>
      <xdr:rowOff>131572</xdr:rowOff>
    </xdr:to>
    <xdr:sp macro="" textlink="">
      <xdr:nvSpPr>
        <xdr:cNvPr id="861" name="フローチャート: 判断 860">
          <a:extLst>
            <a:ext uri="{FF2B5EF4-FFF2-40B4-BE49-F238E27FC236}">
              <a16:creationId xmlns:a16="http://schemas.microsoft.com/office/drawing/2014/main" id="{6BCA61F0-5F0F-4D91-AB1D-5FCDC8519641}"/>
            </a:ext>
          </a:extLst>
        </xdr:cNvPr>
        <xdr:cNvSpPr/>
      </xdr:nvSpPr>
      <xdr:spPr>
        <a:xfrm>
          <a:off x="13578840" y="17296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153415</xdr:rowOff>
    </xdr:from>
    <xdr:to>
      <xdr:col>76</xdr:col>
      <xdr:colOff>165100</xdr:colOff>
      <xdr:row>103</xdr:row>
      <xdr:rowOff>83565</xdr:rowOff>
    </xdr:to>
    <xdr:sp macro="" textlink="">
      <xdr:nvSpPr>
        <xdr:cNvPr id="862" name="フローチャート: 判断 861">
          <a:extLst>
            <a:ext uri="{FF2B5EF4-FFF2-40B4-BE49-F238E27FC236}">
              <a16:creationId xmlns:a16="http://schemas.microsoft.com/office/drawing/2014/main" id="{A3D4A690-C57D-43BB-8F12-6A236B094C3A}"/>
            </a:ext>
          </a:extLst>
        </xdr:cNvPr>
        <xdr:cNvSpPr/>
      </xdr:nvSpPr>
      <xdr:spPr>
        <a:xfrm>
          <a:off x="12804140" y="172526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102</xdr:row>
      <xdr:rowOff>146558</xdr:rowOff>
    </xdr:from>
    <xdr:to>
      <xdr:col>72</xdr:col>
      <xdr:colOff>38100</xdr:colOff>
      <xdr:row>103</xdr:row>
      <xdr:rowOff>76708</xdr:rowOff>
    </xdr:to>
    <xdr:sp macro="" textlink="">
      <xdr:nvSpPr>
        <xdr:cNvPr id="863" name="フローチャート: 判断 862">
          <a:extLst>
            <a:ext uri="{FF2B5EF4-FFF2-40B4-BE49-F238E27FC236}">
              <a16:creationId xmlns:a16="http://schemas.microsoft.com/office/drawing/2014/main" id="{879AD030-7079-4287-AACE-37D361C68E0E}"/>
            </a:ext>
          </a:extLst>
        </xdr:cNvPr>
        <xdr:cNvSpPr/>
      </xdr:nvSpPr>
      <xdr:spPr>
        <a:xfrm>
          <a:off x="12029440" y="1724583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102</xdr:row>
      <xdr:rowOff>141987</xdr:rowOff>
    </xdr:from>
    <xdr:to>
      <xdr:col>67</xdr:col>
      <xdr:colOff>101600</xdr:colOff>
      <xdr:row>103</xdr:row>
      <xdr:rowOff>72137</xdr:rowOff>
    </xdr:to>
    <xdr:sp macro="" textlink="">
      <xdr:nvSpPr>
        <xdr:cNvPr id="864" name="フローチャート: 判断 863">
          <a:extLst>
            <a:ext uri="{FF2B5EF4-FFF2-40B4-BE49-F238E27FC236}">
              <a16:creationId xmlns:a16="http://schemas.microsoft.com/office/drawing/2014/main" id="{786B478F-5F4C-4FB2-BFA7-92A39E1F808A}"/>
            </a:ext>
          </a:extLst>
        </xdr:cNvPr>
        <xdr:cNvSpPr/>
      </xdr:nvSpPr>
      <xdr:spPr>
        <a:xfrm>
          <a:off x="11231880" y="1724126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5" name="テキスト ボックス 864">
          <a:extLst>
            <a:ext uri="{FF2B5EF4-FFF2-40B4-BE49-F238E27FC236}">
              <a16:creationId xmlns:a16="http://schemas.microsoft.com/office/drawing/2014/main" id="{62596C63-6D8F-4FB7-8A25-4BEBFEDFA280}"/>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6" name="テキスト ボックス 865">
          <a:extLst>
            <a:ext uri="{FF2B5EF4-FFF2-40B4-BE49-F238E27FC236}">
              <a16:creationId xmlns:a16="http://schemas.microsoft.com/office/drawing/2014/main" id="{BF5781B6-29CA-40A7-B10A-7ABA3C5108C3}"/>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7" name="テキスト ボックス 866">
          <a:extLst>
            <a:ext uri="{FF2B5EF4-FFF2-40B4-BE49-F238E27FC236}">
              <a16:creationId xmlns:a16="http://schemas.microsoft.com/office/drawing/2014/main" id="{1007E113-D5DE-4C19-8BB4-E7BED92CC980}"/>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68" name="テキスト ボックス 867">
          <a:extLst>
            <a:ext uri="{FF2B5EF4-FFF2-40B4-BE49-F238E27FC236}">
              <a16:creationId xmlns:a16="http://schemas.microsoft.com/office/drawing/2014/main" id="{E8305DAD-AD75-4496-9E6F-2E72DB95DA2B}"/>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69" name="テキスト ボックス 868">
          <a:extLst>
            <a:ext uri="{FF2B5EF4-FFF2-40B4-BE49-F238E27FC236}">
              <a16:creationId xmlns:a16="http://schemas.microsoft.com/office/drawing/2014/main" id="{0ED379CD-01FB-41C8-B740-8227A62987D8}"/>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144272</xdr:rowOff>
    </xdr:from>
    <xdr:to>
      <xdr:col>85</xdr:col>
      <xdr:colOff>177800</xdr:colOff>
      <xdr:row>103</xdr:row>
      <xdr:rowOff>74422</xdr:rowOff>
    </xdr:to>
    <xdr:sp macro="" textlink="">
      <xdr:nvSpPr>
        <xdr:cNvPr id="870" name="楕円 869">
          <a:extLst>
            <a:ext uri="{FF2B5EF4-FFF2-40B4-BE49-F238E27FC236}">
              <a16:creationId xmlns:a16="http://schemas.microsoft.com/office/drawing/2014/main" id="{B201E9BD-95BD-42EC-B234-0206E3B7C82C}"/>
            </a:ext>
          </a:extLst>
        </xdr:cNvPr>
        <xdr:cNvSpPr/>
      </xdr:nvSpPr>
      <xdr:spPr>
        <a:xfrm>
          <a:off x="14325600" y="17243552"/>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167149</xdr:rowOff>
    </xdr:from>
    <xdr:ext cx="405111" cy="259045"/>
    <xdr:sp macro="" textlink="">
      <xdr:nvSpPr>
        <xdr:cNvPr id="871" name="【公民館】&#10;有形固定資産減価償却率該当値テキスト">
          <a:extLst>
            <a:ext uri="{FF2B5EF4-FFF2-40B4-BE49-F238E27FC236}">
              <a16:creationId xmlns:a16="http://schemas.microsoft.com/office/drawing/2014/main" id="{7E836B9B-89F7-4375-9003-822147FA182E}"/>
            </a:ext>
          </a:extLst>
        </xdr:cNvPr>
        <xdr:cNvSpPr txBox="1"/>
      </xdr:nvSpPr>
      <xdr:spPr>
        <a:xfrm>
          <a:off x="14414500" y="170987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87122</xdr:rowOff>
    </xdr:from>
    <xdr:to>
      <xdr:col>81</xdr:col>
      <xdr:colOff>101600</xdr:colOff>
      <xdr:row>103</xdr:row>
      <xdr:rowOff>17272</xdr:rowOff>
    </xdr:to>
    <xdr:sp macro="" textlink="">
      <xdr:nvSpPr>
        <xdr:cNvPr id="872" name="楕円 871">
          <a:extLst>
            <a:ext uri="{FF2B5EF4-FFF2-40B4-BE49-F238E27FC236}">
              <a16:creationId xmlns:a16="http://schemas.microsoft.com/office/drawing/2014/main" id="{1B352708-AA49-4043-97E8-3A6C0DF375D3}"/>
            </a:ext>
          </a:extLst>
        </xdr:cNvPr>
        <xdr:cNvSpPr/>
      </xdr:nvSpPr>
      <xdr:spPr>
        <a:xfrm>
          <a:off x="13578840" y="1718640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137922</xdr:rowOff>
    </xdr:from>
    <xdr:to>
      <xdr:col>85</xdr:col>
      <xdr:colOff>127000</xdr:colOff>
      <xdr:row>103</xdr:row>
      <xdr:rowOff>23622</xdr:rowOff>
    </xdr:to>
    <xdr:cxnSp macro="">
      <xdr:nvCxnSpPr>
        <xdr:cNvPr id="873" name="直線コネクタ 872">
          <a:extLst>
            <a:ext uri="{FF2B5EF4-FFF2-40B4-BE49-F238E27FC236}">
              <a16:creationId xmlns:a16="http://schemas.microsoft.com/office/drawing/2014/main" id="{A90FB80C-EF01-4A4D-8DEE-BD594D06CE70}"/>
            </a:ext>
          </a:extLst>
        </xdr:cNvPr>
        <xdr:cNvCxnSpPr/>
      </xdr:nvCxnSpPr>
      <xdr:spPr>
        <a:xfrm>
          <a:off x="13629640" y="17237202"/>
          <a:ext cx="74676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29972</xdr:rowOff>
    </xdr:from>
    <xdr:to>
      <xdr:col>76</xdr:col>
      <xdr:colOff>165100</xdr:colOff>
      <xdr:row>102</xdr:row>
      <xdr:rowOff>131572</xdr:rowOff>
    </xdr:to>
    <xdr:sp macro="" textlink="">
      <xdr:nvSpPr>
        <xdr:cNvPr id="874" name="楕円 873">
          <a:extLst>
            <a:ext uri="{FF2B5EF4-FFF2-40B4-BE49-F238E27FC236}">
              <a16:creationId xmlns:a16="http://schemas.microsoft.com/office/drawing/2014/main" id="{E4290268-5E96-451F-97E7-2CEE21757142}"/>
            </a:ext>
          </a:extLst>
        </xdr:cNvPr>
        <xdr:cNvSpPr/>
      </xdr:nvSpPr>
      <xdr:spPr>
        <a:xfrm>
          <a:off x="12804140" y="17129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80772</xdr:rowOff>
    </xdr:from>
    <xdr:to>
      <xdr:col>81</xdr:col>
      <xdr:colOff>50800</xdr:colOff>
      <xdr:row>102</xdr:row>
      <xdr:rowOff>137922</xdr:rowOff>
    </xdr:to>
    <xdr:cxnSp macro="">
      <xdr:nvCxnSpPr>
        <xdr:cNvPr id="875" name="直線コネクタ 874">
          <a:extLst>
            <a:ext uri="{FF2B5EF4-FFF2-40B4-BE49-F238E27FC236}">
              <a16:creationId xmlns:a16="http://schemas.microsoft.com/office/drawing/2014/main" id="{E01DDAB3-04B1-4EE5-803F-09BD26DFB8C8}"/>
            </a:ext>
          </a:extLst>
        </xdr:cNvPr>
        <xdr:cNvCxnSpPr/>
      </xdr:nvCxnSpPr>
      <xdr:spPr>
        <a:xfrm>
          <a:off x="12854940" y="17180052"/>
          <a:ext cx="7747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148844</xdr:rowOff>
    </xdr:from>
    <xdr:to>
      <xdr:col>72</xdr:col>
      <xdr:colOff>38100</xdr:colOff>
      <xdr:row>102</xdr:row>
      <xdr:rowOff>78994</xdr:rowOff>
    </xdr:to>
    <xdr:sp macro="" textlink="">
      <xdr:nvSpPr>
        <xdr:cNvPr id="876" name="楕円 875">
          <a:extLst>
            <a:ext uri="{FF2B5EF4-FFF2-40B4-BE49-F238E27FC236}">
              <a16:creationId xmlns:a16="http://schemas.microsoft.com/office/drawing/2014/main" id="{756D3C8E-07C9-432F-800F-58C8407FB98E}"/>
            </a:ext>
          </a:extLst>
        </xdr:cNvPr>
        <xdr:cNvSpPr/>
      </xdr:nvSpPr>
      <xdr:spPr>
        <a:xfrm>
          <a:off x="12029440" y="1708048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28194</xdr:rowOff>
    </xdr:from>
    <xdr:to>
      <xdr:col>76</xdr:col>
      <xdr:colOff>114300</xdr:colOff>
      <xdr:row>102</xdr:row>
      <xdr:rowOff>80772</xdr:rowOff>
    </xdr:to>
    <xdr:cxnSp macro="">
      <xdr:nvCxnSpPr>
        <xdr:cNvPr id="877" name="直線コネクタ 876">
          <a:extLst>
            <a:ext uri="{FF2B5EF4-FFF2-40B4-BE49-F238E27FC236}">
              <a16:creationId xmlns:a16="http://schemas.microsoft.com/office/drawing/2014/main" id="{AFB7800A-57AE-4F93-A74B-DF1674A10D3C}"/>
            </a:ext>
          </a:extLst>
        </xdr:cNvPr>
        <xdr:cNvCxnSpPr/>
      </xdr:nvCxnSpPr>
      <xdr:spPr>
        <a:xfrm>
          <a:off x="12072620" y="17127474"/>
          <a:ext cx="78232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101</xdr:row>
      <xdr:rowOff>162561</xdr:rowOff>
    </xdr:from>
    <xdr:to>
      <xdr:col>67</xdr:col>
      <xdr:colOff>101600</xdr:colOff>
      <xdr:row>102</xdr:row>
      <xdr:rowOff>92711</xdr:rowOff>
    </xdr:to>
    <xdr:sp macro="" textlink="">
      <xdr:nvSpPr>
        <xdr:cNvPr id="878" name="楕円 877">
          <a:extLst>
            <a:ext uri="{FF2B5EF4-FFF2-40B4-BE49-F238E27FC236}">
              <a16:creationId xmlns:a16="http://schemas.microsoft.com/office/drawing/2014/main" id="{B606BE6F-4CA5-47A6-B898-1047B92DB375}"/>
            </a:ext>
          </a:extLst>
        </xdr:cNvPr>
        <xdr:cNvSpPr/>
      </xdr:nvSpPr>
      <xdr:spPr>
        <a:xfrm>
          <a:off x="11231880" y="1709420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28194</xdr:rowOff>
    </xdr:from>
    <xdr:to>
      <xdr:col>71</xdr:col>
      <xdr:colOff>177800</xdr:colOff>
      <xdr:row>102</xdr:row>
      <xdr:rowOff>41911</xdr:rowOff>
    </xdr:to>
    <xdr:cxnSp macro="">
      <xdr:nvCxnSpPr>
        <xdr:cNvPr id="879" name="直線コネクタ 878">
          <a:extLst>
            <a:ext uri="{FF2B5EF4-FFF2-40B4-BE49-F238E27FC236}">
              <a16:creationId xmlns:a16="http://schemas.microsoft.com/office/drawing/2014/main" id="{0A5A7727-511D-416E-833F-DAFFE27BA7AB}"/>
            </a:ext>
          </a:extLst>
        </xdr:cNvPr>
        <xdr:cNvCxnSpPr/>
      </xdr:nvCxnSpPr>
      <xdr:spPr>
        <a:xfrm flipV="1">
          <a:off x="11282680" y="17127474"/>
          <a:ext cx="78994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122699</xdr:rowOff>
    </xdr:from>
    <xdr:ext cx="405111" cy="259045"/>
    <xdr:sp macro="" textlink="">
      <xdr:nvSpPr>
        <xdr:cNvPr id="880" name="n_1aveValue【公民館】&#10;有形固定資産減価償却率">
          <a:extLst>
            <a:ext uri="{FF2B5EF4-FFF2-40B4-BE49-F238E27FC236}">
              <a16:creationId xmlns:a16="http://schemas.microsoft.com/office/drawing/2014/main" id="{A7EFDC19-0317-4896-A597-0D219B4BE3E9}"/>
            </a:ext>
          </a:extLst>
        </xdr:cNvPr>
        <xdr:cNvSpPr txBox="1"/>
      </xdr:nvSpPr>
      <xdr:spPr>
        <a:xfrm>
          <a:off x="13437244" y="173896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74692</xdr:rowOff>
    </xdr:from>
    <xdr:ext cx="405111" cy="259045"/>
    <xdr:sp macro="" textlink="">
      <xdr:nvSpPr>
        <xdr:cNvPr id="881" name="n_2aveValue【公民館】&#10;有形固定資産減価償却率">
          <a:extLst>
            <a:ext uri="{FF2B5EF4-FFF2-40B4-BE49-F238E27FC236}">
              <a16:creationId xmlns:a16="http://schemas.microsoft.com/office/drawing/2014/main" id="{CEDAF636-B29A-42EE-A1C4-140895D5C124}"/>
            </a:ext>
          </a:extLst>
        </xdr:cNvPr>
        <xdr:cNvSpPr txBox="1"/>
      </xdr:nvSpPr>
      <xdr:spPr>
        <a:xfrm>
          <a:off x="12675244" y="17341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67835</xdr:rowOff>
    </xdr:from>
    <xdr:ext cx="405111" cy="259045"/>
    <xdr:sp macro="" textlink="">
      <xdr:nvSpPr>
        <xdr:cNvPr id="882" name="n_3aveValue【公民館】&#10;有形固定資産減価償却率">
          <a:extLst>
            <a:ext uri="{FF2B5EF4-FFF2-40B4-BE49-F238E27FC236}">
              <a16:creationId xmlns:a16="http://schemas.microsoft.com/office/drawing/2014/main" id="{7244F137-55F6-4084-B95D-5C0929B7F3A0}"/>
            </a:ext>
          </a:extLst>
        </xdr:cNvPr>
        <xdr:cNvSpPr txBox="1"/>
      </xdr:nvSpPr>
      <xdr:spPr>
        <a:xfrm>
          <a:off x="11900544" y="17334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63264</xdr:rowOff>
    </xdr:from>
    <xdr:ext cx="405111" cy="259045"/>
    <xdr:sp macro="" textlink="">
      <xdr:nvSpPr>
        <xdr:cNvPr id="883" name="n_4aveValue【公民館】&#10;有形固定資産減価償却率">
          <a:extLst>
            <a:ext uri="{FF2B5EF4-FFF2-40B4-BE49-F238E27FC236}">
              <a16:creationId xmlns:a16="http://schemas.microsoft.com/office/drawing/2014/main" id="{2B7EE527-89E0-4633-95E6-AC302C165BF2}"/>
            </a:ext>
          </a:extLst>
        </xdr:cNvPr>
        <xdr:cNvSpPr txBox="1"/>
      </xdr:nvSpPr>
      <xdr:spPr>
        <a:xfrm>
          <a:off x="11102984" y="17330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33799</xdr:rowOff>
    </xdr:from>
    <xdr:ext cx="405111" cy="259045"/>
    <xdr:sp macro="" textlink="">
      <xdr:nvSpPr>
        <xdr:cNvPr id="884" name="n_1mainValue【公民館】&#10;有形固定資産減価償却率">
          <a:extLst>
            <a:ext uri="{FF2B5EF4-FFF2-40B4-BE49-F238E27FC236}">
              <a16:creationId xmlns:a16="http://schemas.microsoft.com/office/drawing/2014/main" id="{28B59BDF-CFCD-41C6-AC5E-889527AC1823}"/>
            </a:ext>
          </a:extLst>
        </xdr:cNvPr>
        <xdr:cNvSpPr txBox="1"/>
      </xdr:nvSpPr>
      <xdr:spPr>
        <a:xfrm>
          <a:off x="13437244" y="169654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148099</xdr:rowOff>
    </xdr:from>
    <xdr:ext cx="405111" cy="259045"/>
    <xdr:sp macro="" textlink="">
      <xdr:nvSpPr>
        <xdr:cNvPr id="885" name="n_2mainValue【公民館】&#10;有形固定資産減価償却率">
          <a:extLst>
            <a:ext uri="{FF2B5EF4-FFF2-40B4-BE49-F238E27FC236}">
              <a16:creationId xmlns:a16="http://schemas.microsoft.com/office/drawing/2014/main" id="{24FF92BF-FBC4-4243-BFC3-DA4DC265D5CB}"/>
            </a:ext>
          </a:extLst>
        </xdr:cNvPr>
        <xdr:cNvSpPr txBox="1"/>
      </xdr:nvSpPr>
      <xdr:spPr>
        <a:xfrm>
          <a:off x="12675244" y="16912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95521</xdr:rowOff>
    </xdr:from>
    <xdr:ext cx="405111" cy="259045"/>
    <xdr:sp macro="" textlink="">
      <xdr:nvSpPr>
        <xdr:cNvPr id="886" name="n_3mainValue【公民館】&#10;有形固定資産減価償却率">
          <a:extLst>
            <a:ext uri="{FF2B5EF4-FFF2-40B4-BE49-F238E27FC236}">
              <a16:creationId xmlns:a16="http://schemas.microsoft.com/office/drawing/2014/main" id="{7712E673-044D-4B23-A5E1-F4EAD591E5E2}"/>
            </a:ext>
          </a:extLst>
        </xdr:cNvPr>
        <xdr:cNvSpPr txBox="1"/>
      </xdr:nvSpPr>
      <xdr:spPr>
        <a:xfrm>
          <a:off x="11900544" y="16859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100</xdr:row>
      <xdr:rowOff>109238</xdr:rowOff>
    </xdr:from>
    <xdr:ext cx="405111" cy="259045"/>
    <xdr:sp macro="" textlink="">
      <xdr:nvSpPr>
        <xdr:cNvPr id="887" name="n_4mainValue【公民館】&#10;有形固定資産減価償却率">
          <a:extLst>
            <a:ext uri="{FF2B5EF4-FFF2-40B4-BE49-F238E27FC236}">
              <a16:creationId xmlns:a16="http://schemas.microsoft.com/office/drawing/2014/main" id="{8EA75545-6106-4801-8A8B-AA77865BC69E}"/>
            </a:ext>
          </a:extLst>
        </xdr:cNvPr>
        <xdr:cNvSpPr txBox="1"/>
      </xdr:nvSpPr>
      <xdr:spPr>
        <a:xfrm>
          <a:off x="11102984" y="16873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88" name="正方形/長方形 887">
          <a:extLst>
            <a:ext uri="{FF2B5EF4-FFF2-40B4-BE49-F238E27FC236}">
              <a16:creationId xmlns:a16="http://schemas.microsoft.com/office/drawing/2014/main" id="{776F16BC-98AF-417C-8F04-D92A7B0B8A17}"/>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89" name="正方形/長方形 888">
          <a:extLst>
            <a:ext uri="{FF2B5EF4-FFF2-40B4-BE49-F238E27FC236}">
              <a16:creationId xmlns:a16="http://schemas.microsoft.com/office/drawing/2014/main" id="{605DE7F6-16ED-4DB2-8771-B0246E5ADF76}"/>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0" name="正方形/長方形 889">
          <a:extLst>
            <a:ext uri="{FF2B5EF4-FFF2-40B4-BE49-F238E27FC236}">
              <a16:creationId xmlns:a16="http://schemas.microsoft.com/office/drawing/2014/main" id="{29A1D5AE-85F2-46E6-960E-F1D4A3F90431}"/>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1" name="正方形/長方形 890">
          <a:extLst>
            <a:ext uri="{FF2B5EF4-FFF2-40B4-BE49-F238E27FC236}">
              <a16:creationId xmlns:a16="http://schemas.microsoft.com/office/drawing/2014/main" id="{3143B602-9FB8-4FC1-BE4D-B1E5A3CB6A2C}"/>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2" name="正方形/長方形 891">
          <a:extLst>
            <a:ext uri="{FF2B5EF4-FFF2-40B4-BE49-F238E27FC236}">
              <a16:creationId xmlns:a16="http://schemas.microsoft.com/office/drawing/2014/main" id="{ACB6A1AE-75FE-4C77-965B-EE39AF2BF377}"/>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3" name="正方形/長方形 892">
          <a:extLst>
            <a:ext uri="{FF2B5EF4-FFF2-40B4-BE49-F238E27FC236}">
              <a16:creationId xmlns:a16="http://schemas.microsoft.com/office/drawing/2014/main" id="{59BB4628-3590-4FB4-8692-8E0A59EA1CFD}"/>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4" name="正方形/長方形 893">
          <a:extLst>
            <a:ext uri="{FF2B5EF4-FFF2-40B4-BE49-F238E27FC236}">
              <a16:creationId xmlns:a16="http://schemas.microsoft.com/office/drawing/2014/main" id="{F82E86A7-2DA8-4005-8EF5-96917D200AFE}"/>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5" name="正方形/長方形 894">
          <a:extLst>
            <a:ext uri="{FF2B5EF4-FFF2-40B4-BE49-F238E27FC236}">
              <a16:creationId xmlns:a16="http://schemas.microsoft.com/office/drawing/2014/main" id="{DD056467-DE95-41DD-A83A-83160E83720B}"/>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6" name="テキスト ボックス 895">
          <a:extLst>
            <a:ext uri="{FF2B5EF4-FFF2-40B4-BE49-F238E27FC236}">
              <a16:creationId xmlns:a16="http://schemas.microsoft.com/office/drawing/2014/main" id="{ED5C2205-08F9-4380-BC2E-36C0DD3B91D1}"/>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7" name="直線コネクタ 896">
          <a:extLst>
            <a:ext uri="{FF2B5EF4-FFF2-40B4-BE49-F238E27FC236}">
              <a16:creationId xmlns:a16="http://schemas.microsoft.com/office/drawing/2014/main" id="{3D55E6F6-ABB1-46FC-9D0D-77DC65061AF6}"/>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98" name="直線コネクタ 897">
          <a:extLst>
            <a:ext uri="{FF2B5EF4-FFF2-40B4-BE49-F238E27FC236}">
              <a16:creationId xmlns:a16="http://schemas.microsoft.com/office/drawing/2014/main" id="{499120CD-EEA4-4DBB-A661-F741C2C4455F}"/>
            </a:ext>
          </a:extLst>
        </xdr:cNvPr>
        <xdr:cNvCxnSpPr/>
      </xdr:nvCxnSpPr>
      <xdr:spPr>
        <a:xfrm>
          <a:off x="16093440" y="18181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99" name="テキスト ボックス 898">
          <a:extLst>
            <a:ext uri="{FF2B5EF4-FFF2-40B4-BE49-F238E27FC236}">
              <a16:creationId xmlns:a16="http://schemas.microsoft.com/office/drawing/2014/main" id="{4B15D83A-14AE-43F6-9FDF-5647F096C162}"/>
            </a:ext>
          </a:extLst>
        </xdr:cNvPr>
        <xdr:cNvSpPr txBox="1"/>
      </xdr:nvSpPr>
      <xdr:spPr>
        <a:xfrm>
          <a:off x="15694841" y="18042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00" name="直線コネクタ 899">
          <a:extLst>
            <a:ext uri="{FF2B5EF4-FFF2-40B4-BE49-F238E27FC236}">
              <a16:creationId xmlns:a16="http://schemas.microsoft.com/office/drawing/2014/main" id="{7B2762C8-F42A-4D60-98BD-8808BFA2C914}"/>
            </a:ext>
          </a:extLst>
        </xdr:cNvPr>
        <xdr:cNvCxnSpPr/>
      </xdr:nvCxnSpPr>
      <xdr:spPr>
        <a:xfrm>
          <a:off x="16093440" y="177355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01" name="テキスト ボックス 900">
          <a:extLst>
            <a:ext uri="{FF2B5EF4-FFF2-40B4-BE49-F238E27FC236}">
              <a16:creationId xmlns:a16="http://schemas.microsoft.com/office/drawing/2014/main" id="{1F83E674-FBE9-469E-84CF-DAA3A761FFA3}"/>
            </a:ext>
          </a:extLst>
        </xdr:cNvPr>
        <xdr:cNvSpPr txBox="1"/>
      </xdr:nvSpPr>
      <xdr:spPr>
        <a:xfrm>
          <a:off x="15694841" y="175971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02" name="直線コネクタ 901">
          <a:extLst>
            <a:ext uri="{FF2B5EF4-FFF2-40B4-BE49-F238E27FC236}">
              <a16:creationId xmlns:a16="http://schemas.microsoft.com/office/drawing/2014/main" id="{1D5AD1DA-509E-4825-BC8B-484A5BA43764}"/>
            </a:ext>
          </a:extLst>
        </xdr:cNvPr>
        <xdr:cNvCxnSpPr/>
      </xdr:nvCxnSpPr>
      <xdr:spPr>
        <a:xfrm>
          <a:off x="16093440" y="172859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03" name="テキスト ボックス 902">
          <a:extLst>
            <a:ext uri="{FF2B5EF4-FFF2-40B4-BE49-F238E27FC236}">
              <a16:creationId xmlns:a16="http://schemas.microsoft.com/office/drawing/2014/main" id="{F775982E-D347-41AF-904E-E81B9F668D45}"/>
            </a:ext>
          </a:extLst>
        </xdr:cNvPr>
        <xdr:cNvSpPr txBox="1"/>
      </xdr:nvSpPr>
      <xdr:spPr>
        <a:xfrm>
          <a:off x="15694841" y="171475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04" name="直線コネクタ 903">
          <a:extLst>
            <a:ext uri="{FF2B5EF4-FFF2-40B4-BE49-F238E27FC236}">
              <a16:creationId xmlns:a16="http://schemas.microsoft.com/office/drawing/2014/main" id="{F44D4F69-4070-412A-BA6D-E9568E62C1D3}"/>
            </a:ext>
          </a:extLst>
        </xdr:cNvPr>
        <xdr:cNvCxnSpPr/>
      </xdr:nvCxnSpPr>
      <xdr:spPr>
        <a:xfrm>
          <a:off x="16093440" y="16840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05" name="テキスト ボックス 904">
          <a:extLst>
            <a:ext uri="{FF2B5EF4-FFF2-40B4-BE49-F238E27FC236}">
              <a16:creationId xmlns:a16="http://schemas.microsoft.com/office/drawing/2014/main" id="{92C426E7-E027-4611-AA2E-82642408E224}"/>
            </a:ext>
          </a:extLst>
        </xdr:cNvPr>
        <xdr:cNvSpPr txBox="1"/>
      </xdr:nvSpPr>
      <xdr:spPr>
        <a:xfrm>
          <a:off x="15694841" y="16701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06" name="直線コネクタ 905">
          <a:extLst>
            <a:ext uri="{FF2B5EF4-FFF2-40B4-BE49-F238E27FC236}">
              <a16:creationId xmlns:a16="http://schemas.microsoft.com/office/drawing/2014/main" id="{43F311D7-B3DE-40E8-A67D-A1DA3C85133D}"/>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07" name="テキスト ボックス 906">
          <a:extLst>
            <a:ext uri="{FF2B5EF4-FFF2-40B4-BE49-F238E27FC236}">
              <a16:creationId xmlns:a16="http://schemas.microsoft.com/office/drawing/2014/main" id="{2D621FF8-21D2-40A5-A1F7-5008295B30BF}"/>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08" name="【公民館】&#10;一人当たり面積グラフ枠">
          <a:extLst>
            <a:ext uri="{FF2B5EF4-FFF2-40B4-BE49-F238E27FC236}">
              <a16:creationId xmlns:a16="http://schemas.microsoft.com/office/drawing/2014/main" id="{3C2D2406-4103-472A-B2D6-8F668B8077E9}"/>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67056</xdr:rowOff>
    </xdr:from>
    <xdr:to>
      <xdr:col>116</xdr:col>
      <xdr:colOff>62864</xdr:colOff>
      <xdr:row>108</xdr:row>
      <xdr:rowOff>67056</xdr:rowOff>
    </xdr:to>
    <xdr:cxnSp macro="">
      <xdr:nvCxnSpPr>
        <xdr:cNvPr id="909" name="直線コネクタ 908">
          <a:extLst>
            <a:ext uri="{FF2B5EF4-FFF2-40B4-BE49-F238E27FC236}">
              <a16:creationId xmlns:a16="http://schemas.microsoft.com/office/drawing/2014/main" id="{829DB3D1-B061-4D7E-8B43-A4B82E514106}"/>
            </a:ext>
          </a:extLst>
        </xdr:cNvPr>
        <xdr:cNvCxnSpPr/>
      </xdr:nvCxnSpPr>
      <xdr:spPr>
        <a:xfrm flipV="1">
          <a:off x="19509104" y="16831056"/>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70883</xdr:rowOff>
    </xdr:from>
    <xdr:ext cx="469744" cy="259045"/>
    <xdr:sp macro="" textlink="">
      <xdr:nvSpPr>
        <xdr:cNvPr id="910" name="【公民館】&#10;一人当たり面積最小値テキスト">
          <a:extLst>
            <a:ext uri="{FF2B5EF4-FFF2-40B4-BE49-F238E27FC236}">
              <a16:creationId xmlns:a16="http://schemas.microsoft.com/office/drawing/2014/main" id="{52D6EB17-8CEB-4117-B0AF-A9BD9B9BEFC3}"/>
            </a:ext>
          </a:extLst>
        </xdr:cNvPr>
        <xdr:cNvSpPr txBox="1"/>
      </xdr:nvSpPr>
      <xdr:spPr>
        <a:xfrm>
          <a:off x="19547840" y="18176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67056</xdr:rowOff>
    </xdr:from>
    <xdr:to>
      <xdr:col>116</xdr:col>
      <xdr:colOff>152400</xdr:colOff>
      <xdr:row>108</xdr:row>
      <xdr:rowOff>67056</xdr:rowOff>
    </xdr:to>
    <xdr:cxnSp macro="">
      <xdr:nvCxnSpPr>
        <xdr:cNvPr id="911" name="直線コネクタ 910">
          <a:extLst>
            <a:ext uri="{FF2B5EF4-FFF2-40B4-BE49-F238E27FC236}">
              <a16:creationId xmlns:a16="http://schemas.microsoft.com/office/drawing/2014/main" id="{75A87FB6-2EF5-48F9-9A9B-833DE0B9353B}"/>
            </a:ext>
          </a:extLst>
        </xdr:cNvPr>
        <xdr:cNvCxnSpPr/>
      </xdr:nvCxnSpPr>
      <xdr:spPr>
        <a:xfrm>
          <a:off x="19443700" y="1817217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13733</xdr:rowOff>
    </xdr:from>
    <xdr:ext cx="469744" cy="259045"/>
    <xdr:sp macro="" textlink="">
      <xdr:nvSpPr>
        <xdr:cNvPr id="912" name="【公民館】&#10;一人当たり面積最大値テキスト">
          <a:extLst>
            <a:ext uri="{FF2B5EF4-FFF2-40B4-BE49-F238E27FC236}">
              <a16:creationId xmlns:a16="http://schemas.microsoft.com/office/drawing/2014/main" id="{2FCC5938-2279-49CB-97D4-17B7472CA7A6}"/>
            </a:ext>
          </a:extLst>
        </xdr:cNvPr>
        <xdr:cNvSpPr txBox="1"/>
      </xdr:nvSpPr>
      <xdr:spPr>
        <a:xfrm>
          <a:off x="19547840" y="16610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67056</xdr:rowOff>
    </xdr:from>
    <xdr:to>
      <xdr:col>116</xdr:col>
      <xdr:colOff>152400</xdr:colOff>
      <xdr:row>100</xdr:row>
      <xdr:rowOff>67056</xdr:rowOff>
    </xdr:to>
    <xdr:cxnSp macro="">
      <xdr:nvCxnSpPr>
        <xdr:cNvPr id="913" name="直線コネクタ 912">
          <a:extLst>
            <a:ext uri="{FF2B5EF4-FFF2-40B4-BE49-F238E27FC236}">
              <a16:creationId xmlns:a16="http://schemas.microsoft.com/office/drawing/2014/main" id="{0970C165-D281-492A-BA4B-9EC8EB97D7C4}"/>
            </a:ext>
          </a:extLst>
        </xdr:cNvPr>
        <xdr:cNvCxnSpPr/>
      </xdr:nvCxnSpPr>
      <xdr:spPr>
        <a:xfrm>
          <a:off x="19443700" y="1683105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152416</xdr:rowOff>
    </xdr:from>
    <xdr:ext cx="469744" cy="259045"/>
    <xdr:sp macro="" textlink="">
      <xdr:nvSpPr>
        <xdr:cNvPr id="914" name="【公民館】&#10;一人当たり面積平均値テキスト">
          <a:extLst>
            <a:ext uri="{FF2B5EF4-FFF2-40B4-BE49-F238E27FC236}">
              <a16:creationId xmlns:a16="http://schemas.microsoft.com/office/drawing/2014/main" id="{CC069169-5CDD-4C43-95BC-60A7FD282C27}"/>
            </a:ext>
          </a:extLst>
        </xdr:cNvPr>
        <xdr:cNvSpPr txBox="1"/>
      </xdr:nvSpPr>
      <xdr:spPr>
        <a:xfrm>
          <a:off x="19547840" y="177546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2539</xdr:rowOff>
    </xdr:from>
    <xdr:to>
      <xdr:col>116</xdr:col>
      <xdr:colOff>114300</xdr:colOff>
      <xdr:row>106</xdr:row>
      <xdr:rowOff>104139</xdr:rowOff>
    </xdr:to>
    <xdr:sp macro="" textlink="">
      <xdr:nvSpPr>
        <xdr:cNvPr id="915" name="フローチャート: 判断 914">
          <a:extLst>
            <a:ext uri="{FF2B5EF4-FFF2-40B4-BE49-F238E27FC236}">
              <a16:creationId xmlns:a16="http://schemas.microsoft.com/office/drawing/2014/main" id="{AA6ABC04-61BF-4EB7-A8EB-F62EA76C24BC}"/>
            </a:ext>
          </a:extLst>
        </xdr:cNvPr>
        <xdr:cNvSpPr/>
      </xdr:nvSpPr>
      <xdr:spPr>
        <a:xfrm>
          <a:off x="19458940" y="17772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20828</xdr:rowOff>
    </xdr:from>
    <xdr:to>
      <xdr:col>112</xdr:col>
      <xdr:colOff>38100</xdr:colOff>
      <xdr:row>106</xdr:row>
      <xdr:rowOff>122428</xdr:rowOff>
    </xdr:to>
    <xdr:sp macro="" textlink="">
      <xdr:nvSpPr>
        <xdr:cNvPr id="916" name="フローチャート: 判断 915">
          <a:extLst>
            <a:ext uri="{FF2B5EF4-FFF2-40B4-BE49-F238E27FC236}">
              <a16:creationId xmlns:a16="http://schemas.microsoft.com/office/drawing/2014/main" id="{315EA2C0-81E2-45A6-A9D9-095AE873A8DA}"/>
            </a:ext>
          </a:extLst>
        </xdr:cNvPr>
        <xdr:cNvSpPr/>
      </xdr:nvSpPr>
      <xdr:spPr>
        <a:xfrm>
          <a:off x="18735040" y="1779066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20828</xdr:rowOff>
    </xdr:from>
    <xdr:to>
      <xdr:col>107</xdr:col>
      <xdr:colOff>101600</xdr:colOff>
      <xdr:row>106</xdr:row>
      <xdr:rowOff>122428</xdr:rowOff>
    </xdr:to>
    <xdr:sp macro="" textlink="">
      <xdr:nvSpPr>
        <xdr:cNvPr id="917" name="フローチャート: 判断 916">
          <a:extLst>
            <a:ext uri="{FF2B5EF4-FFF2-40B4-BE49-F238E27FC236}">
              <a16:creationId xmlns:a16="http://schemas.microsoft.com/office/drawing/2014/main" id="{BB03CB4C-D9C3-4207-A0CF-3606D60F1947}"/>
            </a:ext>
          </a:extLst>
        </xdr:cNvPr>
        <xdr:cNvSpPr/>
      </xdr:nvSpPr>
      <xdr:spPr>
        <a:xfrm>
          <a:off x="17937480" y="17790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20828</xdr:rowOff>
    </xdr:from>
    <xdr:to>
      <xdr:col>102</xdr:col>
      <xdr:colOff>165100</xdr:colOff>
      <xdr:row>106</xdr:row>
      <xdr:rowOff>122428</xdr:rowOff>
    </xdr:to>
    <xdr:sp macro="" textlink="">
      <xdr:nvSpPr>
        <xdr:cNvPr id="918" name="フローチャート: 判断 917">
          <a:extLst>
            <a:ext uri="{FF2B5EF4-FFF2-40B4-BE49-F238E27FC236}">
              <a16:creationId xmlns:a16="http://schemas.microsoft.com/office/drawing/2014/main" id="{AAF42628-B5CE-4766-B8B1-C6770FD26A78}"/>
            </a:ext>
          </a:extLst>
        </xdr:cNvPr>
        <xdr:cNvSpPr/>
      </xdr:nvSpPr>
      <xdr:spPr>
        <a:xfrm>
          <a:off x="17162780" y="17790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2539</xdr:rowOff>
    </xdr:from>
    <xdr:to>
      <xdr:col>98</xdr:col>
      <xdr:colOff>38100</xdr:colOff>
      <xdr:row>106</xdr:row>
      <xdr:rowOff>104139</xdr:rowOff>
    </xdr:to>
    <xdr:sp macro="" textlink="">
      <xdr:nvSpPr>
        <xdr:cNvPr id="919" name="フローチャート: 判断 918">
          <a:extLst>
            <a:ext uri="{FF2B5EF4-FFF2-40B4-BE49-F238E27FC236}">
              <a16:creationId xmlns:a16="http://schemas.microsoft.com/office/drawing/2014/main" id="{ADBD5A86-DBA7-4676-9CD6-DD1D1A6B0706}"/>
            </a:ext>
          </a:extLst>
        </xdr:cNvPr>
        <xdr:cNvSpPr/>
      </xdr:nvSpPr>
      <xdr:spPr>
        <a:xfrm>
          <a:off x="16388080" y="1777237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0" name="テキスト ボックス 919">
          <a:extLst>
            <a:ext uri="{FF2B5EF4-FFF2-40B4-BE49-F238E27FC236}">
              <a16:creationId xmlns:a16="http://schemas.microsoft.com/office/drawing/2014/main" id="{FECE52F4-A95C-4209-B0EA-FABFFF4F7B68}"/>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1" name="テキスト ボックス 920">
          <a:extLst>
            <a:ext uri="{FF2B5EF4-FFF2-40B4-BE49-F238E27FC236}">
              <a16:creationId xmlns:a16="http://schemas.microsoft.com/office/drawing/2014/main" id="{115CB593-D87A-4CA6-82FD-69D16ACFAFDF}"/>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2" name="テキスト ボックス 921">
          <a:extLst>
            <a:ext uri="{FF2B5EF4-FFF2-40B4-BE49-F238E27FC236}">
              <a16:creationId xmlns:a16="http://schemas.microsoft.com/office/drawing/2014/main" id="{D35933E5-1130-4549-AA28-D2211B8013A0}"/>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3" name="テキスト ボックス 922">
          <a:extLst>
            <a:ext uri="{FF2B5EF4-FFF2-40B4-BE49-F238E27FC236}">
              <a16:creationId xmlns:a16="http://schemas.microsoft.com/office/drawing/2014/main" id="{1BEE0296-6628-49BD-9237-F9FABF100946}"/>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4" name="テキスト ボックス 923">
          <a:extLst>
            <a:ext uri="{FF2B5EF4-FFF2-40B4-BE49-F238E27FC236}">
              <a16:creationId xmlns:a16="http://schemas.microsoft.com/office/drawing/2014/main" id="{0A4D207A-B5F8-46C1-8277-A89407B47A44}"/>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100</xdr:row>
      <xdr:rowOff>16256</xdr:rowOff>
    </xdr:from>
    <xdr:to>
      <xdr:col>116</xdr:col>
      <xdr:colOff>114300</xdr:colOff>
      <xdr:row>100</xdr:row>
      <xdr:rowOff>117856</xdr:rowOff>
    </xdr:to>
    <xdr:sp macro="" textlink="">
      <xdr:nvSpPr>
        <xdr:cNvPr id="925" name="楕円 924">
          <a:extLst>
            <a:ext uri="{FF2B5EF4-FFF2-40B4-BE49-F238E27FC236}">
              <a16:creationId xmlns:a16="http://schemas.microsoft.com/office/drawing/2014/main" id="{D7D57CDC-1547-4F0E-9E81-D53E5238AB57}"/>
            </a:ext>
          </a:extLst>
        </xdr:cNvPr>
        <xdr:cNvSpPr/>
      </xdr:nvSpPr>
      <xdr:spPr>
        <a:xfrm>
          <a:off x="19458940" y="16780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99</xdr:row>
      <xdr:rowOff>140733</xdr:rowOff>
    </xdr:from>
    <xdr:ext cx="469744" cy="259045"/>
    <xdr:sp macro="" textlink="">
      <xdr:nvSpPr>
        <xdr:cNvPr id="926" name="【公民館】&#10;一人当たり面積該当値テキスト">
          <a:extLst>
            <a:ext uri="{FF2B5EF4-FFF2-40B4-BE49-F238E27FC236}">
              <a16:creationId xmlns:a16="http://schemas.microsoft.com/office/drawing/2014/main" id="{6AA432D7-28FB-4D01-BE81-C4D121C052BF}"/>
            </a:ext>
          </a:extLst>
        </xdr:cNvPr>
        <xdr:cNvSpPr txBox="1"/>
      </xdr:nvSpPr>
      <xdr:spPr>
        <a:xfrm>
          <a:off x="19547840" y="16737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164846</xdr:rowOff>
    </xdr:from>
    <xdr:to>
      <xdr:col>112</xdr:col>
      <xdr:colOff>38100</xdr:colOff>
      <xdr:row>106</xdr:row>
      <xdr:rowOff>94996</xdr:rowOff>
    </xdr:to>
    <xdr:sp macro="" textlink="">
      <xdr:nvSpPr>
        <xdr:cNvPr id="927" name="楕円 926">
          <a:extLst>
            <a:ext uri="{FF2B5EF4-FFF2-40B4-BE49-F238E27FC236}">
              <a16:creationId xmlns:a16="http://schemas.microsoft.com/office/drawing/2014/main" id="{94A3F0A7-1446-445C-BF3F-EC839140F9D7}"/>
            </a:ext>
          </a:extLst>
        </xdr:cNvPr>
        <xdr:cNvSpPr/>
      </xdr:nvSpPr>
      <xdr:spPr>
        <a:xfrm>
          <a:off x="18735040" y="1776704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100</xdr:row>
      <xdr:rowOff>67056</xdr:rowOff>
    </xdr:from>
    <xdr:to>
      <xdr:col>116</xdr:col>
      <xdr:colOff>63500</xdr:colOff>
      <xdr:row>106</xdr:row>
      <xdr:rowOff>44196</xdr:rowOff>
    </xdr:to>
    <xdr:cxnSp macro="">
      <xdr:nvCxnSpPr>
        <xdr:cNvPr id="928" name="直線コネクタ 927">
          <a:extLst>
            <a:ext uri="{FF2B5EF4-FFF2-40B4-BE49-F238E27FC236}">
              <a16:creationId xmlns:a16="http://schemas.microsoft.com/office/drawing/2014/main" id="{8DFBA0D0-225C-4268-835E-59000A56A38F}"/>
            </a:ext>
          </a:extLst>
        </xdr:cNvPr>
        <xdr:cNvCxnSpPr/>
      </xdr:nvCxnSpPr>
      <xdr:spPr>
        <a:xfrm flipV="1">
          <a:off x="18778220" y="16831056"/>
          <a:ext cx="731520" cy="98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164846</xdr:rowOff>
    </xdr:from>
    <xdr:to>
      <xdr:col>107</xdr:col>
      <xdr:colOff>101600</xdr:colOff>
      <xdr:row>106</xdr:row>
      <xdr:rowOff>94996</xdr:rowOff>
    </xdr:to>
    <xdr:sp macro="" textlink="">
      <xdr:nvSpPr>
        <xdr:cNvPr id="929" name="楕円 928">
          <a:extLst>
            <a:ext uri="{FF2B5EF4-FFF2-40B4-BE49-F238E27FC236}">
              <a16:creationId xmlns:a16="http://schemas.microsoft.com/office/drawing/2014/main" id="{66AD5F73-614D-432B-932D-128CDE426020}"/>
            </a:ext>
          </a:extLst>
        </xdr:cNvPr>
        <xdr:cNvSpPr/>
      </xdr:nvSpPr>
      <xdr:spPr>
        <a:xfrm>
          <a:off x="17937480" y="1776704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44196</xdr:rowOff>
    </xdr:from>
    <xdr:to>
      <xdr:col>111</xdr:col>
      <xdr:colOff>177800</xdr:colOff>
      <xdr:row>106</xdr:row>
      <xdr:rowOff>44196</xdr:rowOff>
    </xdr:to>
    <xdr:cxnSp macro="">
      <xdr:nvCxnSpPr>
        <xdr:cNvPr id="930" name="直線コネクタ 929">
          <a:extLst>
            <a:ext uri="{FF2B5EF4-FFF2-40B4-BE49-F238E27FC236}">
              <a16:creationId xmlns:a16="http://schemas.microsoft.com/office/drawing/2014/main" id="{C90F84E3-7582-4759-93D4-965086141ACC}"/>
            </a:ext>
          </a:extLst>
        </xdr:cNvPr>
        <xdr:cNvCxnSpPr/>
      </xdr:nvCxnSpPr>
      <xdr:spPr>
        <a:xfrm>
          <a:off x="17988280" y="17814036"/>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164846</xdr:rowOff>
    </xdr:from>
    <xdr:to>
      <xdr:col>102</xdr:col>
      <xdr:colOff>165100</xdr:colOff>
      <xdr:row>106</xdr:row>
      <xdr:rowOff>94996</xdr:rowOff>
    </xdr:to>
    <xdr:sp macro="" textlink="">
      <xdr:nvSpPr>
        <xdr:cNvPr id="931" name="楕円 930">
          <a:extLst>
            <a:ext uri="{FF2B5EF4-FFF2-40B4-BE49-F238E27FC236}">
              <a16:creationId xmlns:a16="http://schemas.microsoft.com/office/drawing/2014/main" id="{DA3FA548-68D5-468B-82EF-A1549328BC45}"/>
            </a:ext>
          </a:extLst>
        </xdr:cNvPr>
        <xdr:cNvSpPr/>
      </xdr:nvSpPr>
      <xdr:spPr>
        <a:xfrm>
          <a:off x="17162780" y="1776704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44196</xdr:rowOff>
    </xdr:from>
    <xdr:to>
      <xdr:col>107</xdr:col>
      <xdr:colOff>50800</xdr:colOff>
      <xdr:row>106</xdr:row>
      <xdr:rowOff>44196</xdr:rowOff>
    </xdr:to>
    <xdr:cxnSp macro="">
      <xdr:nvCxnSpPr>
        <xdr:cNvPr id="932" name="直線コネクタ 931">
          <a:extLst>
            <a:ext uri="{FF2B5EF4-FFF2-40B4-BE49-F238E27FC236}">
              <a16:creationId xmlns:a16="http://schemas.microsoft.com/office/drawing/2014/main" id="{93C963FE-8076-4E65-A196-B0107D94D84B}"/>
            </a:ext>
          </a:extLst>
        </xdr:cNvPr>
        <xdr:cNvCxnSpPr/>
      </xdr:nvCxnSpPr>
      <xdr:spPr>
        <a:xfrm>
          <a:off x="17213580" y="17814036"/>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164846</xdr:rowOff>
    </xdr:from>
    <xdr:to>
      <xdr:col>98</xdr:col>
      <xdr:colOff>38100</xdr:colOff>
      <xdr:row>106</xdr:row>
      <xdr:rowOff>94996</xdr:rowOff>
    </xdr:to>
    <xdr:sp macro="" textlink="">
      <xdr:nvSpPr>
        <xdr:cNvPr id="933" name="楕円 932">
          <a:extLst>
            <a:ext uri="{FF2B5EF4-FFF2-40B4-BE49-F238E27FC236}">
              <a16:creationId xmlns:a16="http://schemas.microsoft.com/office/drawing/2014/main" id="{9366A2B8-D765-4705-99BF-8C7D72B3AD58}"/>
            </a:ext>
          </a:extLst>
        </xdr:cNvPr>
        <xdr:cNvSpPr/>
      </xdr:nvSpPr>
      <xdr:spPr>
        <a:xfrm>
          <a:off x="16388080" y="1776704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44196</xdr:rowOff>
    </xdr:from>
    <xdr:to>
      <xdr:col>102</xdr:col>
      <xdr:colOff>114300</xdr:colOff>
      <xdr:row>106</xdr:row>
      <xdr:rowOff>44196</xdr:rowOff>
    </xdr:to>
    <xdr:cxnSp macro="">
      <xdr:nvCxnSpPr>
        <xdr:cNvPr id="934" name="直線コネクタ 933">
          <a:extLst>
            <a:ext uri="{FF2B5EF4-FFF2-40B4-BE49-F238E27FC236}">
              <a16:creationId xmlns:a16="http://schemas.microsoft.com/office/drawing/2014/main" id="{C483B93B-5EAB-47CC-8C18-8B002CE1FA69}"/>
            </a:ext>
          </a:extLst>
        </xdr:cNvPr>
        <xdr:cNvCxnSpPr/>
      </xdr:nvCxnSpPr>
      <xdr:spPr>
        <a:xfrm>
          <a:off x="16431260" y="17814036"/>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113555</xdr:rowOff>
    </xdr:from>
    <xdr:ext cx="469744" cy="259045"/>
    <xdr:sp macro="" textlink="">
      <xdr:nvSpPr>
        <xdr:cNvPr id="935" name="n_1aveValue【公民館】&#10;一人当たり面積">
          <a:extLst>
            <a:ext uri="{FF2B5EF4-FFF2-40B4-BE49-F238E27FC236}">
              <a16:creationId xmlns:a16="http://schemas.microsoft.com/office/drawing/2014/main" id="{A1B7D48E-359B-4243-853D-C06379B29BAB}"/>
            </a:ext>
          </a:extLst>
        </xdr:cNvPr>
        <xdr:cNvSpPr txBox="1"/>
      </xdr:nvSpPr>
      <xdr:spPr>
        <a:xfrm>
          <a:off x="18561127" y="17883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113555</xdr:rowOff>
    </xdr:from>
    <xdr:ext cx="469744" cy="259045"/>
    <xdr:sp macro="" textlink="">
      <xdr:nvSpPr>
        <xdr:cNvPr id="936" name="n_2aveValue【公民館】&#10;一人当たり面積">
          <a:extLst>
            <a:ext uri="{FF2B5EF4-FFF2-40B4-BE49-F238E27FC236}">
              <a16:creationId xmlns:a16="http://schemas.microsoft.com/office/drawing/2014/main" id="{D58860E3-36B9-4092-8D4C-B5BB6CF6F1A5}"/>
            </a:ext>
          </a:extLst>
        </xdr:cNvPr>
        <xdr:cNvSpPr txBox="1"/>
      </xdr:nvSpPr>
      <xdr:spPr>
        <a:xfrm>
          <a:off x="17776267" y="17883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113555</xdr:rowOff>
    </xdr:from>
    <xdr:ext cx="469744" cy="259045"/>
    <xdr:sp macro="" textlink="">
      <xdr:nvSpPr>
        <xdr:cNvPr id="937" name="n_3aveValue【公民館】&#10;一人当たり面積">
          <a:extLst>
            <a:ext uri="{FF2B5EF4-FFF2-40B4-BE49-F238E27FC236}">
              <a16:creationId xmlns:a16="http://schemas.microsoft.com/office/drawing/2014/main" id="{A80E53AF-252C-40B8-A538-06B58DFF9E47}"/>
            </a:ext>
          </a:extLst>
        </xdr:cNvPr>
        <xdr:cNvSpPr txBox="1"/>
      </xdr:nvSpPr>
      <xdr:spPr>
        <a:xfrm>
          <a:off x="17001567" y="17883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95266</xdr:rowOff>
    </xdr:from>
    <xdr:ext cx="469744" cy="259045"/>
    <xdr:sp macro="" textlink="">
      <xdr:nvSpPr>
        <xdr:cNvPr id="938" name="n_4aveValue【公民館】&#10;一人当たり面積">
          <a:extLst>
            <a:ext uri="{FF2B5EF4-FFF2-40B4-BE49-F238E27FC236}">
              <a16:creationId xmlns:a16="http://schemas.microsoft.com/office/drawing/2014/main" id="{302704A8-31E8-441F-BC12-4F2938BDC5F3}"/>
            </a:ext>
          </a:extLst>
        </xdr:cNvPr>
        <xdr:cNvSpPr txBox="1"/>
      </xdr:nvSpPr>
      <xdr:spPr>
        <a:xfrm>
          <a:off x="16226867" y="17865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111523</xdr:rowOff>
    </xdr:from>
    <xdr:ext cx="469744" cy="259045"/>
    <xdr:sp macro="" textlink="">
      <xdr:nvSpPr>
        <xdr:cNvPr id="939" name="n_1mainValue【公民館】&#10;一人当たり面積">
          <a:extLst>
            <a:ext uri="{FF2B5EF4-FFF2-40B4-BE49-F238E27FC236}">
              <a16:creationId xmlns:a16="http://schemas.microsoft.com/office/drawing/2014/main" id="{1DB1CDF7-0175-4DA4-9BD0-B0EE02A16E66}"/>
            </a:ext>
          </a:extLst>
        </xdr:cNvPr>
        <xdr:cNvSpPr txBox="1"/>
      </xdr:nvSpPr>
      <xdr:spPr>
        <a:xfrm>
          <a:off x="18561127" y="17546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111523</xdr:rowOff>
    </xdr:from>
    <xdr:ext cx="469744" cy="259045"/>
    <xdr:sp macro="" textlink="">
      <xdr:nvSpPr>
        <xdr:cNvPr id="940" name="n_2mainValue【公民館】&#10;一人当たり面積">
          <a:extLst>
            <a:ext uri="{FF2B5EF4-FFF2-40B4-BE49-F238E27FC236}">
              <a16:creationId xmlns:a16="http://schemas.microsoft.com/office/drawing/2014/main" id="{8BDB3F52-E380-4A77-86AB-8F349C1ECFA0}"/>
            </a:ext>
          </a:extLst>
        </xdr:cNvPr>
        <xdr:cNvSpPr txBox="1"/>
      </xdr:nvSpPr>
      <xdr:spPr>
        <a:xfrm>
          <a:off x="17776267" y="17546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111523</xdr:rowOff>
    </xdr:from>
    <xdr:ext cx="469744" cy="259045"/>
    <xdr:sp macro="" textlink="">
      <xdr:nvSpPr>
        <xdr:cNvPr id="941" name="n_3mainValue【公民館】&#10;一人当たり面積">
          <a:extLst>
            <a:ext uri="{FF2B5EF4-FFF2-40B4-BE49-F238E27FC236}">
              <a16:creationId xmlns:a16="http://schemas.microsoft.com/office/drawing/2014/main" id="{1328B71D-542E-4414-839D-286ED7FFD71D}"/>
            </a:ext>
          </a:extLst>
        </xdr:cNvPr>
        <xdr:cNvSpPr txBox="1"/>
      </xdr:nvSpPr>
      <xdr:spPr>
        <a:xfrm>
          <a:off x="17001567" y="17546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111523</xdr:rowOff>
    </xdr:from>
    <xdr:ext cx="469744" cy="259045"/>
    <xdr:sp macro="" textlink="">
      <xdr:nvSpPr>
        <xdr:cNvPr id="942" name="n_4mainValue【公民館】&#10;一人当たり面積">
          <a:extLst>
            <a:ext uri="{FF2B5EF4-FFF2-40B4-BE49-F238E27FC236}">
              <a16:creationId xmlns:a16="http://schemas.microsoft.com/office/drawing/2014/main" id="{200C973C-55A6-4CB9-8FFA-A8A494B0C8F3}"/>
            </a:ext>
          </a:extLst>
        </xdr:cNvPr>
        <xdr:cNvSpPr txBox="1"/>
      </xdr:nvSpPr>
      <xdr:spPr>
        <a:xfrm>
          <a:off x="16226867" y="17546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3" name="正方形/長方形 942">
          <a:extLst>
            <a:ext uri="{FF2B5EF4-FFF2-40B4-BE49-F238E27FC236}">
              <a16:creationId xmlns:a16="http://schemas.microsoft.com/office/drawing/2014/main" id="{E68B3571-8C7E-42B5-A3B3-D6E5F3A4C70B}"/>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4" name="正方形/長方形 943">
          <a:extLst>
            <a:ext uri="{FF2B5EF4-FFF2-40B4-BE49-F238E27FC236}">
              <a16:creationId xmlns:a16="http://schemas.microsoft.com/office/drawing/2014/main" id="{F21776B9-3B60-4CAC-B906-4B22383037BD}"/>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5" name="テキスト ボックス 944">
          <a:extLst>
            <a:ext uri="{FF2B5EF4-FFF2-40B4-BE49-F238E27FC236}">
              <a16:creationId xmlns:a16="http://schemas.microsoft.com/office/drawing/2014/main" id="{17454F3E-FDB7-4315-89AB-57E3CB36BF70}"/>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類似団体と比較して特に有形固定資産減価償却率が高くなっている施設は、道路（</a:t>
          </a:r>
          <a:r>
            <a:rPr kumimoji="1" lang="en-US" altLang="ja-JP" sz="1300">
              <a:latin typeface="ＭＳ Ｐゴシック" panose="020B0600070205080204" pitchFamily="50" charset="-128"/>
              <a:ea typeface="ＭＳ Ｐゴシック" panose="020B0600070205080204" pitchFamily="50" charset="-128"/>
            </a:rPr>
            <a:t>86.9</a:t>
          </a:r>
          <a:r>
            <a:rPr kumimoji="1" lang="ja-JP" altLang="en-US" sz="1300">
              <a:latin typeface="ＭＳ Ｐゴシック" panose="020B0600070205080204" pitchFamily="50" charset="-128"/>
              <a:ea typeface="ＭＳ Ｐゴシック" panose="020B0600070205080204" pitchFamily="50" charset="-128"/>
            </a:rPr>
            <a:t>％）、港湾・漁港（</a:t>
          </a:r>
          <a:r>
            <a:rPr kumimoji="1" lang="en-US" altLang="ja-JP" sz="1300">
              <a:latin typeface="ＭＳ Ｐゴシック" panose="020B0600070205080204" pitchFamily="50" charset="-128"/>
              <a:ea typeface="ＭＳ Ｐゴシック" panose="020B0600070205080204" pitchFamily="50" charset="-128"/>
            </a:rPr>
            <a:t>98.5</a:t>
          </a:r>
          <a:r>
            <a:rPr kumimoji="1" lang="ja-JP" altLang="en-US" sz="1300">
              <a:latin typeface="ＭＳ Ｐゴシック" panose="020B0600070205080204" pitchFamily="50" charset="-128"/>
              <a:ea typeface="ＭＳ Ｐゴシック" panose="020B0600070205080204" pitchFamily="50" charset="-128"/>
            </a:rPr>
            <a:t>％）、児童館（</a:t>
          </a:r>
          <a:r>
            <a:rPr kumimoji="1" lang="en-US" altLang="ja-JP" sz="1300">
              <a:latin typeface="ＭＳ Ｐゴシック" panose="020B0600070205080204" pitchFamily="50" charset="-128"/>
              <a:ea typeface="ＭＳ Ｐゴシック" panose="020B0600070205080204" pitchFamily="50" charset="-128"/>
            </a:rPr>
            <a:t>100</a:t>
          </a:r>
          <a:r>
            <a:rPr kumimoji="1" lang="ja-JP" altLang="en-US" sz="1300">
              <a:latin typeface="ＭＳ Ｐゴシック" panose="020B0600070205080204" pitchFamily="50" charset="-128"/>
              <a:ea typeface="ＭＳ Ｐゴシック" panose="020B0600070205080204" pitchFamily="50" charset="-128"/>
            </a:rPr>
            <a:t>％）です。学校施設や公民館は、類似団体内平均と比較し低い償却率となっています。</a:t>
          </a:r>
        </a:p>
        <a:p>
          <a:r>
            <a:rPr kumimoji="1" lang="ja-JP" altLang="en-US" sz="1300">
              <a:latin typeface="ＭＳ Ｐゴシック" panose="020B0600070205080204" pitchFamily="50" charset="-128"/>
              <a:ea typeface="ＭＳ Ｐゴシック" panose="020B0600070205080204" pitchFamily="50" charset="-128"/>
            </a:rPr>
            <a:t>老朽化した施設について、点検・診断や計画的な予防保全による長寿命化を進めていくなど、公共施設等の適正管理に努めます。</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242FE107-4403-4022-94B3-A91AE8A10BB6}"/>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5987259C-7B69-469B-B2EF-540ECDA783FE}"/>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8F8BDE87-35ED-49C2-88FB-AA1E217AA835}"/>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F718885C-A537-475C-BBB6-AA4FB8D13C0C}"/>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千葉県浦安市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BE428B62-6627-44FA-8432-9BEC830AAA4E}"/>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FC2FC589-84DB-47C0-AB89-AC3A8B5A1A04}"/>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7F06DDB5-90FC-42DF-8A9B-199986A918AF}"/>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D1529680-D09F-4D2A-BB3A-FDA585F9B0DB}"/>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95A16240-8E1A-46F0-95CA-B0781D9217EE}"/>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E7071A9D-78A0-4774-91BA-17DA0084F331}"/>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170,671
166,068
17.25
78,506,518
75,409,911
1,723,409
46,694,728
28,334,857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992FD7BB-4707-45EE-99D0-D00FD0048D64}"/>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95411CB2-64DD-469A-A485-907E60136C3D}"/>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1CCCDF85-00C4-4B1C-9CA7-79BF14AA76BF}"/>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28.5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61F2109D-9EDF-45A3-95C6-D328D51E3651}"/>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CCD64F94-169C-4FFF-BF03-C9F3C0FFB91F}"/>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5B303A22-B931-4B26-B809-4CB4BC81CA18}"/>
            </a:ext>
          </a:extLst>
        </xdr:cNvPr>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D51FBB82-AAC9-4249-915D-008B21B877F0}"/>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A04D4E07-B0FB-4284-8937-3A00C59C510F}"/>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A23F7045-4F84-4888-BF78-97ECD3D67BFE}"/>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3E352CB3-5FB3-4730-8F96-01BABAD35421}"/>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D0E1AA9A-E7D2-448C-B47C-F87922D56288}"/>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923986E2-AED2-428B-8D8C-80DD4D313F8F}"/>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39DCD4A4-AC3E-4966-B88E-B61CEB3A5B98}"/>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AD82876D-7A73-436E-BD72-DF488A1124DD}"/>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7863E10F-6613-4E2A-A53E-39C777EF20E9}"/>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8D5D655B-A6EE-4E6C-94C2-8D12E2357AFF}"/>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C2638268-5075-4531-A48D-A6001DCBC3DF}"/>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9EA19B0-94DD-4D4B-B35B-F80106A002D6}"/>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6F0C5858-8A46-4DE2-AE1F-2689FA297DF9}"/>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FBC9C092-45E5-4218-921D-2F89CFD6FDD0}"/>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D82029E5-BD64-4AEC-8CAA-ACF61C6630AB}"/>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FA089F87-3486-4041-8100-64318AE3DE9A}"/>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6486D532-B5A5-48AB-AB23-7D9BAE2E9B7A}"/>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AF747227-9771-4AEC-9930-1CA34D97AF56}"/>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B3B2FEEF-D259-4121-8982-1A1DC87853B4}"/>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8BA2727C-F900-498F-A780-0A145D5741C2}"/>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85547286-9AD8-4410-8A97-1130B79CE9CE}"/>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118C447-76A2-4ED6-9081-A80CD8317FA7}"/>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1846C52C-77F3-4454-8803-1436DDE73CCB}"/>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882539B-A92E-4CC5-BE80-C66561EF6664}"/>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689BCF29-ACD8-4BB2-A078-889EEC755DD0}"/>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CACCB86C-5788-4D1C-9F25-EAD802119F51}"/>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E9E8AC1B-CC9D-4246-B3A0-998C5B3648C8}"/>
            </a:ext>
          </a:extLst>
        </xdr:cNvPr>
        <xdr:cNvCxnSpPr/>
      </xdr:nvCxnSpPr>
      <xdr:spPr>
        <a:xfrm>
          <a:off x="67056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6F1323D2-3D9B-4586-A621-711730FCF4B9}"/>
            </a:ext>
          </a:extLst>
        </xdr:cNvPr>
        <xdr:cNvSpPr txBox="1"/>
      </xdr:nvSpPr>
      <xdr:spPr>
        <a:xfrm>
          <a:off x="27196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4FE872D6-E001-4D39-BEC3-E8D046D14431}"/>
            </a:ext>
          </a:extLst>
        </xdr:cNvPr>
        <xdr:cNvCxnSpPr/>
      </xdr:nvCxnSpPr>
      <xdr:spPr>
        <a:xfrm>
          <a:off x="67056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CF20302F-9D58-474B-96E2-D3C9502ACE64}"/>
            </a:ext>
          </a:extLst>
        </xdr:cNvPr>
        <xdr:cNvSpPr txBox="1"/>
      </xdr:nvSpPr>
      <xdr:spPr>
        <a:xfrm>
          <a:off x="33608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6F6122DC-1563-4D46-AAE6-3725F9555733}"/>
            </a:ext>
          </a:extLst>
        </xdr:cNvPr>
        <xdr:cNvCxnSpPr/>
      </xdr:nvCxnSpPr>
      <xdr:spPr>
        <a:xfrm>
          <a:off x="67056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1EEB1883-D14C-44CC-A3D7-FA27776A15F3}"/>
            </a:ext>
          </a:extLst>
        </xdr:cNvPr>
        <xdr:cNvSpPr txBox="1"/>
      </xdr:nvSpPr>
      <xdr:spPr>
        <a:xfrm>
          <a:off x="33608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C86BDF20-7FAB-43AA-BC42-29CE58148F55}"/>
            </a:ext>
          </a:extLst>
        </xdr:cNvPr>
        <xdr:cNvCxnSpPr/>
      </xdr:nvCxnSpPr>
      <xdr:spPr>
        <a:xfrm>
          <a:off x="67056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3547DD6A-DB7F-4170-ADEF-986DF9978891}"/>
            </a:ext>
          </a:extLst>
        </xdr:cNvPr>
        <xdr:cNvSpPr txBox="1"/>
      </xdr:nvSpPr>
      <xdr:spPr>
        <a:xfrm>
          <a:off x="33608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5F2EC416-42D5-4112-B188-694FCEB5DAA2}"/>
            </a:ext>
          </a:extLst>
        </xdr:cNvPr>
        <xdr:cNvCxnSpPr/>
      </xdr:nvCxnSpPr>
      <xdr:spPr>
        <a:xfrm>
          <a:off x="67056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EA8242DC-D239-44F7-8F25-6A9A159BE5E4}"/>
            </a:ext>
          </a:extLst>
        </xdr:cNvPr>
        <xdr:cNvSpPr txBox="1"/>
      </xdr:nvSpPr>
      <xdr:spPr>
        <a:xfrm>
          <a:off x="33608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DBB93DA3-3AFB-4808-9CB2-4E10652AF541}"/>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877411B8-1153-4E6C-AE7C-B4ECA0A6DAB2}"/>
            </a:ext>
          </a:extLst>
        </xdr:cNvPr>
        <xdr:cNvSpPr txBox="1"/>
      </xdr:nvSpPr>
      <xdr:spPr>
        <a:xfrm>
          <a:off x="37734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a:extLst>
            <a:ext uri="{FF2B5EF4-FFF2-40B4-BE49-F238E27FC236}">
              <a16:creationId xmlns:a16="http://schemas.microsoft.com/office/drawing/2014/main" id="{7801B26F-135A-4BD0-BD39-355B68BCC7A5}"/>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43815</xdr:rowOff>
    </xdr:from>
    <xdr:to>
      <xdr:col>24</xdr:col>
      <xdr:colOff>62865</xdr:colOff>
      <xdr:row>40</xdr:row>
      <xdr:rowOff>169545</xdr:rowOff>
    </xdr:to>
    <xdr:cxnSp macro="">
      <xdr:nvCxnSpPr>
        <xdr:cNvPr id="57" name="直線コネクタ 56">
          <a:extLst>
            <a:ext uri="{FF2B5EF4-FFF2-40B4-BE49-F238E27FC236}">
              <a16:creationId xmlns:a16="http://schemas.microsoft.com/office/drawing/2014/main" id="{C56C9DEE-D77B-4B91-BF71-5448DFB3D527}"/>
            </a:ext>
          </a:extLst>
        </xdr:cNvPr>
        <xdr:cNvCxnSpPr/>
      </xdr:nvCxnSpPr>
      <xdr:spPr>
        <a:xfrm flipV="1">
          <a:off x="4086225" y="5743575"/>
          <a:ext cx="0" cy="1131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1922</xdr:rowOff>
    </xdr:from>
    <xdr:ext cx="405111" cy="259045"/>
    <xdr:sp macro="" textlink="">
      <xdr:nvSpPr>
        <xdr:cNvPr id="58" name="【図書館】&#10;有形固定資産減価償却率最小値テキスト">
          <a:extLst>
            <a:ext uri="{FF2B5EF4-FFF2-40B4-BE49-F238E27FC236}">
              <a16:creationId xmlns:a16="http://schemas.microsoft.com/office/drawing/2014/main" id="{7B4C5DFA-5BC6-439D-AA8C-AE0CC99C7DD5}"/>
            </a:ext>
          </a:extLst>
        </xdr:cNvPr>
        <xdr:cNvSpPr txBox="1"/>
      </xdr:nvSpPr>
      <xdr:spPr>
        <a:xfrm>
          <a:off x="4124960" y="6875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169545</xdr:rowOff>
    </xdr:from>
    <xdr:to>
      <xdr:col>24</xdr:col>
      <xdr:colOff>152400</xdr:colOff>
      <xdr:row>40</xdr:row>
      <xdr:rowOff>169545</xdr:rowOff>
    </xdr:to>
    <xdr:cxnSp macro="">
      <xdr:nvCxnSpPr>
        <xdr:cNvPr id="59" name="直線コネクタ 58">
          <a:extLst>
            <a:ext uri="{FF2B5EF4-FFF2-40B4-BE49-F238E27FC236}">
              <a16:creationId xmlns:a16="http://schemas.microsoft.com/office/drawing/2014/main" id="{4DC145A5-93A7-47CE-9087-CEA293605F6C}"/>
            </a:ext>
          </a:extLst>
        </xdr:cNvPr>
        <xdr:cNvCxnSpPr/>
      </xdr:nvCxnSpPr>
      <xdr:spPr>
        <a:xfrm>
          <a:off x="4020820" y="687514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161942</xdr:rowOff>
    </xdr:from>
    <xdr:ext cx="405111" cy="259045"/>
    <xdr:sp macro="" textlink="">
      <xdr:nvSpPr>
        <xdr:cNvPr id="60" name="【図書館】&#10;有形固定資産減価償却率最大値テキスト">
          <a:extLst>
            <a:ext uri="{FF2B5EF4-FFF2-40B4-BE49-F238E27FC236}">
              <a16:creationId xmlns:a16="http://schemas.microsoft.com/office/drawing/2014/main" id="{B04D0E68-F4D2-475B-A631-9E7EF475399D}"/>
            </a:ext>
          </a:extLst>
        </xdr:cNvPr>
        <xdr:cNvSpPr txBox="1"/>
      </xdr:nvSpPr>
      <xdr:spPr>
        <a:xfrm>
          <a:off x="4124960" y="5526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43815</xdr:rowOff>
    </xdr:from>
    <xdr:to>
      <xdr:col>24</xdr:col>
      <xdr:colOff>152400</xdr:colOff>
      <xdr:row>34</xdr:row>
      <xdr:rowOff>43815</xdr:rowOff>
    </xdr:to>
    <xdr:cxnSp macro="">
      <xdr:nvCxnSpPr>
        <xdr:cNvPr id="61" name="直線コネクタ 60">
          <a:extLst>
            <a:ext uri="{FF2B5EF4-FFF2-40B4-BE49-F238E27FC236}">
              <a16:creationId xmlns:a16="http://schemas.microsoft.com/office/drawing/2014/main" id="{7DCBDF3E-A3C8-494C-9D51-9964C87C12A2}"/>
            </a:ext>
          </a:extLst>
        </xdr:cNvPr>
        <xdr:cNvCxnSpPr/>
      </xdr:nvCxnSpPr>
      <xdr:spPr>
        <a:xfrm>
          <a:off x="4020820" y="57435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80027</xdr:rowOff>
    </xdr:from>
    <xdr:ext cx="405111" cy="259045"/>
    <xdr:sp macro="" textlink="">
      <xdr:nvSpPr>
        <xdr:cNvPr id="62" name="【図書館】&#10;有形固定資産減価償却率平均値テキスト">
          <a:extLst>
            <a:ext uri="{FF2B5EF4-FFF2-40B4-BE49-F238E27FC236}">
              <a16:creationId xmlns:a16="http://schemas.microsoft.com/office/drawing/2014/main" id="{A5785615-6EF3-4540-9C37-35516E61A972}"/>
            </a:ext>
          </a:extLst>
        </xdr:cNvPr>
        <xdr:cNvSpPr txBox="1"/>
      </xdr:nvSpPr>
      <xdr:spPr>
        <a:xfrm>
          <a:off x="4124960" y="61150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101600</xdr:rowOff>
    </xdr:from>
    <xdr:to>
      <xdr:col>24</xdr:col>
      <xdr:colOff>114300</xdr:colOff>
      <xdr:row>37</xdr:row>
      <xdr:rowOff>31750</xdr:rowOff>
    </xdr:to>
    <xdr:sp macro="" textlink="">
      <xdr:nvSpPr>
        <xdr:cNvPr id="63" name="フローチャート: 判断 62">
          <a:extLst>
            <a:ext uri="{FF2B5EF4-FFF2-40B4-BE49-F238E27FC236}">
              <a16:creationId xmlns:a16="http://schemas.microsoft.com/office/drawing/2014/main" id="{D090B7F7-981F-474E-8DA0-AFC1A4F920FF}"/>
            </a:ext>
          </a:extLst>
        </xdr:cNvPr>
        <xdr:cNvSpPr/>
      </xdr:nvSpPr>
      <xdr:spPr>
        <a:xfrm>
          <a:off x="4036060" y="61366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73025</xdr:rowOff>
    </xdr:from>
    <xdr:to>
      <xdr:col>20</xdr:col>
      <xdr:colOff>38100</xdr:colOff>
      <xdr:row>37</xdr:row>
      <xdr:rowOff>3175</xdr:rowOff>
    </xdr:to>
    <xdr:sp macro="" textlink="">
      <xdr:nvSpPr>
        <xdr:cNvPr id="64" name="フローチャート: 判断 63">
          <a:extLst>
            <a:ext uri="{FF2B5EF4-FFF2-40B4-BE49-F238E27FC236}">
              <a16:creationId xmlns:a16="http://schemas.microsoft.com/office/drawing/2014/main" id="{528B0AAD-9A9C-4724-BC44-CBEB111E49FB}"/>
            </a:ext>
          </a:extLst>
        </xdr:cNvPr>
        <xdr:cNvSpPr/>
      </xdr:nvSpPr>
      <xdr:spPr>
        <a:xfrm>
          <a:off x="3312160" y="610806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80645</xdr:rowOff>
    </xdr:from>
    <xdr:to>
      <xdr:col>15</xdr:col>
      <xdr:colOff>101600</xdr:colOff>
      <xdr:row>37</xdr:row>
      <xdr:rowOff>10795</xdr:rowOff>
    </xdr:to>
    <xdr:sp macro="" textlink="">
      <xdr:nvSpPr>
        <xdr:cNvPr id="65" name="フローチャート: 判断 64">
          <a:extLst>
            <a:ext uri="{FF2B5EF4-FFF2-40B4-BE49-F238E27FC236}">
              <a16:creationId xmlns:a16="http://schemas.microsoft.com/office/drawing/2014/main" id="{1EE08166-3A54-4A12-8FB3-E1556F13FFF1}"/>
            </a:ext>
          </a:extLst>
        </xdr:cNvPr>
        <xdr:cNvSpPr/>
      </xdr:nvSpPr>
      <xdr:spPr>
        <a:xfrm>
          <a:off x="2514600" y="61156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48260</xdr:rowOff>
    </xdr:from>
    <xdr:to>
      <xdr:col>10</xdr:col>
      <xdr:colOff>165100</xdr:colOff>
      <xdr:row>36</xdr:row>
      <xdr:rowOff>149860</xdr:rowOff>
    </xdr:to>
    <xdr:sp macro="" textlink="">
      <xdr:nvSpPr>
        <xdr:cNvPr id="66" name="フローチャート: 判断 65">
          <a:extLst>
            <a:ext uri="{FF2B5EF4-FFF2-40B4-BE49-F238E27FC236}">
              <a16:creationId xmlns:a16="http://schemas.microsoft.com/office/drawing/2014/main" id="{E680AD39-84E4-48F5-B1DD-EB0358569362}"/>
            </a:ext>
          </a:extLst>
        </xdr:cNvPr>
        <xdr:cNvSpPr/>
      </xdr:nvSpPr>
      <xdr:spPr>
        <a:xfrm>
          <a:off x="1739900" y="608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99695</xdr:rowOff>
    </xdr:from>
    <xdr:to>
      <xdr:col>6</xdr:col>
      <xdr:colOff>38100</xdr:colOff>
      <xdr:row>37</xdr:row>
      <xdr:rowOff>29845</xdr:rowOff>
    </xdr:to>
    <xdr:sp macro="" textlink="">
      <xdr:nvSpPr>
        <xdr:cNvPr id="67" name="フローチャート: 判断 66">
          <a:extLst>
            <a:ext uri="{FF2B5EF4-FFF2-40B4-BE49-F238E27FC236}">
              <a16:creationId xmlns:a16="http://schemas.microsoft.com/office/drawing/2014/main" id="{81299D07-5050-4A89-B8BA-C14C39A5C557}"/>
            </a:ext>
          </a:extLst>
        </xdr:cNvPr>
        <xdr:cNvSpPr/>
      </xdr:nvSpPr>
      <xdr:spPr>
        <a:xfrm>
          <a:off x="965200" y="613473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2BE3E43B-2BA3-4B53-8299-35979B440377}"/>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30FEC5EA-5D22-403A-A084-13920ACF02B0}"/>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95FD2AE8-AD64-4842-847B-C891AB6B1C54}"/>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435571AA-4DA7-4145-A28A-8FDA1DE02665}"/>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FDD7C44A-46FF-4064-AE07-37CEE4348AE5}"/>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164465</xdr:rowOff>
    </xdr:from>
    <xdr:to>
      <xdr:col>24</xdr:col>
      <xdr:colOff>114300</xdr:colOff>
      <xdr:row>36</xdr:row>
      <xdr:rowOff>94615</xdr:rowOff>
    </xdr:to>
    <xdr:sp macro="" textlink="">
      <xdr:nvSpPr>
        <xdr:cNvPr id="73" name="楕円 72">
          <a:extLst>
            <a:ext uri="{FF2B5EF4-FFF2-40B4-BE49-F238E27FC236}">
              <a16:creationId xmlns:a16="http://schemas.microsoft.com/office/drawing/2014/main" id="{5FF3FD99-27A3-4EA3-AD47-AEFF0CC81A09}"/>
            </a:ext>
          </a:extLst>
        </xdr:cNvPr>
        <xdr:cNvSpPr/>
      </xdr:nvSpPr>
      <xdr:spPr>
        <a:xfrm>
          <a:off x="4036060" y="60318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15892</xdr:rowOff>
    </xdr:from>
    <xdr:ext cx="405111" cy="259045"/>
    <xdr:sp macro="" textlink="">
      <xdr:nvSpPr>
        <xdr:cNvPr id="74" name="【図書館】&#10;有形固定資産減価償却率該当値テキスト">
          <a:extLst>
            <a:ext uri="{FF2B5EF4-FFF2-40B4-BE49-F238E27FC236}">
              <a16:creationId xmlns:a16="http://schemas.microsoft.com/office/drawing/2014/main" id="{A62AAB6F-7A24-4960-8319-E288B01D5246}"/>
            </a:ext>
          </a:extLst>
        </xdr:cNvPr>
        <xdr:cNvSpPr txBox="1"/>
      </xdr:nvSpPr>
      <xdr:spPr>
        <a:xfrm>
          <a:off x="4124960" y="5883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128270</xdr:rowOff>
    </xdr:from>
    <xdr:to>
      <xdr:col>20</xdr:col>
      <xdr:colOff>38100</xdr:colOff>
      <xdr:row>36</xdr:row>
      <xdr:rowOff>58420</xdr:rowOff>
    </xdr:to>
    <xdr:sp macro="" textlink="">
      <xdr:nvSpPr>
        <xdr:cNvPr id="75" name="楕円 74">
          <a:extLst>
            <a:ext uri="{FF2B5EF4-FFF2-40B4-BE49-F238E27FC236}">
              <a16:creationId xmlns:a16="http://schemas.microsoft.com/office/drawing/2014/main" id="{9A34B791-2A5F-4C9D-AD70-7AD30447ECB9}"/>
            </a:ext>
          </a:extLst>
        </xdr:cNvPr>
        <xdr:cNvSpPr/>
      </xdr:nvSpPr>
      <xdr:spPr>
        <a:xfrm>
          <a:off x="3312160" y="59956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7620</xdr:rowOff>
    </xdr:from>
    <xdr:to>
      <xdr:col>24</xdr:col>
      <xdr:colOff>63500</xdr:colOff>
      <xdr:row>36</xdr:row>
      <xdr:rowOff>43815</xdr:rowOff>
    </xdr:to>
    <xdr:cxnSp macro="">
      <xdr:nvCxnSpPr>
        <xdr:cNvPr id="76" name="直線コネクタ 75">
          <a:extLst>
            <a:ext uri="{FF2B5EF4-FFF2-40B4-BE49-F238E27FC236}">
              <a16:creationId xmlns:a16="http://schemas.microsoft.com/office/drawing/2014/main" id="{BCBEEF44-BD7C-4081-A6B1-75747C7A5095}"/>
            </a:ext>
          </a:extLst>
        </xdr:cNvPr>
        <xdr:cNvCxnSpPr/>
      </xdr:nvCxnSpPr>
      <xdr:spPr>
        <a:xfrm>
          <a:off x="3355340" y="6042660"/>
          <a:ext cx="73152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86360</xdr:rowOff>
    </xdr:from>
    <xdr:to>
      <xdr:col>15</xdr:col>
      <xdr:colOff>101600</xdr:colOff>
      <xdr:row>36</xdr:row>
      <xdr:rowOff>16510</xdr:rowOff>
    </xdr:to>
    <xdr:sp macro="" textlink="">
      <xdr:nvSpPr>
        <xdr:cNvPr id="77" name="楕円 76">
          <a:extLst>
            <a:ext uri="{FF2B5EF4-FFF2-40B4-BE49-F238E27FC236}">
              <a16:creationId xmlns:a16="http://schemas.microsoft.com/office/drawing/2014/main" id="{4AC5CE0F-0CE4-4118-874A-28CBFFEF25AC}"/>
            </a:ext>
          </a:extLst>
        </xdr:cNvPr>
        <xdr:cNvSpPr/>
      </xdr:nvSpPr>
      <xdr:spPr>
        <a:xfrm>
          <a:off x="2514600" y="59537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137160</xdr:rowOff>
    </xdr:from>
    <xdr:to>
      <xdr:col>19</xdr:col>
      <xdr:colOff>177800</xdr:colOff>
      <xdr:row>36</xdr:row>
      <xdr:rowOff>7620</xdr:rowOff>
    </xdr:to>
    <xdr:cxnSp macro="">
      <xdr:nvCxnSpPr>
        <xdr:cNvPr id="78" name="直線コネクタ 77">
          <a:extLst>
            <a:ext uri="{FF2B5EF4-FFF2-40B4-BE49-F238E27FC236}">
              <a16:creationId xmlns:a16="http://schemas.microsoft.com/office/drawing/2014/main" id="{387B6CDE-6172-4840-94C2-9924ED55B8A6}"/>
            </a:ext>
          </a:extLst>
        </xdr:cNvPr>
        <xdr:cNvCxnSpPr/>
      </xdr:nvCxnSpPr>
      <xdr:spPr>
        <a:xfrm>
          <a:off x="2565400" y="6004560"/>
          <a:ext cx="78994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53975</xdr:rowOff>
    </xdr:from>
    <xdr:to>
      <xdr:col>10</xdr:col>
      <xdr:colOff>165100</xdr:colOff>
      <xdr:row>35</xdr:row>
      <xdr:rowOff>155575</xdr:rowOff>
    </xdr:to>
    <xdr:sp macro="" textlink="">
      <xdr:nvSpPr>
        <xdr:cNvPr id="79" name="楕円 78">
          <a:extLst>
            <a:ext uri="{FF2B5EF4-FFF2-40B4-BE49-F238E27FC236}">
              <a16:creationId xmlns:a16="http://schemas.microsoft.com/office/drawing/2014/main" id="{6F64AA61-5DCD-46CE-B76F-B4195DCFCDC0}"/>
            </a:ext>
          </a:extLst>
        </xdr:cNvPr>
        <xdr:cNvSpPr/>
      </xdr:nvSpPr>
      <xdr:spPr>
        <a:xfrm>
          <a:off x="1739900" y="5921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104775</xdr:rowOff>
    </xdr:from>
    <xdr:to>
      <xdr:col>15</xdr:col>
      <xdr:colOff>50800</xdr:colOff>
      <xdr:row>35</xdr:row>
      <xdr:rowOff>137160</xdr:rowOff>
    </xdr:to>
    <xdr:cxnSp macro="">
      <xdr:nvCxnSpPr>
        <xdr:cNvPr id="80" name="直線コネクタ 79">
          <a:extLst>
            <a:ext uri="{FF2B5EF4-FFF2-40B4-BE49-F238E27FC236}">
              <a16:creationId xmlns:a16="http://schemas.microsoft.com/office/drawing/2014/main" id="{E56C09FD-73D4-4F82-8349-C5C43EA23747}"/>
            </a:ext>
          </a:extLst>
        </xdr:cNvPr>
        <xdr:cNvCxnSpPr/>
      </xdr:nvCxnSpPr>
      <xdr:spPr>
        <a:xfrm>
          <a:off x="1790700" y="5972175"/>
          <a:ext cx="7747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12065</xdr:rowOff>
    </xdr:from>
    <xdr:to>
      <xdr:col>6</xdr:col>
      <xdr:colOff>38100</xdr:colOff>
      <xdr:row>35</xdr:row>
      <xdr:rowOff>113665</xdr:rowOff>
    </xdr:to>
    <xdr:sp macro="" textlink="">
      <xdr:nvSpPr>
        <xdr:cNvPr id="81" name="楕円 80">
          <a:extLst>
            <a:ext uri="{FF2B5EF4-FFF2-40B4-BE49-F238E27FC236}">
              <a16:creationId xmlns:a16="http://schemas.microsoft.com/office/drawing/2014/main" id="{9CC50486-6D56-4104-A05F-1E51BD4B1B32}"/>
            </a:ext>
          </a:extLst>
        </xdr:cNvPr>
        <xdr:cNvSpPr/>
      </xdr:nvSpPr>
      <xdr:spPr>
        <a:xfrm>
          <a:off x="965200" y="587946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62865</xdr:rowOff>
    </xdr:from>
    <xdr:to>
      <xdr:col>10</xdr:col>
      <xdr:colOff>114300</xdr:colOff>
      <xdr:row>35</xdr:row>
      <xdr:rowOff>104775</xdr:rowOff>
    </xdr:to>
    <xdr:cxnSp macro="">
      <xdr:nvCxnSpPr>
        <xdr:cNvPr id="82" name="直線コネクタ 81">
          <a:extLst>
            <a:ext uri="{FF2B5EF4-FFF2-40B4-BE49-F238E27FC236}">
              <a16:creationId xmlns:a16="http://schemas.microsoft.com/office/drawing/2014/main" id="{DBC2AAB9-6F6B-4813-93B8-D3A870B58AA1}"/>
            </a:ext>
          </a:extLst>
        </xdr:cNvPr>
        <xdr:cNvCxnSpPr/>
      </xdr:nvCxnSpPr>
      <xdr:spPr>
        <a:xfrm>
          <a:off x="1008380" y="5930265"/>
          <a:ext cx="78232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165752</xdr:rowOff>
    </xdr:from>
    <xdr:ext cx="405111" cy="259045"/>
    <xdr:sp macro="" textlink="">
      <xdr:nvSpPr>
        <xdr:cNvPr id="83" name="n_1aveValue【図書館】&#10;有形固定資産減価償却率">
          <a:extLst>
            <a:ext uri="{FF2B5EF4-FFF2-40B4-BE49-F238E27FC236}">
              <a16:creationId xmlns:a16="http://schemas.microsoft.com/office/drawing/2014/main" id="{5704A1D7-611C-4F46-A2B8-376FB81C3784}"/>
            </a:ext>
          </a:extLst>
        </xdr:cNvPr>
        <xdr:cNvSpPr txBox="1"/>
      </xdr:nvSpPr>
      <xdr:spPr>
        <a:xfrm>
          <a:off x="3170564" y="6200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1922</xdr:rowOff>
    </xdr:from>
    <xdr:ext cx="405111" cy="259045"/>
    <xdr:sp macro="" textlink="">
      <xdr:nvSpPr>
        <xdr:cNvPr id="84" name="n_2aveValue【図書館】&#10;有形固定資産減価償却率">
          <a:extLst>
            <a:ext uri="{FF2B5EF4-FFF2-40B4-BE49-F238E27FC236}">
              <a16:creationId xmlns:a16="http://schemas.microsoft.com/office/drawing/2014/main" id="{EB3F5417-C610-4B2B-9B7A-930ABEC932D4}"/>
            </a:ext>
          </a:extLst>
        </xdr:cNvPr>
        <xdr:cNvSpPr txBox="1"/>
      </xdr:nvSpPr>
      <xdr:spPr>
        <a:xfrm>
          <a:off x="2385704" y="6204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140987</xdr:rowOff>
    </xdr:from>
    <xdr:ext cx="405111" cy="259045"/>
    <xdr:sp macro="" textlink="">
      <xdr:nvSpPr>
        <xdr:cNvPr id="85" name="n_3aveValue【図書館】&#10;有形固定資産減価償却率">
          <a:extLst>
            <a:ext uri="{FF2B5EF4-FFF2-40B4-BE49-F238E27FC236}">
              <a16:creationId xmlns:a16="http://schemas.microsoft.com/office/drawing/2014/main" id="{303232BE-2756-4B45-A026-94EDDC2A66AC}"/>
            </a:ext>
          </a:extLst>
        </xdr:cNvPr>
        <xdr:cNvSpPr txBox="1"/>
      </xdr:nvSpPr>
      <xdr:spPr>
        <a:xfrm>
          <a:off x="1611004" y="6176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20972</xdr:rowOff>
    </xdr:from>
    <xdr:ext cx="405111" cy="259045"/>
    <xdr:sp macro="" textlink="">
      <xdr:nvSpPr>
        <xdr:cNvPr id="86" name="n_4aveValue【図書館】&#10;有形固定資産減価償却率">
          <a:extLst>
            <a:ext uri="{FF2B5EF4-FFF2-40B4-BE49-F238E27FC236}">
              <a16:creationId xmlns:a16="http://schemas.microsoft.com/office/drawing/2014/main" id="{65DAC8B9-B2CE-4360-BF00-E2CBD7ED07BF}"/>
            </a:ext>
          </a:extLst>
        </xdr:cNvPr>
        <xdr:cNvSpPr txBox="1"/>
      </xdr:nvSpPr>
      <xdr:spPr>
        <a:xfrm>
          <a:off x="836304" y="6223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74947</xdr:rowOff>
    </xdr:from>
    <xdr:ext cx="405111" cy="259045"/>
    <xdr:sp macro="" textlink="">
      <xdr:nvSpPr>
        <xdr:cNvPr id="87" name="n_1mainValue【図書館】&#10;有形固定資産減価償却率">
          <a:extLst>
            <a:ext uri="{FF2B5EF4-FFF2-40B4-BE49-F238E27FC236}">
              <a16:creationId xmlns:a16="http://schemas.microsoft.com/office/drawing/2014/main" id="{8E6D85FF-F5F6-406D-9979-EEF08B6B5069}"/>
            </a:ext>
          </a:extLst>
        </xdr:cNvPr>
        <xdr:cNvSpPr txBox="1"/>
      </xdr:nvSpPr>
      <xdr:spPr>
        <a:xfrm>
          <a:off x="3170564" y="5774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33037</xdr:rowOff>
    </xdr:from>
    <xdr:ext cx="405111" cy="259045"/>
    <xdr:sp macro="" textlink="">
      <xdr:nvSpPr>
        <xdr:cNvPr id="88" name="n_2mainValue【図書館】&#10;有形固定資産減価償却率">
          <a:extLst>
            <a:ext uri="{FF2B5EF4-FFF2-40B4-BE49-F238E27FC236}">
              <a16:creationId xmlns:a16="http://schemas.microsoft.com/office/drawing/2014/main" id="{62C65A26-0ACC-4662-920D-EB3821F134EF}"/>
            </a:ext>
          </a:extLst>
        </xdr:cNvPr>
        <xdr:cNvSpPr txBox="1"/>
      </xdr:nvSpPr>
      <xdr:spPr>
        <a:xfrm>
          <a:off x="2385704" y="5732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652</xdr:rowOff>
    </xdr:from>
    <xdr:ext cx="405111" cy="259045"/>
    <xdr:sp macro="" textlink="">
      <xdr:nvSpPr>
        <xdr:cNvPr id="89" name="n_3mainValue【図書館】&#10;有形固定資産減価償却率">
          <a:extLst>
            <a:ext uri="{FF2B5EF4-FFF2-40B4-BE49-F238E27FC236}">
              <a16:creationId xmlns:a16="http://schemas.microsoft.com/office/drawing/2014/main" id="{FCE0A4CB-F77A-4169-8614-76FAFECB68F5}"/>
            </a:ext>
          </a:extLst>
        </xdr:cNvPr>
        <xdr:cNvSpPr txBox="1"/>
      </xdr:nvSpPr>
      <xdr:spPr>
        <a:xfrm>
          <a:off x="1611004" y="5700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130192</xdr:rowOff>
    </xdr:from>
    <xdr:ext cx="405111" cy="259045"/>
    <xdr:sp macro="" textlink="">
      <xdr:nvSpPr>
        <xdr:cNvPr id="90" name="n_4mainValue【図書館】&#10;有形固定資産減価償却率">
          <a:extLst>
            <a:ext uri="{FF2B5EF4-FFF2-40B4-BE49-F238E27FC236}">
              <a16:creationId xmlns:a16="http://schemas.microsoft.com/office/drawing/2014/main" id="{524049BF-C274-4962-905E-6E7F5A2DC405}"/>
            </a:ext>
          </a:extLst>
        </xdr:cNvPr>
        <xdr:cNvSpPr txBox="1"/>
      </xdr:nvSpPr>
      <xdr:spPr>
        <a:xfrm>
          <a:off x="836304" y="5662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63DBFC31-BEC3-40C3-9267-8E2CD1088FDD}"/>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DA3513BF-F641-41D0-8604-659978BA510F}"/>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461CAAFC-3F47-4610-A031-84F860E44AA7}"/>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1DEFC3BE-CF01-4962-BB2E-66DD4C1EDC29}"/>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3678A16D-D209-435F-9732-578D7916BD2D}"/>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6CF56809-7B14-4689-AF98-AA1DA71BCECD}"/>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132A06E6-DD19-4149-A35C-9BA5B55E5E5F}"/>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21275AA0-0366-44BF-B06A-738F3B5AF97E}"/>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9" name="テキスト ボックス 98">
          <a:extLst>
            <a:ext uri="{FF2B5EF4-FFF2-40B4-BE49-F238E27FC236}">
              <a16:creationId xmlns:a16="http://schemas.microsoft.com/office/drawing/2014/main" id="{6DCF60F8-EE2E-46ED-92EC-0C26348225C6}"/>
            </a:ext>
          </a:extLst>
        </xdr:cNvPr>
        <xdr:cNvSpPr txBox="1"/>
      </xdr:nvSpPr>
      <xdr:spPr>
        <a:xfrm>
          <a:off x="578866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BD22991-0127-45EB-BE34-4976D32B02BC}"/>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9496ECE5-C573-495A-B786-BA0CF48FD547}"/>
            </a:ext>
          </a:extLst>
        </xdr:cNvPr>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28FEF85E-95DA-4E10-90E4-83CEF3308BD2}"/>
            </a:ext>
          </a:extLst>
        </xdr:cNvPr>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4B1C68E3-02AE-4D4C-A648-047A24DA7224}"/>
            </a:ext>
          </a:extLst>
        </xdr:cNvPr>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4" name="テキスト ボックス 103">
          <a:extLst>
            <a:ext uri="{FF2B5EF4-FFF2-40B4-BE49-F238E27FC236}">
              <a16:creationId xmlns:a16="http://schemas.microsoft.com/office/drawing/2014/main" id="{AF7D5324-6245-4FA8-873A-51CBBD352904}"/>
            </a:ext>
          </a:extLst>
        </xdr:cNvPr>
        <xdr:cNvSpPr txBox="1"/>
      </xdr:nvSpPr>
      <xdr:spPr>
        <a:xfrm>
          <a:off x="540530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39734255-388F-4378-9165-13E0AB93B60B}"/>
            </a:ext>
          </a:extLst>
        </xdr:cNvPr>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6" name="テキスト ボックス 105">
          <a:extLst>
            <a:ext uri="{FF2B5EF4-FFF2-40B4-BE49-F238E27FC236}">
              <a16:creationId xmlns:a16="http://schemas.microsoft.com/office/drawing/2014/main" id="{7DE523C6-ACCA-4A49-ADC5-FCCA25E7A255}"/>
            </a:ext>
          </a:extLst>
        </xdr:cNvPr>
        <xdr:cNvSpPr txBox="1"/>
      </xdr:nvSpPr>
      <xdr:spPr>
        <a:xfrm>
          <a:off x="540530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41F3C501-8D8B-49DE-9AD0-4DCD29E98FCD}"/>
            </a:ext>
          </a:extLst>
        </xdr:cNvPr>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8" name="テキスト ボックス 107">
          <a:extLst>
            <a:ext uri="{FF2B5EF4-FFF2-40B4-BE49-F238E27FC236}">
              <a16:creationId xmlns:a16="http://schemas.microsoft.com/office/drawing/2014/main" id="{02865442-637F-4303-808E-5A0DC0C02B82}"/>
            </a:ext>
          </a:extLst>
        </xdr:cNvPr>
        <xdr:cNvSpPr txBox="1"/>
      </xdr:nvSpPr>
      <xdr:spPr>
        <a:xfrm>
          <a:off x="540530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C4A50DA5-FA84-4856-88D9-4D60FF23B245}"/>
            </a:ext>
          </a:extLst>
        </xdr:cNvPr>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0" name="テキスト ボックス 109">
          <a:extLst>
            <a:ext uri="{FF2B5EF4-FFF2-40B4-BE49-F238E27FC236}">
              <a16:creationId xmlns:a16="http://schemas.microsoft.com/office/drawing/2014/main" id="{9345F586-3149-4305-83DF-01F396AD1A8B}"/>
            </a:ext>
          </a:extLst>
        </xdr:cNvPr>
        <xdr:cNvSpPr txBox="1"/>
      </xdr:nvSpPr>
      <xdr:spPr>
        <a:xfrm>
          <a:off x="540530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1C4B051F-5CC1-4EEE-88F4-5CB4727C3162}"/>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2" name="テキスト ボックス 111">
          <a:extLst>
            <a:ext uri="{FF2B5EF4-FFF2-40B4-BE49-F238E27FC236}">
              <a16:creationId xmlns:a16="http://schemas.microsoft.com/office/drawing/2014/main" id="{17CA61B3-03EA-469A-A689-AC978919777F}"/>
            </a:ext>
          </a:extLst>
        </xdr:cNvPr>
        <xdr:cNvSpPr txBox="1"/>
      </xdr:nvSpPr>
      <xdr:spPr>
        <a:xfrm>
          <a:off x="54053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図書館】&#10;一人当たり面積グラフ枠">
          <a:extLst>
            <a:ext uri="{FF2B5EF4-FFF2-40B4-BE49-F238E27FC236}">
              <a16:creationId xmlns:a16="http://schemas.microsoft.com/office/drawing/2014/main" id="{EBB2924A-7068-47F0-A689-A4FF6D482817}"/>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114300</xdr:rowOff>
    </xdr:from>
    <xdr:to>
      <xdr:col>54</xdr:col>
      <xdr:colOff>189865</xdr:colOff>
      <xdr:row>41</xdr:row>
      <xdr:rowOff>146050</xdr:rowOff>
    </xdr:to>
    <xdr:cxnSp macro="">
      <xdr:nvCxnSpPr>
        <xdr:cNvPr id="114" name="直線コネクタ 113">
          <a:extLst>
            <a:ext uri="{FF2B5EF4-FFF2-40B4-BE49-F238E27FC236}">
              <a16:creationId xmlns:a16="http://schemas.microsoft.com/office/drawing/2014/main" id="{A40B8C85-03A8-4005-ACC8-65D2DD940AC5}"/>
            </a:ext>
          </a:extLst>
        </xdr:cNvPr>
        <xdr:cNvCxnSpPr/>
      </xdr:nvCxnSpPr>
      <xdr:spPr>
        <a:xfrm flipV="1">
          <a:off x="9219565" y="5478780"/>
          <a:ext cx="0" cy="1540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149877</xdr:rowOff>
    </xdr:from>
    <xdr:ext cx="469744" cy="259045"/>
    <xdr:sp macro="" textlink="">
      <xdr:nvSpPr>
        <xdr:cNvPr id="115" name="【図書館】&#10;一人当たり面積最小値テキスト">
          <a:extLst>
            <a:ext uri="{FF2B5EF4-FFF2-40B4-BE49-F238E27FC236}">
              <a16:creationId xmlns:a16="http://schemas.microsoft.com/office/drawing/2014/main" id="{1148E32D-4C66-4CE2-9897-E5332606CF14}"/>
            </a:ext>
          </a:extLst>
        </xdr:cNvPr>
        <xdr:cNvSpPr txBox="1"/>
      </xdr:nvSpPr>
      <xdr:spPr>
        <a:xfrm>
          <a:off x="9258300" y="7023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146050</xdr:rowOff>
    </xdr:from>
    <xdr:to>
      <xdr:col>55</xdr:col>
      <xdr:colOff>88900</xdr:colOff>
      <xdr:row>41</xdr:row>
      <xdr:rowOff>146050</xdr:rowOff>
    </xdr:to>
    <xdr:cxnSp macro="">
      <xdr:nvCxnSpPr>
        <xdr:cNvPr id="116" name="直線コネクタ 115">
          <a:extLst>
            <a:ext uri="{FF2B5EF4-FFF2-40B4-BE49-F238E27FC236}">
              <a16:creationId xmlns:a16="http://schemas.microsoft.com/office/drawing/2014/main" id="{50CFA71E-C368-4B3E-AF1A-17A3DF3BC940}"/>
            </a:ext>
          </a:extLst>
        </xdr:cNvPr>
        <xdr:cNvCxnSpPr/>
      </xdr:nvCxnSpPr>
      <xdr:spPr>
        <a:xfrm>
          <a:off x="9154160" y="70192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60977</xdr:rowOff>
    </xdr:from>
    <xdr:ext cx="469744" cy="259045"/>
    <xdr:sp macro="" textlink="">
      <xdr:nvSpPr>
        <xdr:cNvPr id="117" name="【図書館】&#10;一人当たり面積最大値テキスト">
          <a:extLst>
            <a:ext uri="{FF2B5EF4-FFF2-40B4-BE49-F238E27FC236}">
              <a16:creationId xmlns:a16="http://schemas.microsoft.com/office/drawing/2014/main" id="{AA8633D8-587E-43DD-99B2-F8D2D4C9837B}"/>
            </a:ext>
          </a:extLst>
        </xdr:cNvPr>
        <xdr:cNvSpPr txBox="1"/>
      </xdr:nvSpPr>
      <xdr:spPr>
        <a:xfrm>
          <a:off x="9258300" y="5257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114300</xdr:rowOff>
    </xdr:from>
    <xdr:to>
      <xdr:col>55</xdr:col>
      <xdr:colOff>88900</xdr:colOff>
      <xdr:row>32</xdr:row>
      <xdr:rowOff>114300</xdr:rowOff>
    </xdr:to>
    <xdr:cxnSp macro="">
      <xdr:nvCxnSpPr>
        <xdr:cNvPr id="118" name="直線コネクタ 117">
          <a:extLst>
            <a:ext uri="{FF2B5EF4-FFF2-40B4-BE49-F238E27FC236}">
              <a16:creationId xmlns:a16="http://schemas.microsoft.com/office/drawing/2014/main" id="{B1CE358B-29D2-4309-AFFB-52C432C11204}"/>
            </a:ext>
          </a:extLst>
        </xdr:cNvPr>
        <xdr:cNvCxnSpPr/>
      </xdr:nvCxnSpPr>
      <xdr:spPr>
        <a:xfrm>
          <a:off x="9154160" y="54787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99077</xdr:rowOff>
    </xdr:from>
    <xdr:ext cx="469744" cy="259045"/>
    <xdr:sp macro="" textlink="">
      <xdr:nvSpPr>
        <xdr:cNvPr id="119" name="【図書館】&#10;一人当たり面積平均値テキスト">
          <a:extLst>
            <a:ext uri="{FF2B5EF4-FFF2-40B4-BE49-F238E27FC236}">
              <a16:creationId xmlns:a16="http://schemas.microsoft.com/office/drawing/2014/main" id="{9AA5BE38-651D-47C1-8D30-7867E89A1EA7}"/>
            </a:ext>
          </a:extLst>
        </xdr:cNvPr>
        <xdr:cNvSpPr txBox="1"/>
      </xdr:nvSpPr>
      <xdr:spPr>
        <a:xfrm>
          <a:off x="9258300" y="66370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120650</xdr:rowOff>
    </xdr:from>
    <xdr:to>
      <xdr:col>55</xdr:col>
      <xdr:colOff>50800</xdr:colOff>
      <xdr:row>40</xdr:row>
      <xdr:rowOff>50800</xdr:rowOff>
    </xdr:to>
    <xdr:sp macro="" textlink="">
      <xdr:nvSpPr>
        <xdr:cNvPr id="120" name="フローチャート: 判断 119">
          <a:extLst>
            <a:ext uri="{FF2B5EF4-FFF2-40B4-BE49-F238E27FC236}">
              <a16:creationId xmlns:a16="http://schemas.microsoft.com/office/drawing/2014/main" id="{91825CFA-30C7-4823-8123-229BF3B683A8}"/>
            </a:ext>
          </a:extLst>
        </xdr:cNvPr>
        <xdr:cNvSpPr/>
      </xdr:nvSpPr>
      <xdr:spPr>
        <a:xfrm>
          <a:off x="9192260" y="665861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120650</xdr:rowOff>
    </xdr:from>
    <xdr:to>
      <xdr:col>50</xdr:col>
      <xdr:colOff>165100</xdr:colOff>
      <xdr:row>40</xdr:row>
      <xdr:rowOff>50800</xdr:rowOff>
    </xdr:to>
    <xdr:sp macro="" textlink="">
      <xdr:nvSpPr>
        <xdr:cNvPr id="121" name="フローチャート: 判断 120">
          <a:extLst>
            <a:ext uri="{FF2B5EF4-FFF2-40B4-BE49-F238E27FC236}">
              <a16:creationId xmlns:a16="http://schemas.microsoft.com/office/drawing/2014/main" id="{A2DF23B4-7719-46F6-A755-6926CF1EF882}"/>
            </a:ext>
          </a:extLst>
        </xdr:cNvPr>
        <xdr:cNvSpPr/>
      </xdr:nvSpPr>
      <xdr:spPr>
        <a:xfrm>
          <a:off x="8445500" y="66586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133350</xdr:rowOff>
    </xdr:from>
    <xdr:to>
      <xdr:col>46</xdr:col>
      <xdr:colOff>38100</xdr:colOff>
      <xdr:row>40</xdr:row>
      <xdr:rowOff>63500</xdr:rowOff>
    </xdr:to>
    <xdr:sp macro="" textlink="">
      <xdr:nvSpPr>
        <xdr:cNvPr id="122" name="フローチャート: 判断 121">
          <a:extLst>
            <a:ext uri="{FF2B5EF4-FFF2-40B4-BE49-F238E27FC236}">
              <a16:creationId xmlns:a16="http://schemas.microsoft.com/office/drawing/2014/main" id="{9F146AB2-5DA1-405B-B5E4-D530FE3AD3B7}"/>
            </a:ext>
          </a:extLst>
        </xdr:cNvPr>
        <xdr:cNvSpPr/>
      </xdr:nvSpPr>
      <xdr:spPr>
        <a:xfrm>
          <a:off x="7670800" y="667131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133350</xdr:rowOff>
    </xdr:from>
    <xdr:to>
      <xdr:col>41</xdr:col>
      <xdr:colOff>101600</xdr:colOff>
      <xdr:row>40</xdr:row>
      <xdr:rowOff>63500</xdr:rowOff>
    </xdr:to>
    <xdr:sp macro="" textlink="">
      <xdr:nvSpPr>
        <xdr:cNvPr id="123" name="フローチャート: 判断 122">
          <a:extLst>
            <a:ext uri="{FF2B5EF4-FFF2-40B4-BE49-F238E27FC236}">
              <a16:creationId xmlns:a16="http://schemas.microsoft.com/office/drawing/2014/main" id="{EB1843FB-59CE-4EE2-B3A0-842C7A68C02A}"/>
            </a:ext>
          </a:extLst>
        </xdr:cNvPr>
        <xdr:cNvSpPr/>
      </xdr:nvSpPr>
      <xdr:spPr>
        <a:xfrm>
          <a:off x="6873240" y="66713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0</xdr:rowOff>
    </xdr:from>
    <xdr:to>
      <xdr:col>36</xdr:col>
      <xdr:colOff>165100</xdr:colOff>
      <xdr:row>40</xdr:row>
      <xdr:rowOff>101600</xdr:rowOff>
    </xdr:to>
    <xdr:sp macro="" textlink="">
      <xdr:nvSpPr>
        <xdr:cNvPr id="124" name="フローチャート: 判断 123">
          <a:extLst>
            <a:ext uri="{FF2B5EF4-FFF2-40B4-BE49-F238E27FC236}">
              <a16:creationId xmlns:a16="http://schemas.microsoft.com/office/drawing/2014/main" id="{D7751204-AEF2-4F6E-8264-A1C79C88C286}"/>
            </a:ext>
          </a:extLst>
        </xdr:cNvPr>
        <xdr:cNvSpPr/>
      </xdr:nvSpPr>
      <xdr:spPr>
        <a:xfrm>
          <a:off x="6098540" y="670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9D0A8BE5-7BE5-478D-BB61-28D0283E8212}"/>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32D687D3-EE6B-453F-921B-C5AD7CA4A6E4}"/>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CE3C1B30-4B41-425A-854E-FDF37C81C8C7}"/>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9C43B9CE-A740-4446-8DA0-8E6D0E118105}"/>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D93E7F88-F307-4752-B6E5-68EE1B43EA8B}"/>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139700</xdr:rowOff>
    </xdr:from>
    <xdr:to>
      <xdr:col>55</xdr:col>
      <xdr:colOff>50800</xdr:colOff>
      <xdr:row>39</xdr:row>
      <xdr:rowOff>69850</xdr:rowOff>
    </xdr:to>
    <xdr:sp macro="" textlink="">
      <xdr:nvSpPr>
        <xdr:cNvPr id="130" name="楕円 129">
          <a:extLst>
            <a:ext uri="{FF2B5EF4-FFF2-40B4-BE49-F238E27FC236}">
              <a16:creationId xmlns:a16="http://schemas.microsoft.com/office/drawing/2014/main" id="{338E28D8-6D25-4A40-AC7D-6FB278209AF2}"/>
            </a:ext>
          </a:extLst>
        </xdr:cNvPr>
        <xdr:cNvSpPr/>
      </xdr:nvSpPr>
      <xdr:spPr>
        <a:xfrm>
          <a:off x="9192260" y="65100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162577</xdr:rowOff>
    </xdr:from>
    <xdr:ext cx="469744" cy="259045"/>
    <xdr:sp macro="" textlink="">
      <xdr:nvSpPr>
        <xdr:cNvPr id="131" name="【図書館】&#10;一人当たり面積該当値テキスト">
          <a:extLst>
            <a:ext uri="{FF2B5EF4-FFF2-40B4-BE49-F238E27FC236}">
              <a16:creationId xmlns:a16="http://schemas.microsoft.com/office/drawing/2014/main" id="{AEAC09B8-EA05-44FE-A5EF-AF392EADA75F}"/>
            </a:ext>
          </a:extLst>
        </xdr:cNvPr>
        <xdr:cNvSpPr txBox="1"/>
      </xdr:nvSpPr>
      <xdr:spPr>
        <a:xfrm>
          <a:off x="9258300" y="6365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139700</xdr:rowOff>
    </xdr:from>
    <xdr:to>
      <xdr:col>50</xdr:col>
      <xdr:colOff>165100</xdr:colOff>
      <xdr:row>39</xdr:row>
      <xdr:rowOff>69850</xdr:rowOff>
    </xdr:to>
    <xdr:sp macro="" textlink="">
      <xdr:nvSpPr>
        <xdr:cNvPr id="132" name="楕円 131">
          <a:extLst>
            <a:ext uri="{FF2B5EF4-FFF2-40B4-BE49-F238E27FC236}">
              <a16:creationId xmlns:a16="http://schemas.microsoft.com/office/drawing/2014/main" id="{1A1A7937-4247-4174-9A9A-1473124C6035}"/>
            </a:ext>
          </a:extLst>
        </xdr:cNvPr>
        <xdr:cNvSpPr/>
      </xdr:nvSpPr>
      <xdr:spPr>
        <a:xfrm>
          <a:off x="8445500" y="65100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19050</xdr:rowOff>
    </xdr:from>
    <xdr:to>
      <xdr:col>55</xdr:col>
      <xdr:colOff>0</xdr:colOff>
      <xdr:row>39</xdr:row>
      <xdr:rowOff>19050</xdr:rowOff>
    </xdr:to>
    <xdr:cxnSp macro="">
      <xdr:nvCxnSpPr>
        <xdr:cNvPr id="133" name="直線コネクタ 132">
          <a:extLst>
            <a:ext uri="{FF2B5EF4-FFF2-40B4-BE49-F238E27FC236}">
              <a16:creationId xmlns:a16="http://schemas.microsoft.com/office/drawing/2014/main" id="{BEDE25C8-2D14-458A-9B1E-DAF9C01F5A01}"/>
            </a:ext>
          </a:extLst>
        </xdr:cNvPr>
        <xdr:cNvCxnSpPr/>
      </xdr:nvCxnSpPr>
      <xdr:spPr>
        <a:xfrm>
          <a:off x="8496300" y="6557010"/>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127000</xdr:rowOff>
    </xdr:from>
    <xdr:to>
      <xdr:col>46</xdr:col>
      <xdr:colOff>38100</xdr:colOff>
      <xdr:row>39</xdr:row>
      <xdr:rowOff>57150</xdr:rowOff>
    </xdr:to>
    <xdr:sp macro="" textlink="">
      <xdr:nvSpPr>
        <xdr:cNvPr id="134" name="楕円 133">
          <a:extLst>
            <a:ext uri="{FF2B5EF4-FFF2-40B4-BE49-F238E27FC236}">
              <a16:creationId xmlns:a16="http://schemas.microsoft.com/office/drawing/2014/main" id="{6F24F7A6-C376-44D2-BEF8-0D197209911F}"/>
            </a:ext>
          </a:extLst>
        </xdr:cNvPr>
        <xdr:cNvSpPr/>
      </xdr:nvSpPr>
      <xdr:spPr>
        <a:xfrm>
          <a:off x="7670800" y="64973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6350</xdr:rowOff>
    </xdr:from>
    <xdr:to>
      <xdr:col>50</xdr:col>
      <xdr:colOff>114300</xdr:colOff>
      <xdr:row>39</xdr:row>
      <xdr:rowOff>19050</xdr:rowOff>
    </xdr:to>
    <xdr:cxnSp macro="">
      <xdr:nvCxnSpPr>
        <xdr:cNvPr id="135" name="直線コネクタ 134">
          <a:extLst>
            <a:ext uri="{FF2B5EF4-FFF2-40B4-BE49-F238E27FC236}">
              <a16:creationId xmlns:a16="http://schemas.microsoft.com/office/drawing/2014/main" id="{6A1D422C-A103-49C6-871B-FAA86568659C}"/>
            </a:ext>
          </a:extLst>
        </xdr:cNvPr>
        <xdr:cNvCxnSpPr/>
      </xdr:nvCxnSpPr>
      <xdr:spPr>
        <a:xfrm>
          <a:off x="7713980" y="6544310"/>
          <a:ext cx="78232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139700</xdr:rowOff>
    </xdr:from>
    <xdr:to>
      <xdr:col>41</xdr:col>
      <xdr:colOff>101600</xdr:colOff>
      <xdr:row>39</xdr:row>
      <xdr:rowOff>69850</xdr:rowOff>
    </xdr:to>
    <xdr:sp macro="" textlink="">
      <xdr:nvSpPr>
        <xdr:cNvPr id="136" name="楕円 135">
          <a:extLst>
            <a:ext uri="{FF2B5EF4-FFF2-40B4-BE49-F238E27FC236}">
              <a16:creationId xmlns:a16="http://schemas.microsoft.com/office/drawing/2014/main" id="{0EC1944B-FB7E-4A03-BF2E-6606A15B990E}"/>
            </a:ext>
          </a:extLst>
        </xdr:cNvPr>
        <xdr:cNvSpPr/>
      </xdr:nvSpPr>
      <xdr:spPr>
        <a:xfrm>
          <a:off x="6873240" y="65100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6350</xdr:rowOff>
    </xdr:from>
    <xdr:to>
      <xdr:col>45</xdr:col>
      <xdr:colOff>177800</xdr:colOff>
      <xdr:row>39</xdr:row>
      <xdr:rowOff>19050</xdr:rowOff>
    </xdr:to>
    <xdr:cxnSp macro="">
      <xdr:nvCxnSpPr>
        <xdr:cNvPr id="137" name="直線コネクタ 136">
          <a:extLst>
            <a:ext uri="{FF2B5EF4-FFF2-40B4-BE49-F238E27FC236}">
              <a16:creationId xmlns:a16="http://schemas.microsoft.com/office/drawing/2014/main" id="{91D16238-F7FD-4FC8-B9FD-98CAAD5F7930}"/>
            </a:ext>
          </a:extLst>
        </xdr:cNvPr>
        <xdr:cNvCxnSpPr/>
      </xdr:nvCxnSpPr>
      <xdr:spPr>
        <a:xfrm flipV="1">
          <a:off x="6924040" y="6544310"/>
          <a:ext cx="78994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139700</xdr:rowOff>
    </xdr:from>
    <xdr:to>
      <xdr:col>36</xdr:col>
      <xdr:colOff>165100</xdr:colOff>
      <xdr:row>39</xdr:row>
      <xdr:rowOff>69850</xdr:rowOff>
    </xdr:to>
    <xdr:sp macro="" textlink="">
      <xdr:nvSpPr>
        <xdr:cNvPr id="138" name="楕円 137">
          <a:extLst>
            <a:ext uri="{FF2B5EF4-FFF2-40B4-BE49-F238E27FC236}">
              <a16:creationId xmlns:a16="http://schemas.microsoft.com/office/drawing/2014/main" id="{BF22A2C6-9455-4985-B3CA-341F98044296}"/>
            </a:ext>
          </a:extLst>
        </xdr:cNvPr>
        <xdr:cNvSpPr/>
      </xdr:nvSpPr>
      <xdr:spPr>
        <a:xfrm>
          <a:off x="6098540" y="65100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19050</xdr:rowOff>
    </xdr:from>
    <xdr:to>
      <xdr:col>41</xdr:col>
      <xdr:colOff>50800</xdr:colOff>
      <xdr:row>39</xdr:row>
      <xdr:rowOff>19050</xdr:rowOff>
    </xdr:to>
    <xdr:cxnSp macro="">
      <xdr:nvCxnSpPr>
        <xdr:cNvPr id="139" name="直線コネクタ 138">
          <a:extLst>
            <a:ext uri="{FF2B5EF4-FFF2-40B4-BE49-F238E27FC236}">
              <a16:creationId xmlns:a16="http://schemas.microsoft.com/office/drawing/2014/main" id="{61D8F1EF-AB7B-45D3-9F1D-99A07192CCC7}"/>
            </a:ext>
          </a:extLst>
        </xdr:cNvPr>
        <xdr:cNvCxnSpPr/>
      </xdr:nvCxnSpPr>
      <xdr:spPr>
        <a:xfrm>
          <a:off x="6149340" y="655701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41927</xdr:rowOff>
    </xdr:from>
    <xdr:ext cx="469744" cy="259045"/>
    <xdr:sp macro="" textlink="">
      <xdr:nvSpPr>
        <xdr:cNvPr id="140" name="n_1aveValue【図書館】&#10;一人当たり面積">
          <a:extLst>
            <a:ext uri="{FF2B5EF4-FFF2-40B4-BE49-F238E27FC236}">
              <a16:creationId xmlns:a16="http://schemas.microsoft.com/office/drawing/2014/main" id="{7A8C2502-585D-4978-8976-8CEFF41D2ECD}"/>
            </a:ext>
          </a:extLst>
        </xdr:cNvPr>
        <xdr:cNvSpPr txBox="1"/>
      </xdr:nvSpPr>
      <xdr:spPr>
        <a:xfrm>
          <a:off x="8271587" y="674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54627</xdr:rowOff>
    </xdr:from>
    <xdr:ext cx="469744" cy="259045"/>
    <xdr:sp macro="" textlink="">
      <xdr:nvSpPr>
        <xdr:cNvPr id="141" name="n_2aveValue【図書館】&#10;一人当たり面積">
          <a:extLst>
            <a:ext uri="{FF2B5EF4-FFF2-40B4-BE49-F238E27FC236}">
              <a16:creationId xmlns:a16="http://schemas.microsoft.com/office/drawing/2014/main" id="{16B0B5BC-6F84-4A85-A8DA-D046B957B256}"/>
            </a:ext>
          </a:extLst>
        </xdr:cNvPr>
        <xdr:cNvSpPr txBox="1"/>
      </xdr:nvSpPr>
      <xdr:spPr>
        <a:xfrm>
          <a:off x="7509587" y="676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54627</xdr:rowOff>
    </xdr:from>
    <xdr:ext cx="469744" cy="259045"/>
    <xdr:sp macro="" textlink="">
      <xdr:nvSpPr>
        <xdr:cNvPr id="142" name="n_3aveValue【図書館】&#10;一人当たり面積">
          <a:extLst>
            <a:ext uri="{FF2B5EF4-FFF2-40B4-BE49-F238E27FC236}">
              <a16:creationId xmlns:a16="http://schemas.microsoft.com/office/drawing/2014/main" id="{9E5C2335-F055-412E-A594-6079AA17BE24}"/>
            </a:ext>
          </a:extLst>
        </xdr:cNvPr>
        <xdr:cNvSpPr txBox="1"/>
      </xdr:nvSpPr>
      <xdr:spPr>
        <a:xfrm>
          <a:off x="6712027" y="676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92727</xdr:rowOff>
    </xdr:from>
    <xdr:ext cx="469744" cy="259045"/>
    <xdr:sp macro="" textlink="">
      <xdr:nvSpPr>
        <xdr:cNvPr id="143" name="n_4aveValue【図書館】&#10;一人当たり面積">
          <a:extLst>
            <a:ext uri="{FF2B5EF4-FFF2-40B4-BE49-F238E27FC236}">
              <a16:creationId xmlns:a16="http://schemas.microsoft.com/office/drawing/2014/main" id="{B34BD987-18C3-4BBC-AD82-F7B0E26BC1A6}"/>
            </a:ext>
          </a:extLst>
        </xdr:cNvPr>
        <xdr:cNvSpPr txBox="1"/>
      </xdr:nvSpPr>
      <xdr:spPr>
        <a:xfrm>
          <a:off x="5937327" y="679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37</xdr:row>
      <xdr:rowOff>86377</xdr:rowOff>
    </xdr:from>
    <xdr:ext cx="469744" cy="259045"/>
    <xdr:sp macro="" textlink="">
      <xdr:nvSpPr>
        <xdr:cNvPr id="144" name="n_1mainValue【図書館】&#10;一人当たり面積">
          <a:extLst>
            <a:ext uri="{FF2B5EF4-FFF2-40B4-BE49-F238E27FC236}">
              <a16:creationId xmlns:a16="http://schemas.microsoft.com/office/drawing/2014/main" id="{075C79D1-2FB1-460F-A18A-E10E3A452EE4}"/>
            </a:ext>
          </a:extLst>
        </xdr:cNvPr>
        <xdr:cNvSpPr txBox="1"/>
      </xdr:nvSpPr>
      <xdr:spPr>
        <a:xfrm>
          <a:off x="8271587" y="6289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73677</xdr:rowOff>
    </xdr:from>
    <xdr:ext cx="469744" cy="259045"/>
    <xdr:sp macro="" textlink="">
      <xdr:nvSpPr>
        <xdr:cNvPr id="145" name="n_2mainValue【図書館】&#10;一人当たり面積">
          <a:extLst>
            <a:ext uri="{FF2B5EF4-FFF2-40B4-BE49-F238E27FC236}">
              <a16:creationId xmlns:a16="http://schemas.microsoft.com/office/drawing/2014/main" id="{BE0C761A-B87F-4D2D-94ED-0DADC2C04DB3}"/>
            </a:ext>
          </a:extLst>
        </xdr:cNvPr>
        <xdr:cNvSpPr txBox="1"/>
      </xdr:nvSpPr>
      <xdr:spPr>
        <a:xfrm>
          <a:off x="7509587" y="6276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86377</xdr:rowOff>
    </xdr:from>
    <xdr:ext cx="469744" cy="259045"/>
    <xdr:sp macro="" textlink="">
      <xdr:nvSpPr>
        <xdr:cNvPr id="146" name="n_3mainValue【図書館】&#10;一人当たり面積">
          <a:extLst>
            <a:ext uri="{FF2B5EF4-FFF2-40B4-BE49-F238E27FC236}">
              <a16:creationId xmlns:a16="http://schemas.microsoft.com/office/drawing/2014/main" id="{E65A8F6E-18B8-4320-B365-949D57958B80}"/>
            </a:ext>
          </a:extLst>
        </xdr:cNvPr>
        <xdr:cNvSpPr txBox="1"/>
      </xdr:nvSpPr>
      <xdr:spPr>
        <a:xfrm>
          <a:off x="6712027" y="6289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86377</xdr:rowOff>
    </xdr:from>
    <xdr:ext cx="469744" cy="259045"/>
    <xdr:sp macro="" textlink="">
      <xdr:nvSpPr>
        <xdr:cNvPr id="147" name="n_4mainValue【図書館】&#10;一人当たり面積">
          <a:extLst>
            <a:ext uri="{FF2B5EF4-FFF2-40B4-BE49-F238E27FC236}">
              <a16:creationId xmlns:a16="http://schemas.microsoft.com/office/drawing/2014/main" id="{CF3A15BD-6C72-4449-8D5F-30936D54FFEB}"/>
            </a:ext>
          </a:extLst>
        </xdr:cNvPr>
        <xdr:cNvSpPr txBox="1"/>
      </xdr:nvSpPr>
      <xdr:spPr>
        <a:xfrm>
          <a:off x="5937327" y="6289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21C1B140-B9EA-4B6D-B2AF-975A30499DA6}"/>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6C52152E-76F8-4E67-844B-8E92294B015F}"/>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B28BAB73-6A75-4C04-A47F-12D9201F19E4}"/>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8CF7EE0D-0345-487D-A6A3-F901B82E8CAA}"/>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EF8A1D7E-8C0A-4AD7-B2E4-29A5682CAAB6}"/>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C8DA9D77-035B-4492-987E-2F2BA5420A2E}"/>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07B41DE0-6273-4C31-9E6E-32150FB450B9}"/>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D751A793-B8C0-407B-900B-AF97B0D5FE52}"/>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90D12BEE-CAD3-4F9C-9C8C-65255649B1B7}"/>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3BBA6916-5AED-486E-8D2D-54F1E79DEAA0}"/>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09A68335-80DB-4B02-BF89-FCAE4CD2E93E}"/>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9" name="直線コネクタ 158">
          <a:extLst>
            <a:ext uri="{FF2B5EF4-FFF2-40B4-BE49-F238E27FC236}">
              <a16:creationId xmlns:a16="http://schemas.microsoft.com/office/drawing/2014/main" id="{9747ED21-5D76-4910-A2BF-2D2695C9BF17}"/>
            </a:ext>
          </a:extLst>
        </xdr:cNvPr>
        <xdr:cNvCxnSpPr/>
      </xdr:nvCxnSpPr>
      <xdr:spPr>
        <a:xfrm>
          <a:off x="67056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0" name="テキスト ボックス 159">
          <a:extLst>
            <a:ext uri="{FF2B5EF4-FFF2-40B4-BE49-F238E27FC236}">
              <a16:creationId xmlns:a16="http://schemas.microsoft.com/office/drawing/2014/main" id="{412FE605-769B-4296-93BF-F860A2115F4A}"/>
            </a:ext>
          </a:extLst>
        </xdr:cNvPr>
        <xdr:cNvSpPr txBox="1"/>
      </xdr:nvSpPr>
      <xdr:spPr>
        <a:xfrm>
          <a:off x="27196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1" name="直線コネクタ 160">
          <a:extLst>
            <a:ext uri="{FF2B5EF4-FFF2-40B4-BE49-F238E27FC236}">
              <a16:creationId xmlns:a16="http://schemas.microsoft.com/office/drawing/2014/main" id="{24D45F9F-FEAF-499A-AD03-626A021060CB}"/>
            </a:ext>
          </a:extLst>
        </xdr:cNvPr>
        <xdr:cNvCxnSpPr/>
      </xdr:nvCxnSpPr>
      <xdr:spPr>
        <a:xfrm>
          <a:off x="67056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2" name="テキスト ボックス 161">
          <a:extLst>
            <a:ext uri="{FF2B5EF4-FFF2-40B4-BE49-F238E27FC236}">
              <a16:creationId xmlns:a16="http://schemas.microsoft.com/office/drawing/2014/main" id="{09AD694F-51C0-435D-9F26-8897C6DAFF23}"/>
            </a:ext>
          </a:extLst>
        </xdr:cNvPr>
        <xdr:cNvSpPr txBox="1"/>
      </xdr:nvSpPr>
      <xdr:spPr>
        <a:xfrm>
          <a:off x="33608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3" name="直線コネクタ 162">
          <a:extLst>
            <a:ext uri="{FF2B5EF4-FFF2-40B4-BE49-F238E27FC236}">
              <a16:creationId xmlns:a16="http://schemas.microsoft.com/office/drawing/2014/main" id="{9A3F517A-5DBF-4499-A74D-3D065C9C76BA}"/>
            </a:ext>
          </a:extLst>
        </xdr:cNvPr>
        <xdr:cNvCxnSpPr/>
      </xdr:nvCxnSpPr>
      <xdr:spPr>
        <a:xfrm>
          <a:off x="67056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4" name="テキスト ボックス 163">
          <a:extLst>
            <a:ext uri="{FF2B5EF4-FFF2-40B4-BE49-F238E27FC236}">
              <a16:creationId xmlns:a16="http://schemas.microsoft.com/office/drawing/2014/main" id="{E49528B7-D4A6-4994-889B-73FCC5E3FE5D}"/>
            </a:ext>
          </a:extLst>
        </xdr:cNvPr>
        <xdr:cNvSpPr txBox="1"/>
      </xdr:nvSpPr>
      <xdr:spPr>
        <a:xfrm>
          <a:off x="33608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5" name="直線コネクタ 164">
          <a:extLst>
            <a:ext uri="{FF2B5EF4-FFF2-40B4-BE49-F238E27FC236}">
              <a16:creationId xmlns:a16="http://schemas.microsoft.com/office/drawing/2014/main" id="{7ABF4B3A-9C63-40A7-B0DF-0ED64A917256}"/>
            </a:ext>
          </a:extLst>
        </xdr:cNvPr>
        <xdr:cNvCxnSpPr/>
      </xdr:nvCxnSpPr>
      <xdr:spPr>
        <a:xfrm>
          <a:off x="67056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6" name="テキスト ボックス 165">
          <a:extLst>
            <a:ext uri="{FF2B5EF4-FFF2-40B4-BE49-F238E27FC236}">
              <a16:creationId xmlns:a16="http://schemas.microsoft.com/office/drawing/2014/main" id="{A77402BC-909B-41C9-A513-7EB44FD1C82B}"/>
            </a:ext>
          </a:extLst>
        </xdr:cNvPr>
        <xdr:cNvSpPr txBox="1"/>
      </xdr:nvSpPr>
      <xdr:spPr>
        <a:xfrm>
          <a:off x="33608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7" name="直線コネクタ 166">
          <a:extLst>
            <a:ext uri="{FF2B5EF4-FFF2-40B4-BE49-F238E27FC236}">
              <a16:creationId xmlns:a16="http://schemas.microsoft.com/office/drawing/2014/main" id="{BE5E033F-C26B-454D-AAE1-717DB462E9EB}"/>
            </a:ext>
          </a:extLst>
        </xdr:cNvPr>
        <xdr:cNvCxnSpPr/>
      </xdr:nvCxnSpPr>
      <xdr:spPr>
        <a:xfrm>
          <a:off x="67056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8" name="テキスト ボックス 167">
          <a:extLst>
            <a:ext uri="{FF2B5EF4-FFF2-40B4-BE49-F238E27FC236}">
              <a16:creationId xmlns:a16="http://schemas.microsoft.com/office/drawing/2014/main" id="{F88387E5-926E-4E1F-874B-B840D943EF2F}"/>
            </a:ext>
          </a:extLst>
        </xdr:cNvPr>
        <xdr:cNvSpPr txBox="1"/>
      </xdr:nvSpPr>
      <xdr:spPr>
        <a:xfrm>
          <a:off x="33608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49567D9D-1335-4294-A72B-D7D66824223E}"/>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0" name="テキスト ボックス 169">
          <a:extLst>
            <a:ext uri="{FF2B5EF4-FFF2-40B4-BE49-F238E27FC236}">
              <a16:creationId xmlns:a16="http://schemas.microsoft.com/office/drawing/2014/main" id="{3574DDFB-0217-46BA-8715-D15CC0782D36}"/>
            </a:ext>
          </a:extLst>
        </xdr:cNvPr>
        <xdr:cNvSpPr txBox="1"/>
      </xdr:nvSpPr>
      <xdr:spPr>
        <a:xfrm>
          <a:off x="37734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1" name="【体育館・プール】&#10;有形固定資産減価償却率グラフ枠">
          <a:extLst>
            <a:ext uri="{FF2B5EF4-FFF2-40B4-BE49-F238E27FC236}">
              <a16:creationId xmlns:a16="http://schemas.microsoft.com/office/drawing/2014/main" id="{060A2DA1-6DBB-40FD-86B9-4F6B81F3BB73}"/>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148590</xdr:rowOff>
    </xdr:from>
    <xdr:to>
      <xdr:col>24</xdr:col>
      <xdr:colOff>62865</xdr:colOff>
      <xdr:row>64</xdr:row>
      <xdr:rowOff>76200</xdr:rowOff>
    </xdr:to>
    <xdr:cxnSp macro="">
      <xdr:nvCxnSpPr>
        <xdr:cNvPr id="172" name="直線コネクタ 171">
          <a:extLst>
            <a:ext uri="{FF2B5EF4-FFF2-40B4-BE49-F238E27FC236}">
              <a16:creationId xmlns:a16="http://schemas.microsoft.com/office/drawing/2014/main" id="{AC5CDB4E-F612-4984-9C35-8F344503B7E3}"/>
            </a:ext>
          </a:extLst>
        </xdr:cNvPr>
        <xdr:cNvCxnSpPr/>
      </xdr:nvCxnSpPr>
      <xdr:spPr>
        <a:xfrm flipV="1">
          <a:off x="4086225" y="9368790"/>
          <a:ext cx="0" cy="14363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3" name="【体育館・プール】&#10;有形固定資産減価償却率最小値テキスト">
          <a:extLst>
            <a:ext uri="{FF2B5EF4-FFF2-40B4-BE49-F238E27FC236}">
              <a16:creationId xmlns:a16="http://schemas.microsoft.com/office/drawing/2014/main" id="{8304C883-2D74-4318-AC87-4B6D93CFB3F1}"/>
            </a:ext>
          </a:extLst>
        </xdr:cNvPr>
        <xdr:cNvSpPr txBox="1"/>
      </xdr:nvSpPr>
      <xdr:spPr>
        <a:xfrm>
          <a:off x="4124960" y="1080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4" name="直線コネクタ 173">
          <a:extLst>
            <a:ext uri="{FF2B5EF4-FFF2-40B4-BE49-F238E27FC236}">
              <a16:creationId xmlns:a16="http://schemas.microsoft.com/office/drawing/2014/main" id="{4E7B28D5-359B-42AA-8C61-ABBE212305BE}"/>
            </a:ext>
          </a:extLst>
        </xdr:cNvPr>
        <xdr:cNvCxnSpPr/>
      </xdr:nvCxnSpPr>
      <xdr:spPr>
        <a:xfrm>
          <a:off x="4020820" y="108051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95267</xdr:rowOff>
    </xdr:from>
    <xdr:ext cx="405111" cy="259045"/>
    <xdr:sp macro="" textlink="">
      <xdr:nvSpPr>
        <xdr:cNvPr id="175" name="【体育館・プール】&#10;有形固定資産減価償却率最大値テキスト">
          <a:extLst>
            <a:ext uri="{FF2B5EF4-FFF2-40B4-BE49-F238E27FC236}">
              <a16:creationId xmlns:a16="http://schemas.microsoft.com/office/drawing/2014/main" id="{F0744CD6-AE6C-40B8-BA8A-FF0FB6FA5852}"/>
            </a:ext>
          </a:extLst>
        </xdr:cNvPr>
        <xdr:cNvSpPr txBox="1"/>
      </xdr:nvSpPr>
      <xdr:spPr>
        <a:xfrm>
          <a:off x="4124960" y="9147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148590</xdr:rowOff>
    </xdr:from>
    <xdr:to>
      <xdr:col>24</xdr:col>
      <xdr:colOff>152400</xdr:colOff>
      <xdr:row>55</xdr:row>
      <xdr:rowOff>148590</xdr:rowOff>
    </xdr:to>
    <xdr:cxnSp macro="">
      <xdr:nvCxnSpPr>
        <xdr:cNvPr id="176" name="直線コネクタ 175">
          <a:extLst>
            <a:ext uri="{FF2B5EF4-FFF2-40B4-BE49-F238E27FC236}">
              <a16:creationId xmlns:a16="http://schemas.microsoft.com/office/drawing/2014/main" id="{8A3BA3A1-6FB1-42CA-BDDF-55E8A2F09373}"/>
            </a:ext>
          </a:extLst>
        </xdr:cNvPr>
        <xdr:cNvCxnSpPr/>
      </xdr:nvCxnSpPr>
      <xdr:spPr>
        <a:xfrm>
          <a:off x="4020820" y="93687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162577</xdr:rowOff>
    </xdr:from>
    <xdr:ext cx="405111" cy="259045"/>
    <xdr:sp macro="" textlink="">
      <xdr:nvSpPr>
        <xdr:cNvPr id="177" name="【体育館・プール】&#10;有形固定資産減価償却率平均値テキスト">
          <a:extLst>
            <a:ext uri="{FF2B5EF4-FFF2-40B4-BE49-F238E27FC236}">
              <a16:creationId xmlns:a16="http://schemas.microsoft.com/office/drawing/2014/main" id="{81473E80-2D59-4F56-B505-966B7A9A7FC5}"/>
            </a:ext>
          </a:extLst>
        </xdr:cNvPr>
        <xdr:cNvSpPr txBox="1"/>
      </xdr:nvSpPr>
      <xdr:spPr>
        <a:xfrm>
          <a:off x="4124960" y="98856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139700</xdr:rowOff>
    </xdr:from>
    <xdr:to>
      <xdr:col>24</xdr:col>
      <xdr:colOff>114300</xdr:colOff>
      <xdr:row>60</xdr:row>
      <xdr:rowOff>69850</xdr:rowOff>
    </xdr:to>
    <xdr:sp macro="" textlink="">
      <xdr:nvSpPr>
        <xdr:cNvPr id="178" name="フローチャート: 判断 177">
          <a:extLst>
            <a:ext uri="{FF2B5EF4-FFF2-40B4-BE49-F238E27FC236}">
              <a16:creationId xmlns:a16="http://schemas.microsoft.com/office/drawing/2014/main" id="{99E7C44C-86B6-49A4-B231-5326B56F7A26}"/>
            </a:ext>
          </a:extLst>
        </xdr:cNvPr>
        <xdr:cNvSpPr/>
      </xdr:nvSpPr>
      <xdr:spPr>
        <a:xfrm>
          <a:off x="4036060" y="100304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105410</xdr:rowOff>
    </xdr:from>
    <xdr:to>
      <xdr:col>20</xdr:col>
      <xdr:colOff>38100</xdr:colOff>
      <xdr:row>60</xdr:row>
      <xdr:rowOff>35560</xdr:rowOff>
    </xdr:to>
    <xdr:sp macro="" textlink="">
      <xdr:nvSpPr>
        <xdr:cNvPr id="179" name="フローチャート: 判断 178">
          <a:extLst>
            <a:ext uri="{FF2B5EF4-FFF2-40B4-BE49-F238E27FC236}">
              <a16:creationId xmlns:a16="http://schemas.microsoft.com/office/drawing/2014/main" id="{0AFA11DA-823E-410B-9ECD-A9267A5601A4}"/>
            </a:ext>
          </a:extLst>
        </xdr:cNvPr>
        <xdr:cNvSpPr/>
      </xdr:nvSpPr>
      <xdr:spPr>
        <a:xfrm>
          <a:off x="3312160" y="99961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59690</xdr:rowOff>
    </xdr:from>
    <xdr:to>
      <xdr:col>15</xdr:col>
      <xdr:colOff>101600</xdr:colOff>
      <xdr:row>59</xdr:row>
      <xdr:rowOff>161290</xdr:rowOff>
    </xdr:to>
    <xdr:sp macro="" textlink="">
      <xdr:nvSpPr>
        <xdr:cNvPr id="180" name="フローチャート: 判断 179">
          <a:extLst>
            <a:ext uri="{FF2B5EF4-FFF2-40B4-BE49-F238E27FC236}">
              <a16:creationId xmlns:a16="http://schemas.microsoft.com/office/drawing/2014/main" id="{375E6F08-30ED-4D74-B7B9-595D49C375BE}"/>
            </a:ext>
          </a:extLst>
        </xdr:cNvPr>
        <xdr:cNvSpPr/>
      </xdr:nvSpPr>
      <xdr:spPr>
        <a:xfrm>
          <a:off x="2514600" y="9950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71120</xdr:rowOff>
    </xdr:from>
    <xdr:to>
      <xdr:col>10</xdr:col>
      <xdr:colOff>165100</xdr:colOff>
      <xdr:row>60</xdr:row>
      <xdr:rowOff>1270</xdr:rowOff>
    </xdr:to>
    <xdr:sp macro="" textlink="">
      <xdr:nvSpPr>
        <xdr:cNvPr id="181" name="フローチャート: 判断 180">
          <a:extLst>
            <a:ext uri="{FF2B5EF4-FFF2-40B4-BE49-F238E27FC236}">
              <a16:creationId xmlns:a16="http://schemas.microsoft.com/office/drawing/2014/main" id="{5E06E102-D0E6-472B-8F87-BEA4D93C57C1}"/>
            </a:ext>
          </a:extLst>
        </xdr:cNvPr>
        <xdr:cNvSpPr/>
      </xdr:nvSpPr>
      <xdr:spPr>
        <a:xfrm>
          <a:off x="1739900" y="99618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116840</xdr:rowOff>
    </xdr:from>
    <xdr:to>
      <xdr:col>6</xdr:col>
      <xdr:colOff>38100</xdr:colOff>
      <xdr:row>60</xdr:row>
      <xdr:rowOff>46990</xdr:rowOff>
    </xdr:to>
    <xdr:sp macro="" textlink="">
      <xdr:nvSpPr>
        <xdr:cNvPr id="182" name="フローチャート: 判断 181">
          <a:extLst>
            <a:ext uri="{FF2B5EF4-FFF2-40B4-BE49-F238E27FC236}">
              <a16:creationId xmlns:a16="http://schemas.microsoft.com/office/drawing/2014/main" id="{7F8D74A6-4ED6-4980-A75E-7F0AD1AE1140}"/>
            </a:ext>
          </a:extLst>
        </xdr:cNvPr>
        <xdr:cNvSpPr/>
      </xdr:nvSpPr>
      <xdr:spPr>
        <a:xfrm>
          <a:off x="965200" y="100076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870AB144-E013-4699-9547-D54107588C32}"/>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A265F221-8A2F-4F23-9F42-D3C35AA5B622}"/>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62A05E51-305B-4FE9-90E8-7717FE909406}"/>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1596ADE3-DEE2-4131-8171-B239747D4356}"/>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70B9729D-B4AF-4683-ADA2-3CA9E69DEF9A}"/>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139700</xdr:rowOff>
    </xdr:from>
    <xdr:to>
      <xdr:col>24</xdr:col>
      <xdr:colOff>114300</xdr:colOff>
      <xdr:row>61</xdr:row>
      <xdr:rowOff>69850</xdr:rowOff>
    </xdr:to>
    <xdr:sp macro="" textlink="">
      <xdr:nvSpPr>
        <xdr:cNvPr id="188" name="楕円 187">
          <a:extLst>
            <a:ext uri="{FF2B5EF4-FFF2-40B4-BE49-F238E27FC236}">
              <a16:creationId xmlns:a16="http://schemas.microsoft.com/office/drawing/2014/main" id="{AC56064B-55BA-40D6-A284-814FF3758F6D}"/>
            </a:ext>
          </a:extLst>
        </xdr:cNvPr>
        <xdr:cNvSpPr/>
      </xdr:nvSpPr>
      <xdr:spPr>
        <a:xfrm>
          <a:off x="4036060" y="101981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118127</xdr:rowOff>
    </xdr:from>
    <xdr:ext cx="405111" cy="259045"/>
    <xdr:sp macro="" textlink="">
      <xdr:nvSpPr>
        <xdr:cNvPr id="189" name="【体育館・プール】&#10;有形固定資産減価償却率該当値テキスト">
          <a:extLst>
            <a:ext uri="{FF2B5EF4-FFF2-40B4-BE49-F238E27FC236}">
              <a16:creationId xmlns:a16="http://schemas.microsoft.com/office/drawing/2014/main" id="{85D548FD-A61E-4164-BC84-94D683C3414F}"/>
            </a:ext>
          </a:extLst>
        </xdr:cNvPr>
        <xdr:cNvSpPr txBox="1"/>
      </xdr:nvSpPr>
      <xdr:spPr>
        <a:xfrm>
          <a:off x="4124960" y="10176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107315</xdr:rowOff>
    </xdr:from>
    <xdr:to>
      <xdr:col>20</xdr:col>
      <xdr:colOff>38100</xdr:colOff>
      <xdr:row>61</xdr:row>
      <xdr:rowOff>37465</xdr:rowOff>
    </xdr:to>
    <xdr:sp macro="" textlink="">
      <xdr:nvSpPr>
        <xdr:cNvPr id="190" name="楕円 189">
          <a:extLst>
            <a:ext uri="{FF2B5EF4-FFF2-40B4-BE49-F238E27FC236}">
              <a16:creationId xmlns:a16="http://schemas.microsoft.com/office/drawing/2014/main" id="{EECC0C42-937D-4ABB-AA5A-3F2098A65CDA}"/>
            </a:ext>
          </a:extLst>
        </xdr:cNvPr>
        <xdr:cNvSpPr/>
      </xdr:nvSpPr>
      <xdr:spPr>
        <a:xfrm>
          <a:off x="3312160" y="1016571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158115</xdr:rowOff>
    </xdr:from>
    <xdr:to>
      <xdr:col>24</xdr:col>
      <xdr:colOff>63500</xdr:colOff>
      <xdr:row>61</xdr:row>
      <xdr:rowOff>19050</xdr:rowOff>
    </xdr:to>
    <xdr:cxnSp macro="">
      <xdr:nvCxnSpPr>
        <xdr:cNvPr id="191" name="直線コネクタ 190">
          <a:extLst>
            <a:ext uri="{FF2B5EF4-FFF2-40B4-BE49-F238E27FC236}">
              <a16:creationId xmlns:a16="http://schemas.microsoft.com/office/drawing/2014/main" id="{F3DB54D2-A70E-47E8-8AFB-EE7CC62AAF28}"/>
            </a:ext>
          </a:extLst>
        </xdr:cNvPr>
        <xdr:cNvCxnSpPr/>
      </xdr:nvCxnSpPr>
      <xdr:spPr>
        <a:xfrm>
          <a:off x="3355340" y="10216515"/>
          <a:ext cx="73152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73025</xdr:rowOff>
    </xdr:from>
    <xdr:to>
      <xdr:col>15</xdr:col>
      <xdr:colOff>101600</xdr:colOff>
      <xdr:row>61</xdr:row>
      <xdr:rowOff>3175</xdr:rowOff>
    </xdr:to>
    <xdr:sp macro="" textlink="">
      <xdr:nvSpPr>
        <xdr:cNvPr id="192" name="楕円 191">
          <a:extLst>
            <a:ext uri="{FF2B5EF4-FFF2-40B4-BE49-F238E27FC236}">
              <a16:creationId xmlns:a16="http://schemas.microsoft.com/office/drawing/2014/main" id="{CBE545D3-DC6B-4E40-9A6F-684E8AA126F6}"/>
            </a:ext>
          </a:extLst>
        </xdr:cNvPr>
        <xdr:cNvSpPr/>
      </xdr:nvSpPr>
      <xdr:spPr>
        <a:xfrm>
          <a:off x="2514600" y="101314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123825</xdr:rowOff>
    </xdr:from>
    <xdr:to>
      <xdr:col>19</xdr:col>
      <xdr:colOff>177800</xdr:colOff>
      <xdr:row>60</xdr:row>
      <xdr:rowOff>158115</xdr:rowOff>
    </xdr:to>
    <xdr:cxnSp macro="">
      <xdr:nvCxnSpPr>
        <xdr:cNvPr id="193" name="直線コネクタ 192">
          <a:extLst>
            <a:ext uri="{FF2B5EF4-FFF2-40B4-BE49-F238E27FC236}">
              <a16:creationId xmlns:a16="http://schemas.microsoft.com/office/drawing/2014/main" id="{C787EED6-F96E-4751-9A5C-D1531B6277A9}"/>
            </a:ext>
          </a:extLst>
        </xdr:cNvPr>
        <xdr:cNvCxnSpPr/>
      </xdr:nvCxnSpPr>
      <xdr:spPr>
        <a:xfrm>
          <a:off x="2565400" y="10182225"/>
          <a:ext cx="78994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46355</xdr:rowOff>
    </xdr:from>
    <xdr:to>
      <xdr:col>10</xdr:col>
      <xdr:colOff>165100</xdr:colOff>
      <xdr:row>60</xdr:row>
      <xdr:rowOff>147955</xdr:rowOff>
    </xdr:to>
    <xdr:sp macro="" textlink="">
      <xdr:nvSpPr>
        <xdr:cNvPr id="194" name="楕円 193">
          <a:extLst>
            <a:ext uri="{FF2B5EF4-FFF2-40B4-BE49-F238E27FC236}">
              <a16:creationId xmlns:a16="http://schemas.microsoft.com/office/drawing/2014/main" id="{ABC39DE9-59D0-4F0F-9B05-97F4971EB54D}"/>
            </a:ext>
          </a:extLst>
        </xdr:cNvPr>
        <xdr:cNvSpPr/>
      </xdr:nvSpPr>
      <xdr:spPr>
        <a:xfrm>
          <a:off x="1739900" y="1010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97155</xdr:rowOff>
    </xdr:from>
    <xdr:to>
      <xdr:col>15</xdr:col>
      <xdr:colOff>50800</xdr:colOff>
      <xdr:row>60</xdr:row>
      <xdr:rowOff>123825</xdr:rowOff>
    </xdr:to>
    <xdr:cxnSp macro="">
      <xdr:nvCxnSpPr>
        <xdr:cNvPr id="195" name="直線コネクタ 194">
          <a:extLst>
            <a:ext uri="{FF2B5EF4-FFF2-40B4-BE49-F238E27FC236}">
              <a16:creationId xmlns:a16="http://schemas.microsoft.com/office/drawing/2014/main" id="{C576B6B6-B310-4E9B-AD7D-0F6534765FCA}"/>
            </a:ext>
          </a:extLst>
        </xdr:cNvPr>
        <xdr:cNvCxnSpPr/>
      </xdr:nvCxnSpPr>
      <xdr:spPr>
        <a:xfrm>
          <a:off x="1790700" y="10155555"/>
          <a:ext cx="7747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12065</xdr:rowOff>
    </xdr:from>
    <xdr:to>
      <xdr:col>6</xdr:col>
      <xdr:colOff>38100</xdr:colOff>
      <xdr:row>60</xdr:row>
      <xdr:rowOff>113665</xdr:rowOff>
    </xdr:to>
    <xdr:sp macro="" textlink="">
      <xdr:nvSpPr>
        <xdr:cNvPr id="196" name="楕円 195">
          <a:extLst>
            <a:ext uri="{FF2B5EF4-FFF2-40B4-BE49-F238E27FC236}">
              <a16:creationId xmlns:a16="http://schemas.microsoft.com/office/drawing/2014/main" id="{1892152C-BC21-4F4D-844E-78742507A2AD}"/>
            </a:ext>
          </a:extLst>
        </xdr:cNvPr>
        <xdr:cNvSpPr/>
      </xdr:nvSpPr>
      <xdr:spPr>
        <a:xfrm>
          <a:off x="965200" y="1007046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62865</xdr:rowOff>
    </xdr:from>
    <xdr:to>
      <xdr:col>10</xdr:col>
      <xdr:colOff>114300</xdr:colOff>
      <xdr:row>60</xdr:row>
      <xdr:rowOff>97155</xdr:rowOff>
    </xdr:to>
    <xdr:cxnSp macro="">
      <xdr:nvCxnSpPr>
        <xdr:cNvPr id="197" name="直線コネクタ 196">
          <a:extLst>
            <a:ext uri="{FF2B5EF4-FFF2-40B4-BE49-F238E27FC236}">
              <a16:creationId xmlns:a16="http://schemas.microsoft.com/office/drawing/2014/main" id="{F4D1B0A8-E96C-4D24-8520-DD6E0831ED96}"/>
            </a:ext>
          </a:extLst>
        </xdr:cNvPr>
        <xdr:cNvCxnSpPr/>
      </xdr:nvCxnSpPr>
      <xdr:spPr>
        <a:xfrm>
          <a:off x="1008380" y="10121265"/>
          <a:ext cx="78232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52087</xdr:rowOff>
    </xdr:from>
    <xdr:ext cx="405111" cy="259045"/>
    <xdr:sp macro="" textlink="">
      <xdr:nvSpPr>
        <xdr:cNvPr id="198" name="n_1aveValue【体育館・プール】&#10;有形固定資産減価償却率">
          <a:extLst>
            <a:ext uri="{FF2B5EF4-FFF2-40B4-BE49-F238E27FC236}">
              <a16:creationId xmlns:a16="http://schemas.microsoft.com/office/drawing/2014/main" id="{D9C38462-8A30-44A4-A514-4B9E22F29A9F}"/>
            </a:ext>
          </a:extLst>
        </xdr:cNvPr>
        <xdr:cNvSpPr txBox="1"/>
      </xdr:nvSpPr>
      <xdr:spPr>
        <a:xfrm>
          <a:off x="3170564" y="977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6367</xdr:rowOff>
    </xdr:from>
    <xdr:ext cx="405111" cy="259045"/>
    <xdr:sp macro="" textlink="">
      <xdr:nvSpPr>
        <xdr:cNvPr id="199" name="n_2aveValue【体育館・プール】&#10;有形固定資産減価償却率">
          <a:extLst>
            <a:ext uri="{FF2B5EF4-FFF2-40B4-BE49-F238E27FC236}">
              <a16:creationId xmlns:a16="http://schemas.microsoft.com/office/drawing/2014/main" id="{85B6B2B9-5320-462D-BC92-0C187C97171D}"/>
            </a:ext>
          </a:extLst>
        </xdr:cNvPr>
        <xdr:cNvSpPr txBox="1"/>
      </xdr:nvSpPr>
      <xdr:spPr>
        <a:xfrm>
          <a:off x="2385704" y="9729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17797</xdr:rowOff>
    </xdr:from>
    <xdr:ext cx="405111" cy="259045"/>
    <xdr:sp macro="" textlink="">
      <xdr:nvSpPr>
        <xdr:cNvPr id="200" name="n_3aveValue【体育館・プール】&#10;有形固定資産減価償却率">
          <a:extLst>
            <a:ext uri="{FF2B5EF4-FFF2-40B4-BE49-F238E27FC236}">
              <a16:creationId xmlns:a16="http://schemas.microsoft.com/office/drawing/2014/main" id="{FAFD11FA-234A-4234-BEE2-F3C56DE84872}"/>
            </a:ext>
          </a:extLst>
        </xdr:cNvPr>
        <xdr:cNvSpPr txBox="1"/>
      </xdr:nvSpPr>
      <xdr:spPr>
        <a:xfrm>
          <a:off x="1611004" y="9740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63517</xdr:rowOff>
    </xdr:from>
    <xdr:ext cx="405111" cy="259045"/>
    <xdr:sp macro="" textlink="">
      <xdr:nvSpPr>
        <xdr:cNvPr id="201" name="n_4aveValue【体育館・プール】&#10;有形固定資産減価償却率">
          <a:extLst>
            <a:ext uri="{FF2B5EF4-FFF2-40B4-BE49-F238E27FC236}">
              <a16:creationId xmlns:a16="http://schemas.microsoft.com/office/drawing/2014/main" id="{48E57E0A-8A61-40CD-818B-6227130CD3AB}"/>
            </a:ext>
          </a:extLst>
        </xdr:cNvPr>
        <xdr:cNvSpPr txBox="1"/>
      </xdr:nvSpPr>
      <xdr:spPr>
        <a:xfrm>
          <a:off x="836304" y="9786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28592</xdr:rowOff>
    </xdr:from>
    <xdr:ext cx="405111" cy="259045"/>
    <xdr:sp macro="" textlink="">
      <xdr:nvSpPr>
        <xdr:cNvPr id="202" name="n_1mainValue【体育館・プール】&#10;有形固定資産減価償却率">
          <a:extLst>
            <a:ext uri="{FF2B5EF4-FFF2-40B4-BE49-F238E27FC236}">
              <a16:creationId xmlns:a16="http://schemas.microsoft.com/office/drawing/2014/main" id="{889054BD-8279-49BF-9086-04C0C712FFE6}"/>
            </a:ext>
          </a:extLst>
        </xdr:cNvPr>
        <xdr:cNvSpPr txBox="1"/>
      </xdr:nvSpPr>
      <xdr:spPr>
        <a:xfrm>
          <a:off x="3170564" y="10254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165752</xdr:rowOff>
    </xdr:from>
    <xdr:ext cx="405111" cy="259045"/>
    <xdr:sp macro="" textlink="">
      <xdr:nvSpPr>
        <xdr:cNvPr id="203" name="n_2mainValue【体育館・プール】&#10;有形固定資産減価償却率">
          <a:extLst>
            <a:ext uri="{FF2B5EF4-FFF2-40B4-BE49-F238E27FC236}">
              <a16:creationId xmlns:a16="http://schemas.microsoft.com/office/drawing/2014/main" id="{58ED43CC-EEAD-426F-B1E0-19D58A051593}"/>
            </a:ext>
          </a:extLst>
        </xdr:cNvPr>
        <xdr:cNvSpPr txBox="1"/>
      </xdr:nvSpPr>
      <xdr:spPr>
        <a:xfrm>
          <a:off x="2385704" y="10224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139082</xdr:rowOff>
    </xdr:from>
    <xdr:ext cx="405111" cy="259045"/>
    <xdr:sp macro="" textlink="">
      <xdr:nvSpPr>
        <xdr:cNvPr id="204" name="n_3mainValue【体育館・プール】&#10;有形固定資産減価償却率">
          <a:extLst>
            <a:ext uri="{FF2B5EF4-FFF2-40B4-BE49-F238E27FC236}">
              <a16:creationId xmlns:a16="http://schemas.microsoft.com/office/drawing/2014/main" id="{94BD9E83-8E1E-4B0A-829E-12C892369D47}"/>
            </a:ext>
          </a:extLst>
        </xdr:cNvPr>
        <xdr:cNvSpPr txBox="1"/>
      </xdr:nvSpPr>
      <xdr:spPr>
        <a:xfrm>
          <a:off x="1611004" y="10197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104792</xdr:rowOff>
    </xdr:from>
    <xdr:ext cx="405111" cy="259045"/>
    <xdr:sp macro="" textlink="">
      <xdr:nvSpPr>
        <xdr:cNvPr id="205" name="n_4mainValue【体育館・プール】&#10;有形固定資産減価償却率">
          <a:extLst>
            <a:ext uri="{FF2B5EF4-FFF2-40B4-BE49-F238E27FC236}">
              <a16:creationId xmlns:a16="http://schemas.microsoft.com/office/drawing/2014/main" id="{51BFA7F6-4F7F-4F2D-8545-2F802F1F49EE}"/>
            </a:ext>
          </a:extLst>
        </xdr:cNvPr>
        <xdr:cNvSpPr txBox="1"/>
      </xdr:nvSpPr>
      <xdr:spPr>
        <a:xfrm>
          <a:off x="836304" y="10163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a:extLst>
            <a:ext uri="{FF2B5EF4-FFF2-40B4-BE49-F238E27FC236}">
              <a16:creationId xmlns:a16="http://schemas.microsoft.com/office/drawing/2014/main" id="{C245EAE0-8E19-4E24-A744-1E4ECE162A00}"/>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a:extLst>
            <a:ext uri="{FF2B5EF4-FFF2-40B4-BE49-F238E27FC236}">
              <a16:creationId xmlns:a16="http://schemas.microsoft.com/office/drawing/2014/main" id="{64A1D7D4-544A-4311-8AB9-13C9236E5CD4}"/>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a:extLst>
            <a:ext uri="{FF2B5EF4-FFF2-40B4-BE49-F238E27FC236}">
              <a16:creationId xmlns:a16="http://schemas.microsoft.com/office/drawing/2014/main" id="{4300BA67-509A-40E7-A484-0351AD67AA05}"/>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a:extLst>
            <a:ext uri="{FF2B5EF4-FFF2-40B4-BE49-F238E27FC236}">
              <a16:creationId xmlns:a16="http://schemas.microsoft.com/office/drawing/2014/main" id="{7F150F36-6471-4523-8C58-EEFC1CADE609}"/>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a:extLst>
            <a:ext uri="{FF2B5EF4-FFF2-40B4-BE49-F238E27FC236}">
              <a16:creationId xmlns:a16="http://schemas.microsoft.com/office/drawing/2014/main" id="{9F9F5CD3-D095-446E-8501-1148D2FDB29C}"/>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a:extLst>
            <a:ext uri="{FF2B5EF4-FFF2-40B4-BE49-F238E27FC236}">
              <a16:creationId xmlns:a16="http://schemas.microsoft.com/office/drawing/2014/main" id="{D902D2BE-7EBA-4D20-B037-A7E1F6662AA5}"/>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a:extLst>
            <a:ext uri="{FF2B5EF4-FFF2-40B4-BE49-F238E27FC236}">
              <a16:creationId xmlns:a16="http://schemas.microsoft.com/office/drawing/2014/main" id="{71AF9A19-0D50-415B-B767-1C88D167D6E9}"/>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a:extLst>
            <a:ext uri="{FF2B5EF4-FFF2-40B4-BE49-F238E27FC236}">
              <a16:creationId xmlns:a16="http://schemas.microsoft.com/office/drawing/2014/main" id="{603CE601-17C7-4282-93D0-2614BA029775}"/>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a:extLst>
            <a:ext uri="{FF2B5EF4-FFF2-40B4-BE49-F238E27FC236}">
              <a16:creationId xmlns:a16="http://schemas.microsoft.com/office/drawing/2014/main" id="{47517581-45A4-43B9-B6B9-FD1A25715FAC}"/>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a:extLst>
            <a:ext uri="{FF2B5EF4-FFF2-40B4-BE49-F238E27FC236}">
              <a16:creationId xmlns:a16="http://schemas.microsoft.com/office/drawing/2014/main" id="{AF82D324-5893-477F-B448-1E8233EA438E}"/>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6" name="直線コネクタ 215">
          <a:extLst>
            <a:ext uri="{FF2B5EF4-FFF2-40B4-BE49-F238E27FC236}">
              <a16:creationId xmlns:a16="http://schemas.microsoft.com/office/drawing/2014/main" id="{BA15EF4B-EC1F-4D3E-A8FF-3D23182C798B}"/>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7" name="テキスト ボックス 216">
          <a:extLst>
            <a:ext uri="{FF2B5EF4-FFF2-40B4-BE49-F238E27FC236}">
              <a16:creationId xmlns:a16="http://schemas.microsoft.com/office/drawing/2014/main" id="{2CC1CD78-61AC-4C5E-9068-0B7F82D018F8}"/>
            </a:ext>
          </a:extLst>
        </xdr:cNvPr>
        <xdr:cNvSpPr txBox="1"/>
      </xdr:nvSpPr>
      <xdr:spPr>
        <a:xfrm>
          <a:off x="54053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8" name="直線コネクタ 217">
          <a:extLst>
            <a:ext uri="{FF2B5EF4-FFF2-40B4-BE49-F238E27FC236}">
              <a16:creationId xmlns:a16="http://schemas.microsoft.com/office/drawing/2014/main" id="{A750626D-B3F2-4FCE-BDA4-40E4D6F47150}"/>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9" name="テキスト ボックス 218">
          <a:extLst>
            <a:ext uri="{FF2B5EF4-FFF2-40B4-BE49-F238E27FC236}">
              <a16:creationId xmlns:a16="http://schemas.microsoft.com/office/drawing/2014/main" id="{4E45B62E-5DC6-46E5-B4B9-D76F29CFAFA7}"/>
            </a:ext>
          </a:extLst>
        </xdr:cNvPr>
        <xdr:cNvSpPr txBox="1"/>
      </xdr:nvSpPr>
      <xdr:spPr>
        <a:xfrm>
          <a:off x="540530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0" name="直線コネクタ 219">
          <a:extLst>
            <a:ext uri="{FF2B5EF4-FFF2-40B4-BE49-F238E27FC236}">
              <a16:creationId xmlns:a16="http://schemas.microsoft.com/office/drawing/2014/main" id="{C747C66B-2172-4002-A4AC-73F6876D5F0C}"/>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1" name="テキスト ボックス 220">
          <a:extLst>
            <a:ext uri="{FF2B5EF4-FFF2-40B4-BE49-F238E27FC236}">
              <a16:creationId xmlns:a16="http://schemas.microsoft.com/office/drawing/2014/main" id="{6B4E3164-9B3D-446B-B459-49653EADEC5B}"/>
            </a:ext>
          </a:extLst>
        </xdr:cNvPr>
        <xdr:cNvSpPr txBox="1"/>
      </xdr:nvSpPr>
      <xdr:spPr>
        <a:xfrm>
          <a:off x="540530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2" name="直線コネクタ 221">
          <a:extLst>
            <a:ext uri="{FF2B5EF4-FFF2-40B4-BE49-F238E27FC236}">
              <a16:creationId xmlns:a16="http://schemas.microsoft.com/office/drawing/2014/main" id="{5111DE58-CAD0-4C8E-AA22-B43C6B47108E}"/>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3" name="テキスト ボックス 222">
          <a:extLst>
            <a:ext uri="{FF2B5EF4-FFF2-40B4-BE49-F238E27FC236}">
              <a16:creationId xmlns:a16="http://schemas.microsoft.com/office/drawing/2014/main" id="{AA8EBD5F-B383-4391-AB97-D943B42F4D2B}"/>
            </a:ext>
          </a:extLst>
        </xdr:cNvPr>
        <xdr:cNvSpPr txBox="1"/>
      </xdr:nvSpPr>
      <xdr:spPr>
        <a:xfrm>
          <a:off x="540530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4" name="直線コネクタ 223">
          <a:extLst>
            <a:ext uri="{FF2B5EF4-FFF2-40B4-BE49-F238E27FC236}">
              <a16:creationId xmlns:a16="http://schemas.microsoft.com/office/drawing/2014/main" id="{B1F98264-D3FC-4954-BD85-F7B0D6C55328}"/>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5" name="テキスト ボックス 224">
          <a:extLst>
            <a:ext uri="{FF2B5EF4-FFF2-40B4-BE49-F238E27FC236}">
              <a16:creationId xmlns:a16="http://schemas.microsoft.com/office/drawing/2014/main" id="{31C1F2AD-F942-4DFE-91D4-E78E1499FEED}"/>
            </a:ext>
          </a:extLst>
        </xdr:cNvPr>
        <xdr:cNvSpPr txBox="1"/>
      </xdr:nvSpPr>
      <xdr:spPr>
        <a:xfrm>
          <a:off x="540530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18E836EA-F2CF-4423-8299-53097EEDC2D2}"/>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7" name="テキスト ボックス 226">
          <a:extLst>
            <a:ext uri="{FF2B5EF4-FFF2-40B4-BE49-F238E27FC236}">
              <a16:creationId xmlns:a16="http://schemas.microsoft.com/office/drawing/2014/main" id="{D5806C3D-94CA-423C-AA00-773975F407A4}"/>
            </a:ext>
          </a:extLst>
        </xdr:cNvPr>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体育館・プール】&#10;一人当たり面積グラフ枠">
          <a:extLst>
            <a:ext uri="{FF2B5EF4-FFF2-40B4-BE49-F238E27FC236}">
              <a16:creationId xmlns:a16="http://schemas.microsoft.com/office/drawing/2014/main" id="{1A186603-F471-4D35-AF86-6D555100F218}"/>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38100</xdr:rowOff>
    </xdr:from>
    <xdr:to>
      <xdr:col>54</xdr:col>
      <xdr:colOff>189865</xdr:colOff>
      <xdr:row>63</xdr:row>
      <xdr:rowOff>133350</xdr:rowOff>
    </xdr:to>
    <xdr:cxnSp macro="">
      <xdr:nvCxnSpPr>
        <xdr:cNvPr id="229" name="直線コネクタ 228">
          <a:extLst>
            <a:ext uri="{FF2B5EF4-FFF2-40B4-BE49-F238E27FC236}">
              <a16:creationId xmlns:a16="http://schemas.microsoft.com/office/drawing/2014/main" id="{DA73AAF6-673D-4209-B3A0-0722E4A9DA16}"/>
            </a:ext>
          </a:extLst>
        </xdr:cNvPr>
        <xdr:cNvCxnSpPr/>
      </xdr:nvCxnSpPr>
      <xdr:spPr>
        <a:xfrm flipV="1">
          <a:off x="9219565" y="9425940"/>
          <a:ext cx="0" cy="1268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137177</xdr:rowOff>
    </xdr:from>
    <xdr:ext cx="469744" cy="259045"/>
    <xdr:sp macro="" textlink="">
      <xdr:nvSpPr>
        <xdr:cNvPr id="230" name="【体育館・プール】&#10;一人当たり面積最小値テキスト">
          <a:extLst>
            <a:ext uri="{FF2B5EF4-FFF2-40B4-BE49-F238E27FC236}">
              <a16:creationId xmlns:a16="http://schemas.microsoft.com/office/drawing/2014/main" id="{20C0C21C-44D3-4834-B21A-8B67B3BDEF85}"/>
            </a:ext>
          </a:extLst>
        </xdr:cNvPr>
        <xdr:cNvSpPr txBox="1"/>
      </xdr:nvSpPr>
      <xdr:spPr>
        <a:xfrm>
          <a:off x="9258300" y="1069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133350</xdr:rowOff>
    </xdr:from>
    <xdr:to>
      <xdr:col>55</xdr:col>
      <xdr:colOff>88900</xdr:colOff>
      <xdr:row>63</xdr:row>
      <xdr:rowOff>133350</xdr:rowOff>
    </xdr:to>
    <xdr:cxnSp macro="">
      <xdr:nvCxnSpPr>
        <xdr:cNvPr id="231" name="直線コネクタ 230">
          <a:extLst>
            <a:ext uri="{FF2B5EF4-FFF2-40B4-BE49-F238E27FC236}">
              <a16:creationId xmlns:a16="http://schemas.microsoft.com/office/drawing/2014/main" id="{CF9253A5-DCC9-4F1B-9F40-D695D7E63FDA}"/>
            </a:ext>
          </a:extLst>
        </xdr:cNvPr>
        <xdr:cNvCxnSpPr/>
      </xdr:nvCxnSpPr>
      <xdr:spPr>
        <a:xfrm>
          <a:off x="9154160" y="106946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156227</xdr:rowOff>
    </xdr:from>
    <xdr:ext cx="469744" cy="259045"/>
    <xdr:sp macro="" textlink="">
      <xdr:nvSpPr>
        <xdr:cNvPr id="232" name="【体育館・プール】&#10;一人当たり面積最大値テキスト">
          <a:extLst>
            <a:ext uri="{FF2B5EF4-FFF2-40B4-BE49-F238E27FC236}">
              <a16:creationId xmlns:a16="http://schemas.microsoft.com/office/drawing/2014/main" id="{B18E5E6C-BCC3-4FC9-A5B7-CB482027B3A5}"/>
            </a:ext>
          </a:extLst>
        </xdr:cNvPr>
        <xdr:cNvSpPr txBox="1"/>
      </xdr:nvSpPr>
      <xdr:spPr>
        <a:xfrm>
          <a:off x="9258300" y="9208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38100</xdr:rowOff>
    </xdr:from>
    <xdr:to>
      <xdr:col>55</xdr:col>
      <xdr:colOff>88900</xdr:colOff>
      <xdr:row>56</xdr:row>
      <xdr:rowOff>38100</xdr:rowOff>
    </xdr:to>
    <xdr:cxnSp macro="">
      <xdr:nvCxnSpPr>
        <xdr:cNvPr id="233" name="直線コネクタ 232">
          <a:extLst>
            <a:ext uri="{FF2B5EF4-FFF2-40B4-BE49-F238E27FC236}">
              <a16:creationId xmlns:a16="http://schemas.microsoft.com/office/drawing/2014/main" id="{0A456D44-2D8D-4418-8348-F00A906261C7}"/>
            </a:ext>
          </a:extLst>
        </xdr:cNvPr>
        <xdr:cNvCxnSpPr/>
      </xdr:nvCxnSpPr>
      <xdr:spPr>
        <a:xfrm>
          <a:off x="9154160" y="94259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17</xdr:rowOff>
    </xdr:from>
    <xdr:ext cx="469744" cy="259045"/>
    <xdr:sp macro="" textlink="">
      <xdr:nvSpPr>
        <xdr:cNvPr id="234" name="【体育館・プール】&#10;一人当たり面積平均値テキスト">
          <a:extLst>
            <a:ext uri="{FF2B5EF4-FFF2-40B4-BE49-F238E27FC236}">
              <a16:creationId xmlns:a16="http://schemas.microsoft.com/office/drawing/2014/main" id="{2A7881C6-D498-4D06-9CB1-99D8742EDD67}"/>
            </a:ext>
          </a:extLst>
        </xdr:cNvPr>
        <xdr:cNvSpPr txBox="1"/>
      </xdr:nvSpPr>
      <xdr:spPr>
        <a:xfrm>
          <a:off x="9258300" y="103936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21590</xdr:rowOff>
    </xdr:from>
    <xdr:to>
      <xdr:col>55</xdr:col>
      <xdr:colOff>50800</xdr:colOff>
      <xdr:row>62</xdr:row>
      <xdr:rowOff>123190</xdr:rowOff>
    </xdr:to>
    <xdr:sp macro="" textlink="">
      <xdr:nvSpPr>
        <xdr:cNvPr id="235" name="フローチャート: 判断 234">
          <a:extLst>
            <a:ext uri="{FF2B5EF4-FFF2-40B4-BE49-F238E27FC236}">
              <a16:creationId xmlns:a16="http://schemas.microsoft.com/office/drawing/2014/main" id="{C29B589D-9B74-4E20-BB3E-D68DB56B1502}"/>
            </a:ext>
          </a:extLst>
        </xdr:cNvPr>
        <xdr:cNvSpPr/>
      </xdr:nvSpPr>
      <xdr:spPr>
        <a:xfrm>
          <a:off x="9192260" y="1041527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36830</xdr:rowOff>
    </xdr:from>
    <xdr:to>
      <xdr:col>50</xdr:col>
      <xdr:colOff>165100</xdr:colOff>
      <xdr:row>62</xdr:row>
      <xdr:rowOff>138430</xdr:rowOff>
    </xdr:to>
    <xdr:sp macro="" textlink="">
      <xdr:nvSpPr>
        <xdr:cNvPr id="236" name="フローチャート: 判断 235">
          <a:extLst>
            <a:ext uri="{FF2B5EF4-FFF2-40B4-BE49-F238E27FC236}">
              <a16:creationId xmlns:a16="http://schemas.microsoft.com/office/drawing/2014/main" id="{523D0D63-2CF4-414D-91F4-95ECFDBB947C}"/>
            </a:ext>
          </a:extLst>
        </xdr:cNvPr>
        <xdr:cNvSpPr/>
      </xdr:nvSpPr>
      <xdr:spPr>
        <a:xfrm>
          <a:off x="84455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13970</xdr:rowOff>
    </xdr:from>
    <xdr:to>
      <xdr:col>46</xdr:col>
      <xdr:colOff>38100</xdr:colOff>
      <xdr:row>62</xdr:row>
      <xdr:rowOff>115570</xdr:rowOff>
    </xdr:to>
    <xdr:sp macro="" textlink="">
      <xdr:nvSpPr>
        <xdr:cNvPr id="237" name="フローチャート: 判断 236">
          <a:extLst>
            <a:ext uri="{FF2B5EF4-FFF2-40B4-BE49-F238E27FC236}">
              <a16:creationId xmlns:a16="http://schemas.microsoft.com/office/drawing/2014/main" id="{A3D0F861-E801-4945-A921-6605F673FC36}"/>
            </a:ext>
          </a:extLst>
        </xdr:cNvPr>
        <xdr:cNvSpPr/>
      </xdr:nvSpPr>
      <xdr:spPr>
        <a:xfrm>
          <a:off x="7670800" y="1040765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29210</xdr:rowOff>
    </xdr:from>
    <xdr:to>
      <xdr:col>41</xdr:col>
      <xdr:colOff>101600</xdr:colOff>
      <xdr:row>62</xdr:row>
      <xdr:rowOff>130810</xdr:rowOff>
    </xdr:to>
    <xdr:sp macro="" textlink="">
      <xdr:nvSpPr>
        <xdr:cNvPr id="238" name="フローチャート: 判断 237">
          <a:extLst>
            <a:ext uri="{FF2B5EF4-FFF2-40B4-BE49-F238E27FC236}">
              <a16:creationId xmlns:a16="http://schemas.microsoft.com/office/drawing/2014/main" id="{3B1B2537-A869-4EA8-9942-ABB110CB4C2C}"/>
            </a:ext>
          </a:extLst>
        </xdr:cNvPr>
        <xdr:cNvSpPr/>
      </xdr:nvSpPr>
      <xdr:spPr>
        <a:xfrm>
          <a:off x="6873240" y="1042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52070</xdr:rowOff>
    </xdr:from>
    <xdr:to>
      <xdr:col>36</xdr:col>
      <xdr:colOff>165100</xdr:colOff>
      <xdr:row>62</xdr:row>
      <xdr:rowOff>153670</xdr:rowOff>
    </xdr:to>
    <xdr:sp macro="" textlink="">
      <xdr:nvSpPr>
        <xdr:cNvPr id="239" name="フローチャート: 判断 238">
          <a:extLst>
            <a:ext uri="{FF2B5EF4-FFF2-40B4-BE49-F238E27FC236}">
              <a16:creationId xmlns:a16="http://schemas.microsoft.com/office/drawing/2014/main" id="{B8E03CBA-19BD-4B13-9DE2-DB8BAEB09909}"/>
            </a:ext>
          </a:extLst>
        </xdr:cNvPr>
        <xdr:cNvSpPr/>
      </xdr:nvSpPr>
      <xdr:spPr>
        <a:xfrm>
          <a:off x="6098540" y="1044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A81378AC-A499-45A7-AFA3-C0146031F0AB}"/>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405D1287-D3E5-4E24-8DEA-8B92721C3827}"/>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8982C230-A83F-4F76-B9C3-53BAAF7CA7D3}"/>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1E3ED4CD-E63F-4F91-B189-96D9082E096B}"/>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82DA2580-481E-4694-B4C1-8E35E27959F7}"/>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154940</xdr:rowOff>
    </xdr:from>
    <xdr:to>
      <xdr:col>55</xdr:col>
      <xdr:colOff>50800</xdr:colOff>
      <xdr:row>62</xdr:row>
      <xdr:rowOff>85090</xdr:rowOff>
    </xdr:to>
    <xdr:sp macro="" textlink="">
      <xdr:nvSpPr>
        <xdr:cNvPr id="245" name="楕円 244">
          <a:extLst>
            <a:ext uri="{FF2B5EF4-FFF2-40B4-BE49-F238E27FC236}">
              <a16:creationId xmlns:a16="http://schemas.microsoft.com/office/drawing/2014/main" id="{50036989-B683-479A-8E43-E3A776213581}"/>
            </a:ext>
          </a:extLst>
        </xdr:cNvPr>
        <xdr:cNvSpPr/>
      </xdr:nvSpPr>
      <xdr:spPr>
        <a:xfrm>
          <a:off x="9192260" y="1038098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6367</xdr:rowOff>
    </xdr:from>
    <xdr:ext cx="469744" cy="259045"/>
    <xdr:sp macro="" textlink="">
      <xdr:nvSpPr>
        <xdr:cNvPr id="246" name="【体育館・プール】&#10;一人当たり面積該当値テキスト">
          <a:extLst>
            <a:ext uri="{FF2B5EF4-FFF2-40B4-BE49-F238E27FC236}">
              <a16:creationId xmlns:a16="http://schemas.microsoft.com/office/drawing/2014/main" id="{AF082F8E-4F44-40C8-89ED-FB746D750CB1}"/>
            </a:ext>
          </a:extLst>
        </xdr:cNvPr>
        <xdr:cNvSpPr txBox="1"/>
      </xdr:nvSpPr>
      <xdr:spPr>
        <a:xfrm>
          <a:off x="9258300" y="10232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151130</xdr:rowOff>
    </xdr:from>
    <xdr:to>
      <xdr:col>50</xdr:col>
      <xdr:colOff>165100</xdr:colOff>
      <xdr:row>62</xdr:row>
      <xdr:rowOff>81280</xdr:rowOff>
    </xdr:to>
    <xdr:sp macro="" textlink="">
      <xdr:nvSpPr>
        <xdr:cNvPr id="247" name="楕円 246">
          <a:extLst>
            <a:ext uri="{FF2B5EF4-FFF2-40B4-BE49-F238E27FC236}">
              <a16:creationId xmlns:a16="http://schemas.microsoft.com/office/drawing/2014/main" id="{2571E0D8-DE1E-49E7-B4D4-279E85262AAE}"/>
            </a:ext>
          </a:extLst>
        </xdr:cNvPr>
        <xdr:cNvSpPr/>
      </xdr:nvSpPr>
      <xdr:spPr>
        <a:xfrm>
          <a:off x="8445500" y="103771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30480</xdr:rowOff>
    </xdr:from>
    <xdr:to>
      <xdr:col>55</xdr:col>
      <xdr:colOff>0</xdr:colOff>
      <xdr:row>62</xdr:row>
      <xdr:rowOff>34290</xdr:rowOff>
    </xdr:to>
    <xdr:cxnSp macro="">
      <xdr:nvCxnSpPr>
        <xdr:cNvPr id="248" name="直線コネクタ 247">
          <a:extLst>
            <a:ext uri="{FF2B5EF4-FFF2-40B4-BE49-F238E27FC236}">
              <a16:creationId xmlns:a16="http://schemas.microsoft.com/office/drawing/2014/main" id="{4537C59B-6D19-411D-8ACA-B54222226C5E}"/>
            </a:ext>
          </a:extLst>
        </xdr:cNvPr>
        <xdr:cNvCxnSpPr/>
      </xdr:nvCxnSpPr>
      <xdr:spPr>
        <a:xfrm>
          <a:off x="8496300" y="10424160"/>
          <a:ext cx="7239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147320</xdr:rowOff>
    </xdr:from>
    <xdr:to>
      <xdr:col>46</xdr:col>
      <xdr:colOff>38100</xdr:colOff>
      <xdr:row>62</xdr:row>
      <xdr:rowOff>77470</xdr:rowOff>
    </xdr:to>
    <xdr:sp macro="" textlink="">
      <xdr:nvSpPr>
        <xdr:cNvPr id="249" name="楕円 248">
          <a:extLst>
            <a:ext uri="{FF2B5EF4-FFF2-40B4-BE49-F238E27FC236}">
              <a16:creationId xmlns:a16="http://schemas.microsoft.com/office/drawing/2014/main" id="{4D26B6F8-43AA-4667-A7F6-C0F241436FE3}"/>
            </a:ext>
          </a:extLst>
        </xdr:cNvPr>
        <xdr:cNvSpPr/>
      </xdr:nvSpPr>
      <xdr:spPr>
        <a:xfrm>
          <a:off x="7670800" y="103733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26670</xdr:rowOff>
    </xdr:from>
    <xdr:to>
      <xdr:col>50</xdr:col>
      <xdr:colOff>114300</xdr:colOff>
      <xdr:row>62</xdr:row>
      <xdr:rowOff>30480</xdr:rowOff>
    </xdr:to>
    <xdr:cxnSp macro="">
      <xdr:nvCxnSpPr>
        <xdr:cNvPr id="250" name="直線コネクタ 249">
          <a:extLst>
            <a:ext uri="{FF2B5EF4-FFF2-40B4-BE49-F238E27FC236}">
              <a16:creationId xmlns:a16="http://schemas.microsoft.com/office/drawing/2014/main" id="{EC6EAF93-5FED-4C46-B9D8-B9FDA3689651}"/>
            </a:ext>
          </a:extLst>
        </xdr:cNvPr>
        <xdr:cNvCxnSpPr/>
      </xdr:nvCxnSpPr>
      <xdr:spPr>
        <a:xfrm>
          <a:off x="7713980" y="10420350"/>
          <a:ext cx="78232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151130</xdr:rowOff>
    </xdr:from>
    <xdr:to>
      <xdr:col>41</xdr:col>
      <xdr:colOff>101600</xdr:colOff>
      <xdr:row>62</xdr:row>
      <xdr:rowOff>81280</xdr:rowOff>
    </xdr:to>
    <xdr:sp macro="" textlink="">
      <xdr:nvSpPr>
        <xdr:cNvPr id="251" name="楕円 250">
          <a:extLst>
            <a:ext uri="{FF2B5EF4-FFF2-40B4-BE49-F238E27FC236}">
              <a16:creationId xmlns:a16="http://schemas.microsoft.com/office/drawing/2014/main" id="{16A762D6-C99F-4631-ADFD-6392FB375250}"/>
            </a:ext>
          </a:extLst>
        </xdr:cNvPr>
        <xdr:cNvSpPr/>
      </xdr:nvSpPr>
      <xdr:spPr>
        <a:xfrm>
          <a:off x="6873240" y="103771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26670</xdr:rowOff>
    </xdr:from>
    <xdr:to>
      <xdr:col>45</xdr:col>
      <xdr:colOff>177800</xdr:colOff>
      <xdr:row>62</xdr:row>
      <xdr:rowOff>30480</xdr:rowOff>
    </xdr:to>
    <xdr:cxnSp macro="">
      <xdr:nvCxnSpPr>
        <xdr:cNvPr id="252" name="直線コネクタ 251">
          <a:extLst>
            <a:ext uri="{FF2B5EF4-FFF2-40B4-BE49-F238E27FC236}">
              <a16:creationId xmlns:a16="http://schemas.microsoft.com/office/drawing/2014/main" id="{4639BE8D-74F7-4A72-AB57-7181829061D7}"/>
            </a:ext>
          </a:extLst>
        </xdr:cNvPr>
        <xdr:cNvCxnSpPr/>
      </xdr:nvCxnSpPr>
      <xdr:spPr>
        <a:xfrm flipV="1">
          <a:off x="6924040" y="10420350"/>
          <a:ext cx="78994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151130</xdr:rowOff>
    </xdr:from>
    <xdr:to>
      <xdr:col>36</xdr:col>
      <xdr:colOff>165100</xdr:colOff>
      <xdr:row>62</xdr:row>
      <xdr:rowOff>81280</xdr:rowOff>
    </xdr:to>
    <xdr:sp macro="" textlink="">
      <xdr:nvSpPr>
        <xdr:cNvPr id="253" name="楕円 252">
          <a:extLst>
            <a:ext uri="{FF2B5EF4-FFF2-40B4-BE49-F238E27FC236}">
              <a16:creationId xmlns:a16="http://schemas.microsoft.com/office/drawing/2014/main" id="{41C56601-25DF-43D9-A3C4-1D43327E2AD2}"/>
            </a:ext>
          </a:extLst>
        </xdr:cNvPr>
        <xdr:cNvSpPr/>
      </xdr:nvSpPr>
      <xdr:spPr>
        <a:xfrm>
          <a:off x="6098540" y="103771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30480</xdr:rowOff>
    </xdr:from>
    <xdr:to>
      <xdr:col>41</xdr:col>
      <xdr:colOff>50800</xdr:colOff>
      <xdr:row>62</xdr:row>
      <xdr:rowOff>30480</xdr:rowOff>
    </xdr:to>
    <xdr:cxnSp macro="">
      <xdr:nvCxnSpPr>
        <xdr:cNvPr id="254" name="直線コネクタ 253">
          <a:extLst>
            <a:ext uri="{FF2B5EF4-FFF2-40B4-BE49-F238E27FC236}">
              <a16:creationId xmlns:a16="http://schemas.microsoft.com/office/drawing/2014/main" id="{C4363718-CD6C-42D2-B753-6BEA943BCC4E}"/>
            </a:ext>
          </a:extLst>
        </xdr:cNvPr>
        <xdr:cNvCxnSpPr/>
      </xdr:nvCxnSpPr>
      <xdr:spPr>
        <a:xfrm>
          <a:off x="6149340" y="1042416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129557</xdr:rowOff>
    </xdr:from>
    <xdr:ext cx="469744" cy="259045"/>
    <xdr:sp macro="" textlink="">
      <xdr:nvSpPr>
        <xdr:cNvPr id="255" name="n_1aveValue【体育館・プール】&#10;一人当たり面積">
          <a:extLst>
            <a:ext uri="{FF2B5EF4-FFF2-40B4-BE49-F238E27FC236}">
              <a16:creationId xmlns:a16="http://schemas.microsoft.com/office/drawing/2014/main" id="{64AFB794-9AAA-4A69-8B83-5FCA55C62273}"/>
            </a:ext>
          </a:extLst>
        </xdr:cNvPr>
        <xdr:cNvSpPr txBox="1"/>
      </xdr:nvSpPr>
      <xdr:spPr>
        <a:xfrm>
          <a:off x="8271587" y="10523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106697</xdr:rowOff>
    </xdr:from>
    <xdr:ext cx="469744" cy="259045"/>
    <xdr:sp macro="" textlink="">
      <xdr:nvSpPr>
        <xdr:cNvPr id="256" name="n_2aveValue【体育館・プール】&#10;一人当たり面積">
          <a:extLst>
            <a:ext uri="{FF2B5EF4-FFF2-40B4-BE49-F238E27FC236}">
              <a16:creationId xmlns:a16="http://schemas.microsoft.com/office/drawing/2014/main" id="{38B5CECB-1FE1-41D9-91B0-9419FCE26B4A}"/>
            </a:ext>
          </a:extLst>
        </xdr:cNvPr>
        <xdr:cNvSpPr txBox="1"/>
      </xdr:nvSpPr>
      <xdr:spPr>
        <a:xfrm>
          <a:off x="7509587" y="10500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121937</xdr:rowOff>
    </xdr:from>
    <xdr:ext cx="469744" cy="259045"/>
    <xdr:sp macro="" textlink="">
      <xdr:nvSpPr>
        <xdr:cNvPr id="257" name="n_3aveValue【体育館・プール】&#10;一人当たり面積">
          <a:extLst>
            <a:ext uri="{FF2B5EF4-FFF2-40B4-BE49-F238E27FC236}">
              <a16:creationId xmlns:a16="http://schemas.microsoft.com/office/drawing/2014/main" id="{C84E25B6-4A82-49C5-9CE4-A7E16F02AD11}"/>
            </a:ext>
          </a:extLst>
        </xdr:cNvPr>
        <xdr:cNvSpPr txBox="1"/>
      </xdr:nvSpPr>
      <xdr:spPr>
        <a:xfrm>
          <a:off x="6712027" y="10515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144797</xdr:rowOff>
    </xdr:from>
    <xdr:ext cx="469744" cy="259045"/>
    <xdr:sp macro="" textlink="">
      <xdr:nvSpPr>
        <xdr:cNvPr id="258" name="n_4aveValue【体育館・プール】&#10;一人当たり面積">
          <a:extLst>
            <a:ext uri="{FF2B5EF4-FFF2-40B4-BE49-F238E27FC236}">
              <a16:creationId xmlns:a16="http://schemas.microsoft.com/office/drawing/2014/main" id="{0ED27DE5-69B9-4711-8A24-587A2381D16F}"/>
            </a:ext>
          </a:extLst>
        </xdr:cNvPr>
        <xdr:cNvSpPr txBox="1"/>
      </xdr:nvSpPr>
      <xdr:spPr>
        <a:xfrm>
          <a:off x="5937327" y="1053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97807</xdr:rowOff>
    </xdr:from>
    <xdr:ext cx="469744" cy="259045"/>
    <xdr:sp macro="" textlink="">
      <xdr:nvSpPr>
        <xdr:cNvPr id="259" name="n_1mainValue【体育館・プール】&#10;一人当たり面積">
          <a:extLst>
            <a:ext uri="{FF2B5EF4-FFF2-40B4-BE49-F238E27FC236}">
              <a16:creationId xmlns:a16="http://schemas.microsoft.com/office/drawing/2014/main" id="{9A62AD78-D8C2-4894-9B6F-FDFBD767D6E9}"/>
            </a:ext>
          </a:extLst>
        </xdr:cNvPr>
        <xdr:cNvSpPr txBox="1"/>
      </xdr:nvSpPr>
      <xdr:spPr>
        <a:xfrm>
          <a:off x="8271587" y="10156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93997</xdr:rowOff>
    </xdr:from>
    <xdr:ext cx="469744" cy="259045"/>
    <xdr:sp macro="" textlink="">
      <xdr:nvSpPr>
        <xdr:cNvPr id="260" name="n_2mainValue【体育館・プール】&#10;一人当たり面積">
          <a:extLst>
            <a:ext uri="{FF2B5EF4-FFF2-40B4-BE49-F238E27FC236}">
              <a16:creationId xmlns:a16="http://schemas.microsoft.com/office/drawing/2014/main" id="{D462032B-2F95-43CE-86C1-F339C8686667}"/>
            </a:ext>
          </a:extLst>
        </xdr:cNvPr>
        <xdr:cNvSpPr txBox="1"/>
      </xdr:nvSpPr>
      <xdr:spPr>
        <a:xfrm>
          <a:off x="7509587" y="10152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97807</xdr:rowOff>
    </xdr:from>
    <xdr:ext cx="469744" cy="259045"/>
    <xdr:sp macro="" textlink="">
      <xdr:nvSpPr>
        <xdr:cNvPr id="261" name="n_3mainValue【体育館・プール】&#10;一人当たり面積">
          <a:extLst>
            <a:ext uri="{FF2B5EF4-FFF2-40B4-BE49-F238E27FC236}">
              <a16:creationId xmlns:a16="http://schemas.microsoft.com/office/drawing/2014/main" id="{A3316C05-1832-4B9E-AC6F-8E185E2B2BF3}"/>
            </a:ext>
          </a:extLst>
        </xdr:cNvPr>
        <xdr:cNvSpPr txBox="1"/>
      </xdr:nvSpPr>
      <xdr:spPr>
        <a:xfrm>
          <a:off x="6712027" y="10156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97807</xdr:rowOff>
    </xdr:from>
    <xdr:ext cx="469744" cy="259045"/>
    <xdr:sp macro="" textlink="">
      <xdr:nvSpPr>
        <xdr:cNvPr id="262" name="n_4mainValue【体育館・プール】&#10;一人当たり面積">
          <a:extLst>
            <a:ext uri="{FF2B5EF4-FFF2-40B4-BE49-F238E27FC236}">
              <a16:creationId xmlns:a16="http://schemas.microsoft.com/office/drawing/2014/main" id="{960EBF8A-E951-4E30-BD35-B5A5AD9F228B}"/>
            </a:ext>
          </a:extLst>
        </xdr:cNvPr>
        <xdr:cNvSpPr txBox="1"/>
      </xdr:nvSpPr>
      <xdr:spPr>
        <a:xfrm>
          <a:off x="5937327" y="10156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id="{FE369D9C-456F-4102-B0C2-7990F16CA352}"/>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id="{7A1D3869-3C0D-482E-AE94-C494A71AFEC1}"/>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id="{EC971925-F9AF-42DA-A6DE-BB5745C1AE2E}"/>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id="{F756EE69-4546-4098-A63B-B92922989EBE}"/>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id="{EFB20AFB-5021-476F-B20B-1B816C40EE53}"/>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id="{00E683FD-8EAB-43D3-8651-683B587E45DB}"/>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id="{1F8B7A7C-D4CF-4E1F-9DD1-1D440ECA5EB5}"/>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id="{05C4315E-6832-4867-8710-6363333E0309}"/>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a:extLst>
            <a:ext uri="{FF2B5EF4-FFF2-40B4-BE49-F238E27FC236}">
              <a16:creationId xmlns:a16="http://schemas.microsoft.com/office/drawing/2014/main" id="{26E210BB-B00C-4287-B464-23FD6EF3BA08}"/>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a:extLst>
            <a:ext uri="{FF2B5EF4-FFF2-40B4-BE49-F238E27FC236}">
              <a16:creationId xmlns:a16="http://schemas.microsoft.com/office/drawing/2014/main" id="{30AD5041-F727-4AC3-9647-BA1C956DF663}"/>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a:extLst>
            <a:ext uri="{FF2B5EF4-FFF2-40B4-BE49-F238E27FC236}">
              <a16:creationId xmlns:a16="http://schemas.microsoft.com/office/drawing/2014/main" id="{DE558FC3-D462-4D7F-B096-8932258E2837}"/>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4" name="直線コネクタ 273">
          <a:extLst>
            <a:ext uri="{FF2B5EF4-FFF2-40B4-BE49-F238E27FC236}">
              <a16:creationId xmlns:a16="http://schemas.microsoft.com/office/drawing/2014/main" id="{2AE9BAD5-ED07-42E3-A3B8-544C1C5778C4}"/>
            </a:ext>
          </a:extLst>
        </xdr:cNvPr>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5" name="テキスト ボックス 274">
          <a:extLst>
            <a:ext uri="{FF2B5EF4-FFF2-40B4-BE49-F238E27FC236}">
              <a16:creationId xmlns:a16="http://schemas.microsoft.com/office/drawing/2014/main" id="{DE186ACA-CEBB-47BD-B26E-D366B0455B86}"/>
            </a:ext>
          </a:extLst>
        </xdr:cNvPr>
        <xdr:cNvSpPr txBox="1"/>
      </xdr:nvSpPr>
      <xdr:spPr>
        <a:xfrm>
          <a:off x="27196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6" name="直線コネクタ 275">
          <a:extLst>
            <a:ext uri="{FF2B5EF4-FFF2-40B4-BE49-F238E27FC236}">
              <a16:creationId xmlns:a16="http://schemas.microsoft.com/office/drawing/2014/main" id="{F1F1E539-CF66-4A07-9EE4-A30321561BAD}"/>
            </a:ext>
          </a:extLst>
        </xdr:cNvPr>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7" name="テキスト ボックス 276">
          <a:extLst>
            <a:ext uri="{FF2B5EF4-FFF2-40B4-BE49-F238E27FC236}">
              <a16:creationId xmlns:a16="http://schemas.microsoft.com/office/drawing/2014/main" id="{B3B718D0-6877-4B86-B952-3DE335916862}"/>
            </a:ext>
          </a:extLst>
        </xdr:cNvPr>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8" name="直線コネクタ 277">
          <a:extLst>
            <a:ext uri="{FF2B5EF4-FFF2-40B4-BE49-F238E27FC236}">
              <a16:creationId xmlns:a16="http://schemas.microsoft.com/office/drawing/2014/main" id="{0729F245-DCF3-4D23-92D5-CA90A31DC9EA}"/>
            </a:ext>
          </a:extLst>
        </xdr:cNvPr>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9" name="テキスト ボックス 278">
          <a:extLst>
            <a:ext uri="{FF2B5EF4-FFF2-40B4-BE49-F238E27FC236}">
              <a16:creationId xmlns:a16="http://schemas.microsoft.com/office/drawing/2014/main" id="{EB94D69A-D556-45F6-9242-6C4C4E54E5E9}"/>
            </a:ext>
          </a:extLst>
        </xdr:cNvPr>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0" name="直線コネクタ 279">
          <a:extLst>
            <a:ext uri="{FF2B5EF4-FFF2-40B4-BE49-F238E27FC236}">
              <a16:creationId xmlns:a16="http://schemas.microsoft.com/office/drawing/2014/main" id="{04606A95-99F2-4EC1-8F70-055B4833D2C8}"/>
            </a:ext>
          </a:extLst>
        </xdr:cNvPr>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1" name="テキスト ボックス 280">
          <a:extLst>
            <a:ext uri="{FF2B5EF4-FFF2-40B4-BE49-F238E27FC236}">
              <a16:creationId xmlns:a16="http://schemas.microsoft.com/office/drawing/2014/main" id="{653A64DE-BA40-4D6B-8969-55F6696E2CBD}"/>
            </a:ext>
          </a:extLst>
        </xdr:cNvPr>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2" name="直線コネクタ 281">
          <a:extLst>
            <a:ext uri="{FF2B5EF4-FFF2-40B4-BE49-F238E27FC236}">
              <a16:creationId xmlns:a16="http://schemas.microsoft.com/office/drawing/2014/main" id="{544E8C36-0A90-44FE-9BC7-99CA2D04FF38}"/>
            </a:ext>
          </a:extLst>
        </xdr:cNvPr>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3" name="テキスト ボックス 282">
          <a:extLst>
            <a:ext uri="{FF2B5EF4-FFF2-40B4-BE49-F238E27FC236}">
              <a16:creationId xmlns:a16="http://schemas.microsoft.com/office/drawing/2014/main" id="{F0866184-C617-463F-A653-8FA868D5C6B7}"/>
            </a:ext>
          </a:extLst>
        </xdr:cNvPr>
        <xdr:cNvSpPr txBox="1"/>
      </xdr:nvSpPr>
      <xdr:spPr>
        <a:xfrm>
          <a:off x="33608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a:extLst>
            <a:ext uri="{FF2B5EF4-FFF2-40B4-BE49-F238E27FC236}">
              <a16:creationId xmlns:a16="http://schemas.microsoft.com/office/drawing/2014/main" id="{A987DC3A-D269-431B-A3C8-5B9875281A91}"/>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5" name="テキスト ボックス 284">
          <a:extLst>
            <a:ext uri="{FF2B5EF4-FFF2-40B4-BE49-F238E27FC236}">
              <a16:creationId xmlns:a16="http://schemas.microsoft.com/office/drawing/2014/main" id="{590A983D-1565-4B8D-B2A5-8757A604EC27}"/>
            </a:ext>
          </a:extLst>
        </xdr:cNvPr>
        <xdr:cNvSpPr txBox="1"/>
      </xdr:nvSpPr>
      <xdr:spPr>
        <a:xfrm>
          <a:off x="37734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6" name="【福祉施設】&#10;有形固定資産減価償却率グラフ枠">
          <a:extLst>
            <a:ext uri="{FF2B5EF4-FFF2-40B4-BE49-F238E27FC236}">
              <a16:creationId xmlns:a16="http://schemas.microsoft.com/office/drawing/2014/main" id="{6B1A2A61-CC7F-497B-8542-CF32086BE5DE}"/>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91439</xdr:rowOff>
    </xdr:from>
    <xdr:to>
      <xdr:col>24</xdr:col>
      <xdr:colOff>62865</xdr:colOff>
      <xdr:row>85</xdr:row>
      <xdr:rowOff>83820</xdr:rowOff>
    </xdr:to>
    <xdr:cxnSp macro="">
      <xdr:nvCxnSpPr>
        <xdr:cNvPr id="287" name="直線コネクタ 286">
          <a:extLst>
            <a:ext uri="{FF2B5EF4-FFF2-40B4-BE49-F238E27FC236}">
              <a16:creationId xmlns:a16="http://schemas.microsoft.com/office/drawing/2014/main" id="{E2F3E457-407C-47EB-AD2A-2BF156668F09}"/>
            </a:ext>
          </a:extLst>
        </xdr:cNvPr>
        <xdr:cNvCxnSpPr/>
      </xdr:nvCxnSpPr>
      <xdr:spPr>
        <a:xfrm flipV="1">
          <a:off x="4086225" y="12999719"/>
          <a:ext cx="0" cy="13335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87647</xdr:rowOff>
    </xdr:from>
    <xdr:ext cx="405111" cy="259045"/>
    <xdr:sp macro="" textlink="">
      <xdr:nvSpPr>
        <xdr:cNvPr id="288" name="【福祉施設】&#10;有形固定資産減価償却率最小値テキスト">
          <a:extLst>
            <a:ext uri="{FF2B5EF4-FFF2-40B4-BE49-F238E27FC236}">
              <a16:creationId xmlns:a16="http://schemas.microsoft.com/office/drawing/2014/main" id="{55B8EED7-DF88-4C48-9281-D3E8A8824894}"/>
            </a:ext>
          </a:extLst>
        </xdr:cNvPr>
        <xdr:cNvSpPr txBox="1"/>
      </xdr:nvSpPr>
      <xdr:spPr>
        <a:xfrm>
          <a:off x="4124960" y="1433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83820</xdr:rowOff>
    </xdr:from>
    <xdr:to>
      <xdr:col>24</xdr:col>
      <xdr:colOff>152400</xdr:colOff>
      <xdr:row>85</xdr:row>
      <xdr:rowOff>83820</xdr:rowOff>
    </xdr:to>
    <xdr:cxnSp macro="">
      <xdr:nvCxnSpPr>
        <xdr:cNvPr id="289" name="直線コネクタ 288">
          <a:extLst>
            <a:ext uri="{FF2B5EF4-FFF2-40B4-BE49-F238E27FC236}">
              <a16:creationId xmlns:a16="http://schemas.microsoft.com/office/drawing/2014/main" id="{4F70B5DB-9D13-48C9-90BB-6426DE47F96D}"/>
            </a:ext>
          </a:extLst>
        </xdr:cNvPr>
        <xdr:cNvCxnSpPr/>
      </xdr:nvCxnSpPr>
      <xdr:spPr>
        <a:xfrm>
          <a:off x="4020820" y="143332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38116</xdr:rowOff>
    </xdr:from>
    <xdr:ext cx="405111" cy="259045"/>
    <xdr:sp macro="" textlink="">
      <xdr:nvSpPr>
        <xdr:cNvPr id="290" name="【福祉施設】&#10;有形固定資産減価償却率最大値テキスト">
          <a:extLst>
            <a:ext uri="{FF2B5EF4-FFF2-40B4-BE49-F238E27FC236}">
              <a16:creationId xmlns:a16="http://schemas.microsoft.com/office/drawing/2014/main" id="{20DC5C6A-32BA-4E99-8531-D22B985965F4}"/>
            </a:ext>
          </a:extLst>
        </xdr:cNvPr>
        <xdr:cNvSpPr txBox="1"/>
      </xdr:nvSpPr>
      <xdr:spPr>
        <a:xfrm>
          <a:off x="4124960" y="12778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91439</xdr:rowOff>
    </xdr:from>
    <xdr:to>
      <xdr:col>24</xdr:col>
      <xdr:colOff>152400</xdr:colOff>
      <xdr:row>77</xdr:row>
      <xdr:rowOff>91439</xdr:rowOff>
    </xdr:to>
    <xdr:cxnSp macro="">
      <xdr:nvCxnSpPr>
        <xdr:cNvPr id="291" name="直線コネクタ 290">
          <a:extLst>
            <a:ext uri="{FF2B5EF4-FFF2-40B4-BE49-F238E27FC236}">
              <a16:creationId xmlns:a16="http://schemas.microsoft.com/office/drawing/2014/main" id="{9317B5B5-F9D1-42FB-B010-47AA363061D8}"/>
            </a:ext>
          </a:extLst>
        </xdr:cNvPr>
        <xdr:cNvCxnSpPr/>
      </xdr:nvCxnSpPr>
      <xdr:spPr>
        <a:xfrm>
          <a:off x="4020820" y="1299971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110507</xdr:rowOff>
    </xdr:from>
    <xdr:ext cx="405111" cy="259045"/>
    <xdr:sp macro="" textlink="">
      <xdr:nvSpPr>
        <xdr:cNvPr id="292" name="【福祉施設】&#10;有形固定資産減価償却率平均値テキスト">
          <a:extLst>
            <a:ext uri="{FF2B5EF4-FFF2-40B4-BE49-F238E27FC236}">
              <a16:creationId xmlns:a16="http://schemas.microsoft.com/office/drawing/2014/main" id="{DEA404BD-3C58-4496-8CF8-3E669EA7F0C4}"/>
            </a:ext>
          </a:extLst>
        </xdr:cNvPr>
        <xdr:cNvSpPr txBox="1"/>
      </xdr:nvSpPr>
      <xdr:spPr>
        <a:xfrm>
          <a:off x="4124960" y="136893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132080</xdr:rowOff>
    </xdr:from>
    <xdr:to>
      <xdr:col>24</xdr:col>
      <xdr:colOff>114300</xdr:colOff>
      <xdr:row>82</xdr:row>
      <xdr:rowOff>62230</xdr:rowOff>
    </xdr:to>
    <xdr:sp macro="" textlink="">
      <xdr:nvSpPr>
        <xdr:cNvPr id="293" name="フローチャート: 判断 292">
          <a:extLst>
            <a:ext uri="{FF2B5EF4-FFF2-40B4-BE49-F238E27FC236}">
              <a16:creationId xmlns:a16="http://schemas.microsoft.com/office/drawing/2014/main" id="{39D6B884-E201-4925-A79B-B4BF3D306D40}"/>
            </a:ext>
          </a:extLst>
        </xdr:cNvPr>
        <xdr:cNvSpPr/>
      </xdr:nvSpPr>
      <xdr:spPr>
        <a:xfrm>
          <a:off x="4036060" y="137109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113030</xdr:rowOff>
    </xdr:from>
    <xdr:to>
      <xdr:col>20</xdr:col>
      <xdr:colOff>38100</xdr:colOff>
      <xdr:row>82</xdr:row>
      <xdr:rowOff>43180</xdr:rowOff>
    </xdr:to>
    <xdr:sp macro="" textlink="">
      <xdr:nvSpPr>
        <xdr:cNvPr id="294" name="フローチャート: 判断 293">
          <a:extLst>
            <a:ext uri="{FF2B5EF4-FFF2-40B4-BE49-F238E27FC236}">
              <a16:creationId xmlns:a16="http://schemas.microsoft.com/office/drawing/2014/main" id="{C729BBC6-5AD2-420A-BE73-3AA6E94DE760}"/>
            </a:ext>
          </a:extLst>
        </xdr:cNvPr>
        <xdr:cNvSpPr/>
      </xdr:nvSpPr>
      <xdr:spPr>
        <a:xfrm>
          <a:off x="3312160" y="136918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103505</xdr:rowOff>
    </xdr:from>
    <xdr:to>
      <xdr:col>15</xdr:col>
      <xdr:colOff>101600</xdr:colOff>
      <xdr:row>82</xdr:row>
      <xdr:rowOff>33655</xdr:rowOff>
    </xdr:to>
    <xdr:sp macro="" textlink="">
      <xdr:nvSpPr>
        <xdr:cNvPr id="295" name="フローチャート: 判断 294">
          <a:extLst>
            <a:ext uri="{FF2B5EF4-FFF2-40B4-BE49-F238E27FC236}">
              <a16:creationId xmlns:a16="http://schemas.microsoft.com/office/drawing/2014/main" id="{8DEC1B83-50EF-43E9-BDD6-F0978E08F01F}"/>
            </a:ext>
          </a:extLst>
        </xdr:cNvPr>
        <xdr:cNvSpPr/>
      </xdr:nvSpPr>
      <xdr:spPr>
        <a:xfrm>
          <a:off x="2514600" y="136823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107314</xdr:rowOff>
    </xdr:from>
    <xdr:to>
      <xdr:col>10</xdr:col>
      <xdr:colOff>165100</xdr:colOff>
      <xdr:row>82</xdr:row>
      <xdr:rowOff>37464</xdr:rowOff>
    </xdr:to>
    <xdr:sp macro="" textlink="">
      <xdr:nvSpPr>
        <xdr:cNvPr id="296" name="フローチャート: 判断 295">
          <a:extLst>
            <a:ext uri="{FF2B5EF4-FFF2-40B4-BE49-F238E27FC236}">
              <a16:creationId xmlns:a16="http://schemas.microsoft.com/office/drawing/2014/main" id="{6F5E7CAC-64B3-4BF9-8F9F-F417A7F13ED6}"/>
            </a:ext>
          </a:extLst>
        </xdr:cNvPr>
        <xdr:cNvSpPr/>
      </xdr:nvSpPr>
      <xdr:spPr>
        <a:xfrm>
          <a:off x="1739900" y="1368615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74930</xdr:rowOff>
    </xdr:from>
    <xdr:to>
      <xdr:col>6</xdr:col>
      <xdr:colOff>38100</xdr:colOff>
      <xdr:row>82</xdr:row>
      <xdr:rowOff>5080</xdr:rowOff>
    </xdr:to>
    <xdr:sp macro="" textlink="">
      <xdr:nvSpPr>
        <xdr:cNvPr id="297" name="フローチャート: 判断 296">
          <a:extLst>
            <a:ext uri="{FF2B5EF4-FFF2-40B4-BE49-F238E27FC236}">
              <a16:creationId xmlns:a16="http://schemas.microsoft.com/office/drawing/2014/main" id="{B26F69B1-0E0B-492D-BD4B-6D0AA6D76AB1}"/>
            </a:ext>
          </a:extLst>
        </xdr:cNvPr>
        <xdr:cNvSpPr/>
      </xdr:nvSpPr>
      <xdr:spPr>
        <a:xfrm>
          <a:off x="965200" y="136537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23DCAB44-FACC-41B4-9E55-D8F28CF5C9B6}"/>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914328A4-C36D-4544-901B-59F6EED93CB9}"/>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84D4A068-7F2D-4117-ACC2-0B25BAA7A268}"/>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BA6E4AF7-64F2-444E-90C8-BCBF24A847AF}"/>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2B55BB6B-61D3-415E-92A9-001391D73A07}"/>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29211</xdr:rowOff>
    </xdr:from>
    <xdr:to>
      <xdr:col>24</xdr:col>
      <xdr:colOff>114300</xdr:colOff>
      <xdr:row>81</xdr:row>
      <xdr:rowOff>130811</xdr:rowOff>
    </xdr:to>
    <xdr:sp macro="" textlink="">
      <xdr:nvSpPr>
        <xdr:cNvPr id="303" name="楕円 302">
          <a:extLst>
            <a:ext uri="{FF2B5EF4-FFF2-40B4-BE49-F238E27FC236}">
              <a16:creationId xmlns:a16="http://schemas.microsoft.com/office/drawing/2014/main" id="{1C832674-1BF7-4EBB-8A7F-EC3F62773687}"/>
            </a:ext>
          </a:extLst>
        </xdr:cNvPr>
        <xdr:cNvSpPr/>
      </xdr:nvSpPr>
      <xdr:spPr>
        <a:xfrm>
          <a:off x="4036060" y="13608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52088</xdr:rowOff>
    </xdr:from>
    <xdr:ext cx="405111" cy="259045"/>
    <xdr:sp macro="" textlink="">
      <xdr:nvSpPr>
        <xdr:cNvPr id="304" name="【福祉施設】&#10;有形固定資産減価償却率該当値テキスト">
          <a:extLst>
            <a:ext uri="{FF2B5EF4-FFF2-40B4-BE49-F238E27FC236}">
              <a16:creationId xmlns:a16="http://schemas.microsoft.com/office/drawing/2014/main" id="{70332415-C580-431C-9CBE-8023D9A8F3DA}"/>
            </a:ext>
          </a:extLst>
        </xdr:cNvPr>
        <xdr:cNvSpPr txBox="1"/>
      </xdr:nvSpPr>
      <xdr:spPr>
        <a:xfrm>
          <a:off x="4124960" y="13463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156845</xdr:rowOff>
    </xdr:from>
    <xdr:to>
      <xdr:col>20</xdr:col>
      <xdr:colOff>38100</xdr:colOff>
      <xdr:row>81</xdr:row>
      <xdr:rowOff>86995</xdr:rowOff>
    </xdr:to>
    <xdr:sp macro="" textlink="">
      <xdr:nvSpPr>
        <xdr:cNvPr id="305" name="楕円 304">
          <a:extLst>
            <a:ext uri="{FF2B5EF4-FFF2-40B4-BE49-F238E27FC236}">
              <a16:creationId xmlns:a16="http://schemas.microsoft.com/office/drawing/2014/main" id="{2D575FE8-C6E3-456F-8CA9-94D18788DFF2}"/>
            </a:ext>
          </a:extLst>
        </xdr:cNvPr>
        <xdr:cNvSpPr/>
      </xdr:nvSpPr>
      <xdr:spPr>
        <a:xfrm>
          <a:off x="3312160" y="1356804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36195</xdr:rowOff>
    </xdr:from>
    <xdr:to>
      <xdr:col>24</xdr:col>
      <xdr:colOff>63500</xdr:colOff>
      <xdr:row>81</xdr:row>
      <xdr:rowOff>80011</xdr:rowOff>
    </xdr:to>
    <xdr:cxnSp macro="">
      <xdr:nvCxnSpPr>
        <xdr:cNvPr id="306" name="直線コネクタ 305">
          <a:extLst>
            <a:ext uri="{FF2B5EF4-FFF2-40B4-BE49-F238E27FC236}">
              <a16:creationId xmlns:a16="http://schemas.microsoft.com/office/drawing/2014/main" id="{D5ADE723-0CD1-4315-8B0F-1ACFF4E03949}"/>
            </a:ext>
          </a:extLst>
        </xdr:cNvPr>
        <xdr:cNvCxnSpPr/>
      </xdr:nvCxnSpPr>
      <xdr:spPr>
        <a:xfrm>
          <a:off x="3355340" y="13615035"/>
          <a:ext cx="73152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143511</xdr:rowOff>
    </xdr:from>
    <xdr:to>
      <xdr:col>15</xdr:col>
      <xdr:colOff>101600</xdr:colOff>
      <xdr:row>81</xdr:row>
      <xdr:rowOff>73661</xdr:rowOff>
    </xdr:to>
    <xdr:sp macro="" textlink="">
      <xdr:nvSpPr>
        <xdr:cNvPr id="307" name="楕円 306">
          <a:extLst>
            <a:ext uri="{FF2B5EF4-FFF2-40B4-BE49-F238E27FC236}">
              <a16:creationId xmlns:a16="http://schemas.microsoft.com/office/drawing/2014/main" id="{D4A37D01-125D-480D-9278-592C85401D23}"/>
            </a:ext>
          </a:extLst>
        </xdr:cNvPr>
        <xdr:cNvSpPr/>
      </xdr:nvSpPr>
      <xdr:spPr>
        <a:xfrm>
          <a:off x="2514600" y="1355471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22861</xdr:rowOff>
    </xdr:from>
    <xdr:to>
      <xdr:col>19</xdr:col>
      <xdr:colOff>177800</xdr:colOff>
      <xdr:row>81</xdr:row>
      <xdr:rowOff>36195</xdr:rowOff>
    </xdr:to>
    <xdr:cxnSp macro="">
      <xdr:nvCxnSpPr>
        <xdr:cNvPr id="308" name="直線コネクタ 307">
          <a:extLst>
            <a:ext uri="{FF2B5EF4-FFF2-40B4-BE49-F238E27FC236}">
              <a16:creationId xmlns:a16="http://schemas.microsoft.com/office/drawing/2014/main" id="{98E51018-A1E2-48A8-ABD0-54535758BCB5}"/>
            </a:ext>
          </a:extLst>
        </xdr:cNvPr>
        <xdr:cNvCxnSpPr/>
      </xdr:nvCxnSpPr>
      <xdr:spPr>
        <a:xfrm>
          <a:off x="2565400" y="13601701"/>
          <a:ext cx="789940" cy="1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103505</xdr:rowOff>
    </xdr:from>
    <xdr:to>
      <xdr:col>10</xdr:col>
      <xdr:colOff>165100</xdr:colOff>
      <xdr:row>81</xdr:row>
      <xdr:rowOff>33655</xdr:rowOff>
    </xdr:to>
    <xdr:sp macro="" textlink="">
      <xdr:nvSpPr>
        <xdr:cNvPr id="309" name="楕円 308">
          <a:extLst>
            <a:ext uri="{FF2B5EF4-FFF2-40B4-BE49-F238E27FC236}">
              <a16:creationId xmlns:a16="http://schemas.microsoft.com/office/drawing/2014/main" id="{5A95BEB2-0DBD-4FD9-AD11-1F22EEF03674}"/>
            </a:ext>
          </a:extLst>
        </xdr:cNvPr>
        <xdr:cNvSpPr/>
      </xdr:nvSpPr>
      <xdr:spPr>
        <a:xfrm>
          <a:off x="1739900" y="135147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154305</xdr:rowOff>
    </xdr:from>
    <xdr:to>
      <xdr:col>15</xdr:col>
      <xdr:colOff>50800</xdr:colOff>
      <xdr:row>81</xdr:row>
      <xdr:rowOff>22861</xdr:rowOff>
    </xdr:to>
    <xdr:cxnSp macro="">
      <xdr:nvCxnSpPr>
        <xdr:cNvPr id="310" name="直線コネクタ 309">
          <a:extLst>
            <a:ext uri="{FF2B5EF4-FFF2-40B4-BE49-F238E27FC236}">
              <a16:creationId xmlns:a16="http://schemas.microsoft.com/office/drawing/2014/main" id="{F7B277E3-BFAE-4A41-91F8-E63EBA77831D}"/>
            </a:ext>
          </a:extLst>
        </xdr:cNvPr>
        <xdr:cNvCxnSpPr/>
      </xdr:nvCxnSpPr>
      <xdr:spPr>
        <a:xfrm>
          <a:off x="1790700" y="13565505"/>
          <a:ext cx="774700" cy="36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164464</xdr:rowOff>
    </xdr:from>
    <xdr:to>
      <xdr:col>6</xdr:col>
      <xdr:colOff>38100</xdr:colOff>
      <xdr:row>83</xdr:row>
      <xdr:rowOff>94614</xdr:rowOff>
    </xdr:to>
    <xdr:sp macro="" textlink="">
      <xdr:nvSpPr>
        <xdr:cNvPr id="311" name="楕円 310">
          <a:extLst>
            <a:ext uri="{FF2B5EF4-FFF2-40B4-BE49-F238E27FC236}">
              <a16:creationId xmlns:a16="http://schemas.microsoft.com/office/drawing/2014/main" id="{5180F40E-302C-4249-9C05-43FBCAC6E883}"/>
            </a:ext>
          </a:extLst>
        </xdr:cNvPr>
        <xdr:cNvSpPr/>
      </xdr:nvSpPr>
      <xdr:spPr>
        <a:xfrm>
          <a:off x="965200" y="1391094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154305</xdr:rowOff>
    </xdr:from>
    <xdr:to>
      <xdr:col>10</xdr:col>
      <xdr:colOff>114300</xdr:colOff>
      <xdr:row>83</xdr:row>
      <xdr:rowOff>43814</xdr:rowOff>
    </xdr:to>
    <xdr:cxnSp macro="">
      <xdr:nvCxnSpPr>
        <xdr:cNvPr id="312" name="直線コネクタ 311">
          <a:extLst>
            <a:ext uri="{FF2B5EF4-FFF2-40B4-BE49-F238E27FC236}">
              <a16:creationId xmlns:a16="http://schemas.microsoft.com/office/drawing/2014/main" id="{EBAB171C-E995-44DD-8689-1C10875CB242}"/>
            </a:ext>
          </a:extLst>
        </xdr:cNvPr>
        <xdr:cNvCxnSpPr/>
      </xdr:nvCxnSpPr>
      <xdr:spPr>
        <a:xfrm flipV="1">
          <a:off x="1008380" y="13565505"/>
          <a:ext cx="782320" cy="392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34307</xdr:rowOff>
    </xdr:from>
    <xdr:ext cx="405111" cy="259045"/>
    <xdr:sp macro="" textlink="">
      <xdr:nvSpPr>
        <xdr:cNvPr id="313" name="n_1aveValue【福祉施設】&#10;有形固定資産減価償却率">
          <a:extLst>
            <a:ext uri="{FF2B5EF4-FFF2-40B4-BE49-F238E27FC236}">
              <a16:creationId xmlns:a16="http://schemas.microsoft.com/office/drawing/2014/main" id="{5431008C-E767-48FE-ACBF-8E511AF1F3FF}"/>
            </a:ext>
          </a:extLst>
        </xdr:cNvPr>
        <xdr:cNvSpPr txBox="1"/>
      </xdr:nvSpPr>
      <xdr:spPr>
        <a:xfrm>
          <a:off x="3170564" y="13780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24782</xdr:rowOff>
    </xdr:from>
    <xdr:ext cx="405111" cy="259045"/>
    <xdr:sp macro="" textlink="">
      <xdr:nvSpPr>
        <xdr:cNvPr id="314" name="n_2aveValue【福祉施設】&#10;有形固定資産減価償却率">
          <a:extLst>
            <a:ext uri="{FF2B5EF4-FFF2-40B4-BE49-F238E27FC236}">
              <a16:creationId xmlns:a16="http://schemas.microsoft.com/office/drawing/2014/main" id="{A691A770-7000-4190-A82F-6E5DCA831357}"/>
            </a:ext>
          </a:extLst>
        </xdr:cNvPr>
        <xdr:cNvSpPr txBox="1"/>
      </xdr:nvSpPr>
      <xdr:spPr>
        <a:xfrm>
          <a:off x="2385704" y="13771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28591</xdr:rowOff>
    </xdr:from>
    <xdr:ext cx="405111" cy="259045"/>
    <xdr:sp macro="" textlink="">
      <xdr:nvSpPr>
        <xdr:cNvPr id="315" name="n_3aveValue【福祉施設】&#10;有形固定資産減価償却率">
          <a:extLst>
            <a:ext uri="{FF2B5EF4-FFF2-40B4-BE49-F238E27FC236}">
              <a16:creationId xmlns:a16="http://schemas.microsoft.com/office/drawing/2014/main" id="{42250997-237B-4098-BA3A-83F69893CBA7}"/>
            </a:ext>
          </a:extLst>
        </xdr:cNvPr>
        <xdr:cNvSpPr txBox="1"/>
      </xdr:nvSpPr>
      <xdr:spPr>
        <a:xfrm>
          <a:off x="1611004" y="137750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21607</xdr:rowOff>
    </xdr:from>
    <xdr:ext cx="405111" cy="259045"/>
    <xdr:sp macro="" textlink="">
      <xdr:nvSpPr>
        <xdr:cNvPr id="316" name="n_4aveValue【福祉施設】&#10;有形固定資産減価償却率">
          <a:extLst>
            <a:ext uri="{FF2B5EF4-FFF2-40B4-BE49-F238E27FC236}">
              <a16:creationId xmlns:a16="http://schemas.microsoft.com/office/drawing/2014/main" id="{A71DB6F4-95B1-4DAD-933E-83F6CD1C312F}"/>
            </a:ext>
          </a:extLst>
        </xdr:cNvPr>
        <xdr:cNvSpPr txBox="1"/>
      </xdr:nvSpPr>
      <xdr:spPr>
        <a:xfrm>
          <a:off x="836304" y="13432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103522</xdr:rowOff>
    </xdr:from>
    <xdr:ext cx="405111" cy="259045"/>
    <xdr:sp macro="" textlink="">
      <xdr:nvSpPr>
        <xdr:cNvPr id="317" name="n_1mainValue【福祉施設】&#10;有形固定資産減価償却率">
          <a:extLst>
            <a:ext uri="{FF2B5EF4-FFF2-40B4-BE49-F238E27FC236}">
              <a16:creationId xmlns:a16="http://schemas.microsoft.com/office/drawing/2014/main" id="{0A450943-254C-4FA6-A590-DD7111A26DEF}"/>
            </a:ext>
          </a:extLst>
        </xdr:cNvPr>
        <xdr:cNvSpPr txBox="1"/>
      </xdr:nvSpPr>
      <xdr:spPr>
        <a:xfrm>
          <a:off x="3170564" y="13347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90188</xdr:rowOff>
    </xdr:from>
    <xdr:ext cx="405111" cy="259045"/>
    <xdr:sp macro="" textlink="">
      <xdr:nvSpPr>
        <xdr:cNvPr id="318" name="n_2mainValue【福祉施設】&#10;有形固定資産減価償却率">
          <a:extLst>
            <a:ext uri="{FF2B5EF4-FFF2-40B4-BE49-F238E27FC236}">
              <a16:creationId xmlns:a16="http://schemas.microsoft.com/office/drawing/2014/main" id="{0A0B0D20-D14E-4387-8F3D-FBC461FA2A43}"/>
            </a:ext>
          </a:extLst>
        </xdr:cNvPr>
        <xdr:cNvSpPr txBox="1"/>
      </xdr:nvSpPr>
      <xdr:spPr>
        <a:xfrm>
          <a:off x="2385704" y="133337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50182</xdr:rowOff>
    </xdr:from>
    <xdr:ext cx="405111" cy="259045"/>
    <xdr:sp macro="" textlink="">
      <xdr:nvSpPr>
        <xdr:cNvPr id="319" name="n_3mainValue【福祉施設】&#10;有形固定資産減価償却率">
          <a:extLst>
            <a:ext uri="{FF2B5EF4-FFF2-40B4-BE49-F238E27FC236}">
              <a16:creationId xmlns:a16="http://schemas.microsoft.com/office/drawing/2014/main" id="{BC31F515-48CE-44CE-B0A6-FDD7BA415478}"/>
            </a:ext>
          </a:extLst>
        </xdr:cNvPr>
        <xdr:cNvSpPr txBox="1"/>
      </xdr:nvSpPr>
      <xdr:spPr>
        <a:xfrm>
          <a:off x="1611004" y="13293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85741</xdr:rowOff>
    </xdr:from>
    <xdr:ext cx="405111" cy="259045"/>
    <xdr:sp macro="" textlink="">
      <xdr:nvSpPr>
        <xdr:cNvPr id="320" name="n_4mainValue【福祉施設】&#10;有形固定資産減価償却率">
          <a:extLst>
            <a:ext uri="{FF2B5EF4-FFF2-40B4-BE49-F238E27FC236}">
              <a16:creationId xmlns:a16="http://schemas.microsoft.com/office/drawing/2014/main" id="{2BB046F3-96F9-4D71-B6B2-D62CF63193B8}"/>
            </a:ext>
          </a:extLst>
        </xdr:cNvPr>
        <xdr:cNvSpPr txBox="1"/>
      </xdr:nvSpPr>
      <xdr:spPr>
        <a:xfrm>
          <a:off x="836304" y="13999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DFE18164-EB7C-4D0B-874F-D4B68B7986E5}"/>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230CCB06-45A6-4022-9347-44E311C43042}"/>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AB5F99C0-D65E-4AF5-BD22-8436F630BBB0}"/>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3BB8860F-D984-4632-8922-ED861A264C14}"/>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67302671-0E61-4C13-BACE-BBD0E4CC59B4}"/>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72105CEC-6A95-427C-A177-536BEDB73906}"/>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1608920A-1193-4714-8247-8FAB29867A8F}"/>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3EE3AA09-BA65-474D-A04C-4B40A4BF2041}"/>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BC452DA1-5569-4C1D-88C8-E3A1AB881864}"/>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9EA63285-16E3-4EFA-936B-55542D5B73BC}"/>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1" name="直線コネクタ 330">
          <a:extLst>
            <a:ext uri="{FF2B5EF4-FFF2-40B4-BE49-F238E27FC236}">
              <a16:creationId xmlns:a16="http://schemas.microsoft.com/office/drawing/2014/main" id="{ABB171F6-A04A-4FDC-B9D0-21BE8519E267}"/>
            </a:ext>
          </a:extLst>
        </xdr:cNvPr>
        <xdr:cNvCxnSpPr/>
      </xdr:nvCxnSpPr>
      <xdr:spPr>
        <a:xfrm>
          <a:off x="5826760" y="14585769"/>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2" name="テキスト ボックス 331">
          <a:extLst>
            <a:ext uri="{FF2B5EF4-FFF2-40B4-BE49-F238E27FC236}">
              <a16:creationId xmlns:a16="http://schemas.microsoft.com/office/drawing/2014/main" id="{9FE2D92E-29BE-4E2C-B7FA-5F0C4C722AA1}"/>
            </a:ext>
          </a:extLst>
        </xdr:cNvPr>
        <xdr:cNvSpPr txBox="1"/>
      </xdr:nvSpPr>
      <xdr:spPr>
        <a:xfrm>
          <a:off x="54053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3" name="直線コネクタ 332">
          <a:extLst>
            <a:ext uri="{FF2B5EF4-FFF2-40B4-BE49-F238E27FC236}">
              <a16:creationId xmlns:a16="http://schemas.microsoft.com/office/drawing/2014/main" id="{9EC61D2B-C823-4C30-8F8A-E1EEACA825E8}"/>
            </a:ext>
          </a:extLst>
        </xdr:cNvPr>
        <xdr:cNvCxnSpPr/>
      </xdr:nvCxnSpPr>
      <xdr:spPr>
        <a:xfrm>
          <a:off x="5826760" y="1426300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4" name="テキスト ボックス 333">
          <a:extLst>
            <a:ext uri="{FF2B5EF4-FFF2-40B4-BE49-F238E27FC236}">
              <a16:creationId xmlns:a16="http://schemas.microsoft.com/office/drawing/2014/main" id="{1D8D8075-BC74-4DBB-A910-02D76EBAAE7D}"/>
            </a:ext>
          </a:extLst>
        </xdr:cNvPr>
        <xdr:cNvSpPr txBox="1"/>
      </xdr:nvSpPr>
      <xdr:spPr>
        <a:xfrm>
          <a:off x="5405301" y="1412459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5" name="直線コネクタ 334">
          <a:extLst>
            <a:ext uri="{FF2B5EF4-FFF2-40B4-BE49-F238E27FC236}">
              <a16:creationId xmlns:a16="http://schemas.microsoft.com/office/drawing/2014/main" id="{C4156DE5-CE67-48AD-B9E1-06DE35B16633}"/>
            </a:ext>
          </a:extLst>
        </xdr:cNvPr>
        <xdr:cNvCxnSpPr/>
      </xdr:nvCxnSpPr>
      <xdr:spPr>
        <a:xfrm>
          <a:off x="5826760" y="13944056"/>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6" name="テキスト ボックス 335">
          <a:extLst>
            <a:ext uri="{FF2B5EF4-FFF2-40B4-BE49-F238E27FC236}">
              <a16:creationId xmlns:a16="http://schemas.microsoft.com/office/drawing/2014/main" id="{798910A8-E357-4BB4-A7BB-7215289C3421}"/>
            </a:ext>
          </a:extLst>
        </xdr:cNvPr>
        <xdr:cNvSpPr txBox="1"/>
      </xdr:nvSpPr>
      <xdr:spPr>
        <a:xfrm>
          <a:off x="5405301" y="138056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7" name="直線コネクタ 336">
          <a:extLst>
            <a:ext uri="{FF2B5EF4-FFF2-40B4-BE49-F238E27FC236}">
              <a16:creationId xmlns:a16="http://schemas.microsoft.com/office/drawing/2014/main" id="{0CB29372-C4A1-4427-921F-D719E0EE5C91}"/>
            </a:ext>
          </a:extLst>
        </xdr:cNvPr>
        <xdr:cNvCxnSpPr/>
      </xdr:nvCxnSpPr>
      <xdr:spPr>
        <a:xfrm>
          <a:off x="5826760" y="1362510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8" name="テキスト ボックス 337">
          <a:extLst>
            <a:ext uri="{FF2B5EF4-FFF2-40B4-BE49-F238E27FC236}">
              <a16:creationId xmlns:a16="http://schemas.microsoft.com/office/drawing/2014/main" id="{D34C1878-9FF5-41C8-A3A2-7290D3F90101}"/>
            </a:ext>
          </a:extLst>
        </xdr:cNvPr>
        <xdr:cNvSpPr txBox="1"/>
      </xdr:nvSpPr>
      <xdr:spPr>
        <a:xfrm>
          <a:off x="5405301" y="134866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9" name="直線コネクタ 338">
          <a:extLst>
            <a:ext uri="{FF2B5EF4-FFF2-40B4-BE49-F238E27FC236}">
              <a16:creationId xmlns:a16="http://schemas.microsoft.com/office/drawing/2014/main" id="{75826384-6564-4ED1-AAF9-776315BFF54C}"/>
            </a:ext>
          </a:extLst>
        </xdr:cNvPr>
        <xdr:cNvCxnSpPr/>
      </xdr:nvCxnSpPr>
      <xdr:spPr>
        <a:xfrm>
          <a:off x="5826760" y="1330615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0" name="テキスト ボックス 339">
          <a:extLst>
            <a:ext uri="{FF2B5EF4-FFF2-40B4-BE49-F238E27FC236}">
              <a16:creationId xmlns:a16="http://schemas.microsoft.com/office/drawing/2014/main" id="{642D3696-10F4-4105-8DAA-8DDE0E93B462}"/>
            </a:ext>
          </a:extLst>
        </xdr:cNvPr>
        <xdr:cNvSpPr txBox="1"/>
      </xdr:nvSpPr>
      <xdr:spPr>
        <a:xfrm>
          <a:off x="5405301" y="1316774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1" name="直線コネクタ 340">
          <a:extLst>
            <a:ext uri="{FF2B5EF4-FFF2-40B4-BE49-F238E27FC236}">
              <a16:creationId xmlns:a16="http://schemas.microsoft.com/office/drawing/2014/main" id="{3F432E6E-E5E4-441B-914F-931D7159D26B}"/>
            </a:ext>
          </a:extLst>
        </xdr:cNvPr>
        <xdr:cNvCxnSpPr/>
      </xdr:nvCxnSpPr>
      <xdr:spPr>
        <a:xfrm>
          <a:off x="5826760" y="12987201"/>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2" name="テキスト ボックス 341">
          <a:extLst>
            <a:ext uri="{FF2B5EF4-FFF2-40B4-BE49-F238E27FC236}">
              <a16:creationId xmlns:a16="http://schemas.microsoft.com/office/drawing/2014/main" id="{1F13896D-712D-4BE8-90C7-E20B78114DA3}"/>
            </a:ext>
          </a:extLst>
        </xdr:cNvPr>
        <xdr:cNvSpPr txBox="1"/>
      </xdr:nvSpPr>
      <xdr:spPr>
        <a:xfrm>
          <a:off x="5405301" y="1284878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3" name="直線コネクタ 342">
          <a:extLst>
            <a:ext uri="{FF2B5EF4-FFF2-40B4-BE49-F238E27FC236}">
              <a16:creationId xmlns:a16="http://schemas.microsoft.com/office/drawing/2014/main" id="{77C111B9-036B-40D2-BE82-C60B08D7C732}"/>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4" name="テキスト ボックス 343">
          <a:extLst>
            <a:ext uri="{FF2B5EF4-FFF2-40B4-BE49-F238E27FC236}">
              <a16:creationId xmlns:a16="http://schemas.microsoft.com/office/drawing/2014/main" id="{F66A0C84-0BC7-4C72-A1E0-8BC9A9779ED3}"/>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5" name="【福祉施設】&#10;一人当たり面積グラフ枠">
          <a:extLst>
            <a:ext uri="{FF2B5EF4-FFF2-40B4-BE49-F238E27FC236}">
              <a16:creationId xmlns:a16="http://schemas.microsoft.com/office/drawing/2014/main" id="{D008CD8D-1333-4E7A-8284-AFB5037C08DD}"/>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81643</xdr:rowOff>
    </xdr:from>
    <xdr:to>
      <xdr:col>54</xdr:col>
      <xdr:colOff>189865</xdr:colOff>
      <xdr:row>86</xdr:row>
      <xdr:rowOff>125186</xdr:rowOff>
    </xdr:to>
    <xdr:cxnSp macro="">
      <xdr:nvCxnSpPr>
        <xdr:cNvPr id="346" name="直線コネクタ 345">
          <a:extLst>
            <a:ext uri="{FF2B5EF4-FFF2-40B4-BE49-F238E27FC236}">
              <a16:creationId xmlns:a16="http://schemas.microsoft.com/office/drawing/2014/main" id="{EDCEA7EA-DDDE-4DF2-9F18-52D0796B19EF}"/>
            </a:ext>
          </a:extLst>
        </xdr:cNvPr>
        <xdr:cNvCxnSpPr/>
      </xdr:nvCxnSpPr>
      <xdr:spPr>
        <a:xfrm flipV="1">
          <a:off x="9219565" y="13157563"/>
          <a:ext cx="0" cy="13846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129013</xdr:rowOff>
    </xdr:from>
    <xdr:ext cx="469744" cy="259045"/>
    <xdr:sp macro="" textlink="">
      <xdr:nvSpPr>
        <xdr:cNvPr id="347" name="【福祉施設】&#10;一人当たり面積最小値テキスト">
          <a:extLst>
            <a:ext uri="{FF2B5EF4-FFF2-40B4-BE49-F238E27FC236}">
              <a16:creationId xmlns:a16="http://schemas.microsoft.com/office/drawing/2014/main" id="{F1C6ADB9-176B-49F9-9EBC-1338B08A120B}"/>
            </a:ext>
          </a:extLst>
        </xdr:cNvPr>
        <xdr:cNvSpPr txBox="1"/>
      </xdr:nvSpPr>
      <xdr:spPr>
        <a:xfrm>
          <a:off x="9258300" y="14546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125186</xdr:rowOff>
    </xdr:from>
    <xdr:to>
      <xdr:col>55</xdr:col>
      <xdr:colOff>88900</xdr:colOff>
      <xdr:row>86</xdr:row>
      <xdr:rowOff>125186</xdr:rowOff>
    </xdr:to>
    <xdr:cxnSp macro="">
      <xdr:nvCxnSpPr>
        <xdr:cNvPr id="348" name="直線コネクタ 347">
          <a:extLst>
            <a:ext uri="{FF2B5EF4-FFF2-40B4-BE49-F238E27FC236}">
              <a16:creationId xmlns:a16="http://schemas.microsoft.com/office/drawing/2014/main" id="{6C4E651A-670A-49FE-9C1C-14775F90269C}"/>
            </a:ext>
          </a:extLst>
        </xdr:cNvPr>
        <xdr:cNvCxnSpPr/>
      </xdr:nvCxnSpPr>
      <xdr:spPr>
        <a:xfrm>
          <a:off x="9154160" y="1454222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28320</xdr:rowOff>
    </xdr:from>
    <xdr:ext cx="469744" cy="259045"/>
    <xdr:sp macro="" textlink="">
      <xdr:nvSpPr>
        <xdr:cNvPr id="349" name="【福祉施設】&#10;一人当たり面積最大値テキスト">
          <a:extLst>
            <a:ext uri="{FF2B5EF4-FFF2-40B4-BE49-F238E27FC236}">
              <a16:creationId xmlns:a16="http://schemas.microsoft.com/office/drawing/2014/main" id="{7846B237-BF00-46F6-ABE0-4399CACF40D0}"/>
            </a:ext>
          </a:extLst>
        </xdr:cNvPr>
        <xdr:cNvSpPr txBox="1"/>
      </xdr:nvSpPr>
      <xdr:spPr>
        <a:xfrm>
          <a:off x="9258300" y="12936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81643</xdr:rowOff>
    </xdr:from>
    <xdr:to>
      <xdr:col>55</xdr:col>
      <xdr:colOff>88900</xdr:colOff>
      <xdr:row>78</xdr:row>
      <xdr:rowOff>81643</xdr:rowOff>
    </xdr:to>
    <xdr:cxnSp macro="">
      <xdr:nvCxnSpPr>
        <xdr:cNvPr id="350" name="直線コネクタ 349">
          <a:extLst>
            <a:ext uri="{FF2B5EF4-FFF2-40B4-BE49-F238E27FC236}">
              <a16:creationId xmlns:a16="http://schemas.microsoft.com/office/drawing/2014/main" id="{05FD6B56-17AB-47B1-9DD8-3B0F461BFB98}"/>
            </a:ext>
          </a:extLst>
        </xdr:cNvPr>
        <xdr:cNvCxnSpPr/>
      </xdr:nvCxnSpPr>
      <xdr:spPr>
        <a:xfrm>
          <a:off x="9154160" y="1315756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88191</xdr:rowOff>
    </xdr:from>
    <xdr:ext cx="469744" cy="259045"/>
    <xdr:sp macro="" textlink="">
      <xdr:nvSpPr>
        <xdr:cNvPr id="351" name="【福祉施設】&#10;一人当たり面積平均値テキスト">
          <a:extLst>
            <a:ext uri="{FF2B5EF4-FFF2-40B4-BE49-F238E27FC236}">
              <a16:creationId xmlns:a16="http://schemas.microsoft.com/office/drawing/2014/main" id="{3CCE3C09-3C4C-481C-A199-16653BE1D71E}"/>
            </a:ext>
          </a:extLst>
        </xdr:cNvPr>
        <xdr:cNvSpPr txBox="1"/>
      </xdr:nvSpPr>
      <xdr:spPr>
        <a:xfrm>
          <a:off x="9258300" y="140023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109764</xdr:rowOff>
    </xdr:from>
    <xdr:to>
      <xdr:col>55</xdr:col>
      <xdr:colOff>50800</xdr:colOff>
      <xdr:row>84</xdr:row>
      <xdr:rowOff>39914</xdr:rowOff>
    </xdr:to>
    <xdr:sp macro="" textlink="">
      <xdr:nvSpPr>
        <xdr:cNvPr id="352" name="フローチャート: 判断 351">
          <a:extLst>
            <a:ext uri="{FF2B5EF4-FFF2-40B4-BE49-F238E27FC236}">
              <a16:creationId xmlns:a16="http://schemas.microsoft.com/office/drawing/2014/main" id="{4620EDB0-FB41-40AE-A577-4C80FD6A249E}"/>
            </a:ext>
          </a:extLst>
        </xdr:cNvPr>
        <xdr:cNvSpPr/>
      </xdr:nvSpPr>
      <xdr:spPr>
        <a:xfrm>
          <a:off x="9192260" y="1402388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109764</xdr:rowOff>
    </xdr:from>
    <xdr:to>
      <xdr:col>50</xdr:col>
      <xdr:colOff>165100</xdr:colOff>
      <xdr:row>84</xdr:row>
      <xdr:rowOff>39914</xdr:rowOff>
    </xdr:to>
    <xdr:sp macro="" textlink="">
      <xdr:nvSpPr>
        <xdr:cNvPr id="353" name="フローチャート: 判断 352">
          <a:extLst>
            <a:ext uri="{FF2B5EF4-FFF2-40B4-BE49-F238E27FC236}">
              <a16:creationId xmlns:a16="http://schemas.microsoft.com/office/drawing/2014/main" id="{828E7B3D-FEF0-4B9C-8EE9-17185490C752}"/>
            </a:ext>
          </a:extLst>
        </xdr:cNvPr>
        <xdr:cNvSpPr/>
      </xdr:nvSpPr>
      <xdr:spPr>
        <a:xfrm>
          <a:off x="8445500" y="1402388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109764</xdr:rowOff>
    </xdr:from>
    <xdr:to>
      <xdr:col>46</xdr:col>
      <xdr:colOff>38100</xdr:colOff>
      <xdr:row>84</xdr:row>
      <xdr:rowOff>39914</xdr:rowOff>
    </xdr:to>
    <xdr:sp macro="" textlink="">
      <xdr:nvSpPr>
        <xdr:cNvPr id="354" name="フローチャート: 判断 353">
          <a:extLst>
            <a:ext uri="{FF2B5EF4-FFF2-40B4-BE49-F238E27FC236}">
              <a16:creationId xmlns:a16="http://schemas.microsoft.com/office/drawing/2014/main" id="{D111E2BE-A647-4708-8870-D0368E0F1C47}"/>
            </a:ext>
          </a:extLst>
        </xdr:cNvPr>
        <xdr:cNvSpPr/>
      </xdr:nvSpPr>
      <xdr:spPr>
        <a:xfrm>
          <a:off x="7670800" y="1402388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153307</xdr:rowOff>
    </xdr:from>
    <xdr:to>
      <xdr:col>41</xdr:col>
      <xdr:colOff>101600</xdr:colOff>
      <xdr:row>84</xdr:row>
      <xdr:rowOff>83457</xdr:rowOff>
    </xdr:to>
    <xdr:sp macro="" textlink="">
      <xdr:nvSpPr>
        <xdr:cNvPr id="355" name="フローチャート: 判断 354">
          <a:extLst>
            <a:ext uri="{FF2B5EF4-FFF2-40B4-BE49-F238E27FC236}">
              <a16:creationId xmlns:a16="http://schemas.microsoft.com/office/drawing/2014/main" id="{BC273009-E0AC-4C0A-A3A0-F03A849BF9B2}"/>
            </a:ext>
          </a:extLst>
        </xdr:cNvPr>
        <xdr:cNvSpPr/>
      </xdr:nvSpPr>
      <xdr:spPr>
        <a:xfrm>
          <a:off x="6873240" y="1406742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153307</xdr:rowOff>
    </xdr:from>
    <xdr:to>
      <xdr:col>36</xdr:col>
      <xdr:colOff>165100</xdr:colOff>
      <xdr:row>84</xdr:row>
      <xdr:rowOff>83457</xdr:rowOff>
    </xdr:to>
    <xdr:sp macro="" textlink="">
      <xdr:nvSpPr>
        <xdr:cNvPr id="356" name="フローチャート: 判断 355">
          <a:extLst>
            <a:ext uri="{FF2B5EF4-FFF2-40B4-BE49-F238E27FC236}">
              <a16:creationId xmlns:a16="http://schemas.microsoft.com/office/drawing/2014/main" id="{B003975C-E2A0-4474-81D3-0CE587879368}"/>
            </a:ext>
          </a:extLst>
        </xdr:cNvPr>
        <xdr:cNvSpPr/>
      </xdr:nvSpPr>
      <xdr:spPr>
        <a:xfrm>
          <a:off x="6098540" y="1406742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EB0012F2-B749-423B-9DF3-4740F6C35697}"/>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252DD82D-B841-428B-BB21-F5D8043B4AF3}"/>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4790F76A-C413-467E-BB3A-5735CDB5E65D}"/>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9E296910-F16D-41EA-9C2D-D2319815642E}"/>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4BA9AC4B-539D-466C-9C37-8895C8F666D3}"/>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33564</xdr:rowOff>
    </xdr:from>
    <xdr:to>
      <xdr:col>55</xdr:col>
      <xdr:colOff>50800</xdr:colOff>
      <xdr:row>83</xdr:row>
      <xdr:rowOff>135164</xdr:rowOff>
    </xdr:to>
    <xdr:sp macro="" textlink="">
      <xdr:nvSpPr>
        <xdr:cNvPr id="362" name="楕円 361">
          <a:extLst>
            <a:ext uri="{FF2B5EF4-FFF2-40B4-BE49-F238E27FC236}">
              <a16:creationId xmlns:a16="http://schemas.microsoft.com/office/drawing/2014/main" id="{7850EE42-15F8-4C7C-8E13-6C7B564BF3D1}"/>
            </a:ext>
          </a:extLst>
        </xdr:cNvPr>
        <xdr:cNvSpPr/>
      </xdr:nvSpPr>
      <xdr:spPr>
        <a:xfrm>
          <a:off x="9192260" y="1394768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56441</xdr:rowOff>
    </xdr:from>
    <xdr:ext cx="469744" cy="259045"/>
    <xdr:sp macro="" textlink="">
      <xdr:nvSpPr>
        <xdr:cNvPr id="363" name="【福祉施設】&#10;一人当たり面積該当値テキスト">
          <a:extLst>
            <a:ext uri="{FF2B5EF4-FFF2-40B4-BE49-F238E27FC236}">
              <a16:creationId xmlns:a16="http://schemas.microsoft.com/office/drawing/2014/main" id="{8D3B8390-C117-41A9-9F25-DEF0B587D37B}"/>
            </a:ext>
          </a:extLst>
        </xdr:cNvPr>
        <xdr:cNvSpPr txBox="1"/>
      </xdr:nvSpPr>
      <xdr:spPr>
        <a:xfrm>
          <a:off x="9258300" y="13802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33564</xdr:rowOff>
    </xdr:from>
    <xdr:to>
      <xdr:col>50</xdr:col>
      <xdr:colOff>165100</xdr:colOff>
      <xdr:row>83</xdr:row>
      <xdr:rowOff>135164</xdr:rowOff>
    </xdr:to>
    <xdr:sp macro="" textlink="">
      <xdr:nvSpPr>
        <xdr:cNvPr id="364" name="楕円 363">
          <a:extLst>
            <a:ext uri="{FF2B5EF4-FFF2-40B4-BE49-F238E27FC236}">
              <a16:creationId xmlns:a16="http://schemas.microsoft.com/office/drawing/2014/main" id="{AC7667C4-5949-41DA-9A38-BED2D78CE094}"/>
            </a:ext>
          </a:extLst>
        </xdr:cNvPr>
        <xdr:cNvSpPr/>
      </xdr:nvSpPr>
      <xdr:spPr>
        <a:xfrm>
          <a:off x="8445500" y="13947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84364</xdr:rowOff>
    </xdr:from>
    <xdr:to>
      <xdr:col>55</xdr:col>
      <xdr:colOff>0</xdr:colOff>
      <xdr:row>83</xdr:row>
      <xdr:rowOff>84364</xdr:rowOff>
    </xdr:to>
    <xdr:cxnSp macro="">
      <xdr:nvCxnSpPr>
        <xdr:cNvPr id="365" name="直線コネクタ 364">
          <a:extLst>
            <a:ext uri="{FF2B5EF4-FFF2-40B4-BE49-F238E27FC236}">
              <a16:creationId xmlns:a16="http://schemas.microsoft.com/office/drawing/2014/main" id="{37A0846D-2269-4D23-B1AE-D450B18B8282}"/>
            </a:ext>
          </a:extLst>
        </xdr:cNvPr>
        <xdr:cNvCxnSpPr/>
      </xdr:nvCxnSpPr>
      <xdr:spPr>
        <a:xfrm>
          <a:off x="8496300" y="13998484"/>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22679</xdr:rowOff>
    </xdr:from>
    <xdr:to>
      <xdr:col>46</xdr:col>
      <xdr:colOff>38100</xdr:colOff>
      <xdr:row>83</xdr:row>
      <xdr:rowOff>124279</xdr:rowOff>
    </xdr:to>
    <xdr:sp macro="" textlink="">
      <xdr:nvSpPr>
        <xdr:cNvPr id="366" name="楕円 365">
          <a:extLst>
            <a:ext uri="{FF2B5EF4-FFF2-40B4-BE49-F238E27FC236}">
              <a16:creationId xmlns:a16="http://schemas.microsoft.com/office/drawing/2014/main" id="{B4F8B80F-D2C4-42C6-B625-903312D2DDA9}"/>
            </a:ext>
          </a:extLst>
        </xdr:cNvPr>
        <xdr:cNvSpPr/>
      </xdr:nvSpPr>
      <xdr:spPr>
        <a:xfrm>
          <a:off x="7670800" y="1393679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73479</xdr:rowOff>
    </xdr:from>
    <xdr:to>
      <xdr:col>50</xdr:col>
      <xdr:colOff>114300</xdr:colOff>
      <xdr:row>83</xdr:row>
      <xdr:rowOff>84364</xdr:rowOff>
    </xdr:to>
    <xdr:cxnSp macro="">
      <xdr:nvCxnSpPr>
        <xdr:cNvPr id="367" name="直線コネクタ 366">
          <a:extLst>
            <a:ext uri="{FF2B5EF4-FFF2-40B4-BE49-F238E27FC236}">
              <a16:creationId xmlns:a16="http://schemas.microsoft.com/office/drawing/2014/main" id="{CC7732CF-7BCA-4B30-A3FB-9C8F9CD252BD}"/>
            </a:ext>
          </a:extLst>
        </xdr:cNvPr>
        <xdr:cNvCxnSpPr/>
      </xdr:nvCxnSpPr>
      <xdr:spPr>
        <a:xfrm>
          <a:off x="7713980" y="13987599"/>
          <a:ext cx="78232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58057</xdr:rowOff>
    </xdr:from>
    <xdr:to>
      <xdr:col>41</xdr:col>
      <xdr:colOff>101600</xdr:colOff>
      <xdr:row>84</xdr:row>
      <xdr:rowOff>159657</xdr:rowOff>
    </xdr:to>
    <xdr:sp macro="" textlink="">
      <xdr:nvSpPr>
        <xdr:cNvPr id="368" name="楕円 367">
          <a:extLst>
            <a:ext uri="{FF2B5EF4-FFF2-40B4-BE49-F238E27FC236}">
              <a16:creationId xmlns:a16="http://schemas.microsoft.com/office/drawing/2014/main" id="{AA576504-EF5F-401A-827B-5A59063B1B24}"/>
            </a:ext>
          </a:extLst>
        </xdr:cNvPr>
        <xdr:cNvSpPr/>
      </xdr:nvSpPr>
      <xdr:spPr>
        <a:xfrm>
          <a:off x="6873240" y="14139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73479</xdr:rowOff>
    </xdr:from>
    <xdr:to>
      <xdr:col>45</xdr:col>
      <xdr:colOff>177800</xdr:colOff>
      <xdr:row>84</xdr:row>
      <xdr:rowOff>108857</xdr:rowOff>
    </xdr:to>
    <xdr:cxnSp macro="">
      <xdr:nvCxnSpPr>
        <xdr:cNvPr id="369" name="直線コネクタ 368">
          <a:extLst>
            <a:ext uri="{FF2B5EF4-FFF2-40B4-BE49-F238E27FC236}">
              <a16:creationId xmlns:a16="http://schemas.microsoft.com/office/drawing/2014/main" id="{0BE9CA8A-0212-4D2C-946E-4FE3BF529E35}"/>
            </a:ext>
          </a:extLst>
        </xdr:cNvPr>
        <xdr:cNvCxnSpPr/>
      </xdr:nvCxnSpPr>
      <xdr:spPr>
        <a:xfrm flipV="1">
          <a:off x="6924040" y="13987599"/>
          <a:ext cx="789940" cy="203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58057</xdr:rowOff>
    </xdr:from>
    <xdr:to>
      <xdr:col>36</xdr:col>
      <xdr:colOff>165100</xdr:colOff>
      <xdr:row>84</xdr:row>
      <xdr:rowOff>159657</xdr:rowOff>
    </xdr:to>
    <xdr:sp macro="" textlink="">
      <xdr:nvSpPr>
        <xdr:cNvPr id="370" name="楕円 369">
          <a:extLst>
            <a:ext uri="{FF2B5EF4-FFF2-40B4-BE49-F238E27FC236}">
              <a16:creationId xmlns:a16="http://schemas.microsoft.com/office/drawing/2014/main" id="{92F594EA-3533-4CD3-89F9-F4FDF93A855C}"/>
            </a:ext>
          </a:extLst>
        </xdr:cNvPr>
        <xdr:cNvSpPr/>
      </xdr:nvSpPr>
      <xdr:spPr>
        <a:xfrm>
          <a:off x="6098540" y="14139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108857</xdr:rowOff>
    </xdr:from>
    <xdr:to>
      <xdr:col>41</xdr:col>
      <xdr:colOff>50800</xdr:colOff>
      <xdr:row>84</xdr:row>
      <xdr:rowOff>108857</xdr:rowOff>
    </xdr:to>
    <xdr:cxnSp macro="">
      <xdr:nvCxnSpPr>
        <xdr:cNvPr id="371" name="直線コネクタ 370">
          <a:extLst>
            <a:ext uri="{FF2B5EF4-FFF2-40B4-BE49-F238E27FC236}">
              <a16:creationId xmlns:a16="http://schemas.microsoft.com/office/drawing/2014/main" id="{0A9F6AAD-584A-4933-9E55-10503985B887}"/>
            </a:ext>
          </a:extLst>
        </xdr:cNvPr>
        <xdr:cNvCxnSpPr/>
      </xdr:nvCxnSpPr>
      <xdr:spPr>
        <a:xfrm>
          <a:off x="6149340" y="14190617"/>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31041</xdr:rowOff>
    </xdr:from>
    <xdr:ext cx="469744" cy="259045"/>
    <xdr:sp macro="" textlink="">
      <xdr:nvSpPr>
        <xdr:cNvPr id="372" name="n_1aveValue【福祉施設】&#10;一人当たり面積">
          <a:extLst>
            <a:ext uri="{FF2B5EF4-FFF2-40B4-BE49-F238E27FC236}">
              <a16:creationId xmlns:a16="http://schemas.microsoft.com/office/drawing/2014/main" id="{55E3618E-2530-4FDB-9F86-8CF296E6DB1C}"/>
            </a:ext>
          </a:extLst>
        </xdr:cNvPr>
        <xdr:cNvSpPr txBox="1"/>
      </xdr:nvSpPr>
      <xdr:spPr>
        <a:xfrm>
          <a:off x="8271587" y="14112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31041</xdr:rowOff>
    </xdr:from>
    <xdr:ext cx="469744" cy="259045"/>
    <xdr:sp macro="" textlink="">
      <xdr:nvSpPr>
        <xdr:cNvPr id="373" name="n_2aveValue【福祉施設】&#10;一人当たり面積">
          <a:extLst>
            <a:ext uri="{FF2B5EF4-FFF2-40B4-BE49-F238E27FC236}">
              <a16:creationId xmlns:a16="http://schemas.microsoft.com/office/drawing/2014/main" id="{439F874F-B561-49AD-8887-F8AA5688E5CB}"/>
            </a:ext>
          </a:extLst>
        </xdr:cNvPr>
        <xdr:cNvSpPr txBox="1"/>
      </xdr:nvSpPr>
      <xdr:spPr>
        <a:xfrm>
          <a:off x="7509587" y="14112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99984</xdr:rowOff>
    </xdr:from>
    <xdr:ext cx="469744" cy="259045"/>
    <xdr:sp macro="" textlink="">
      <xdr:nvSpPr>
        <xdr:cNvPr id="374" name="n_3aveValue【福祉施設】&#10;一人当たり面積">
          <a:extLst>
            <a:ext uri="{FF2B5EF4-FFF2-40B4-BE49-F238E27FC236}">
              <a16:creationId xmlns:a16="http://schemas.microsoft.com/office/drawing/2014/main" id="{38A8213B-D6FD-4C35-BCAE-9B4C7814AB1D}"/>
            </a:ext>
          </a:extLst>
        </xdr:cNvPr>
        <xdr:cNvSpPr txBox="1"/>
      </xdr:nvSpPr>
      <xdr:spPr>
        <a:xfrm>
          <a:off x="6712027" y="13846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99984</xdr:rowOff>
    </xdr:from>
    <xdr:ext cx="469744" cy="259045"/>
    <xdr:sp macro="" textlink="">
      <xdr:nvSpPr>
        <xdr:cNvPr id="375" name="n_4aveValue【福祉施設】&#10;一人当たり面積">
          <a:extLst>
            <a:ext uri="{FF2B5EF4-FFF2-40B4-BE49-F238E27FC236}">
              <a16:creationId xmlns:a16="http://schemas.microsoft.com/office/drawing/2014/main" id="{919BC329-B8A5-43CB-BAD8-EB2685279E5A}"/>
            </a:ext>
          </a:extLst>
        </xdr:cNvPr>
        <xdr:cNvSpPr txBox="1"/>
      </xdr:nvSpPr>
      <xdr:spPr>
        <a:xfrm>
          <a:off x="5937327" y="13846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151691</xdr:rowOff>
    </xdr:from>
    <xdr:ext cx="469744" cy="259045"/>
    <xdr:sp macro="" textlink="">
      <xdr:nvSpPr>
        <xdr:cNvPr id="376" name="n_1mainValue【福祉施設】&#10;一人当たり面積">
          <a:extLst>
            <a:ext uri="{FF2B5EF4-FFF2-40B4-BE49-F238E27FC236}">
              <a16:creationId xmlns:a16="http://schemas.microsoft.com/office/drawing/2014/main" id="{57E59608-B739-4ACE-97E8-F90735309664}"/>
            </a:ext>
          </a:extLst>
        </xdr:cNvPr>
        <xdr:cNvSpPr txBox="1"/>
      </xdr:nvSpPr>
      <xdr:spPr>
        <a:xfrm>
          <a:off x="8271587" y="13730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140806</xdr:rowOff>
    </xdr:from>
    <xdr:ext cx="469744" cy="259045"/>
    <xdr:sp macro="" textlink="">
      <xdr:nvSpPr>
        <xdr:cNvPr id="377" name="n_2mainValue【福祉施設】&#10;一人当たり面積">
          <a:extLst>
            <a:ext uri="{FF2B5EF4-FFF2-40B4-BE49-F238E27FC236}">
              <a16:creationId xmlns:a16="http://schemas.microsoft.com/office/drawing/2014/main" id="{74E60B0F-42E1-44D4-885E-35746E2FAED6}"/>
            </a:ext>
          </a:extLst>
        </xdr:cNvPr>
        <xdr:cNvSpPr txBox="1"/>
      </xdr:nvSpPr>
      <xdr:spPr>
        <a:xfrm>
          <a:off x="7509587" y="13719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150784</xdr:rowOff>
    </xdr:from>
    <xdr:ext cx="469744" cy="259045"/>
    <xdr:sp macro="" textlink="">
      <xdr:nvSpPr>
        <xdr:cNvPr id="378" name="n_3mainValue【福祉施設】&#10;一人当たり面積">
          <a:extLst>
            <a:ext uri="{FF2B5EF4-FFF2-40B4-BE49-F238E27FC236}">
              <a16:creationId xmlns:a16="http://schemas.microsoft.com/office/drawing/2014/main" id="{E1F1B486-6B1C-4801-8906-78B63A01D5E4}"/>
            </a:ext>
          </a:extLst>
        </xdr:cNvPr>
        <xdr:cNvSpPr txBox="1"/>
      </xdr:nvSpPr>
      <xdr:spPr>
        <a:xfrm>
          <a:off x="6712027" y="14232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150784</xdr:rowOff>
    </xdr:from>
    <xdr:ext cx="469744" cy="259045"/>
    <xdr:sp macro="" textlink="">
      <xdr:nvSpPr>
        <xdr:cNvPr id="379" name="n_4mainValue【福祉施設】&#10;一人当たり面積">
          <a:extLst>
            <a:ext uri="{FF2B5EF4-FFF2-40B4-BE49-F238E27FC236}">
              <a16:creationId xmlns:a16="http://schemas.microsoft.com/office/drawing/2014/main" id="{800DA26B-365F-45BD-9544-369A731A3DCE}"/>
            </a:ext>
          </a:extLst>
        </xdr:cNvPr>
        <xdr:cNvSpPr txBox="1"/>
      </xdr:nvSpPr>
      <xdr:spPr>
        <a:xfrm>
          <a:off x="5937327" y="14232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0" name="正方形/長方形 379">
          <a:extLst>
            <a:ext uri="{FF2B5EF4-FFF2-40B4-BE49-F238E27FC236}">
              <a16:creationId xmlns:a16="http://schemas.microsoft.com/office/drawing/2014/main" id="{670FF274-93DD-4F49-9E3B-54FE37E6DA3F}"/>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1" name="正方形/長方形 380">
          <a:extLst>
            <a:ext uri="{FF2B5EF4-FFF2-40B4-BE49-F238E27FC236}">
              <a16:creationId xmlns:a16="http://schemas.microsoft.com/office/drawing/2014/main" id="{8E64B999-6EED-42FD-9869-DA5D93CA8CE3}"/>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2" name="正方形/長方形 381">
          <a:extLst>
            <a:ext uri="{FF2B5EF4-FFF2-40B4-BE49-F238E27FC236}">
              <a16:creationId xmlns:a16="http://schemas.microsoft.com/office/drawing/2014/main" id="{E76637AF-C456-49F9-8D9A-FD53997D7A8A}"/>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3" name="正方形/長方形 382">
          <a:extLst>
            <a:ext uri="{FF2B5EF4-FFF2-40B4-BE49-F238E27FC236}">
              <a16:creationId xmlns:a16="http://schemas.microsoft.com/office/drawing/2014/main" id="{8A3E6EDE-2786-4915-8E0C-21455EB78FE1}"/>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4" name="正方形/長方形 383">
          <a:extLst>
            <a:ext uri="{FF2B5EF4-FFF2-40B4-BE49-F238E27FC236}">
              <a16:creationId xmlns:a16="http://schemas.microsoft.com/office/drawing/2014/main" id="{8A537C59-1815-487A-B300-EF7DC3288D06}"/>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5" name="正方形/長方形 384">
          <a:extLst>
            <a:ext uri="{FF2B5EF4-FFF2-40B4-BE49-F238E27FC236}">
              <a16:creationId xmlns:a16="http://schemas.microsoft.com/office/drawing/2014/main" id="{52475290-5DC1-45AD-A669-A7119D20363C}"/>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6" name="正方形/長方形 385">
          <a:extLst>
            <a:ext uri="{FF2B5EF4-FFF2-40B4-BE49-F238E27FC236}">
              <a16:creationId xmlns:a16="http://schemas.microsoft.com/office/drawing/2014/main" id="{BAE88EBB-5632-4CAE-98B6-2884AFB44B47}"/>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7" name="正方形/長方形 386">
          <a:extLst>
            <a:ext uri="{FF2B5EF4-FFF2-40B4-BE49-F238E27FC236}">
              <a16:creationId xmlns:a16="http://schemas.microsoft.com/office/drawing/2014/main" id="{BA8E2C6D-6D88-4E5D-8074-0D6967F672AA}"/>
            </a:ext>
          </a:extLst>
        </xdr:cNvPr>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8" name="テキスト ボックス 387">
          <a:extLst>
            <a:ext uri="{FF2B5EF4-FFF2-40B4-BE49-F238E27FC236}">
              <a16:creationId xmlns:a16="http://schemas.microsoft.com/office/drawing/2014/main" id="{C6C06643-5AF9-4A33-86D6-9EA291877E5F}"/>
            </a:ext>
          </a:extLst>
        </xdr:cNvPr>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9" name="直線コネクタ 388">
          <a:extLst>
            <a:ext uri="{FF2B5EF4-FFF2-40B4-BE49-F238E27FC236}">
              <a16:creationId xmlns:a16="http://schemas.microsoft.com/office/drawing/2014/main" id="{396440A7-0CF5-45A3-A911-CF72F35E5D8B}"/>
            </a:ext>
          </a:extLst>
        </xdr:cNvPr>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0" name="テキスト ボックス 389">
          <a:extLst>
            <a:ext uri="{FF2B5EF4-FFF2-40B4-BE49-F238E27FC236}">
              <a16:creationId xmlns:a16="http://schemas.microsoft.com/office/drawing/2014/main" id="{ED3D4A11-7722-460B-BDB4-E85F85929505}"/>
            </a:ext>
          </a:extLst>
        </xdr:cNvPr>
        <xdr:cNvSpPr txBox="1"/>
      </xdr:nvSpPr>
      <xdr:spPr>
        <a:xfrm>
          <a:off x="27196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1" name="直線コネクタ 390">
          <a:extLst>
            <a:ext uri="{FF2B5EF4-FFF2-40B4-BE49-F238E27FC236}">
              <a16:creationId xmlns:a16="http://schemas.microsoft.com/office/drawing/2014/main" id="{D6C155E1-8A87-4C6A-9160-22E0663BDC5D}"/>
            </a:ext>
          </a:extLst>
        </xdr:cNvPr>
        <xdr:cNvCxnSpPr/>
      </xdr:nvCxnSpPr>
      <xdr:spPr>
        <a:xfrm>
          <a:off x="67056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2" name="テキスト ボックス 391">
          <a:extLst>
            <a:ext uri="{FF2B5EF4-FFF2-40B4-BE49-F238E27FC236}">
              <a16:creationId xmlns:a16="http://schemas.microsoft.com/office/drawing/2014/main" id="{12830ACF-9286-4755-9717-36342507FFD3}"/>
            </a:ext>
          </a:extLst>
        </xdr:cNvPr>
        <xdr:cNvSpPr txBox="1"/>
      </xdr:nvSpPr>
      <xdr:spPr>
        <a:xfrm>
          <a:off x="27196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3" name="直線コネクタ 392">
          <a:extLst>
            <a:ext uri="{FF2B5EF4-FFF2-40B4-BE49-F238E27FC236}">
              <a16:creationId xmlns:a16="http://schemas.microsoft.com/office/drawing/2014/main" id="{CD44FF46-9DEA-44EA-A44E-4CEA46222974}"/>
            </a:ext>
          </a:extLst>
        </xdr:cNvPr>
        <xdr:cNvCxnSpPr/>
      </xdr:nvCxnSpPr>
      <xdr:spPr>
        <a:xfrm>
          <a:off x="67056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4" name="テキスト ボックス 393">
          <a:extLst>
            <a:ext uri="{FF2B5EF4-FFF2-40B4-BE49-F238E27FC236}">
              <a16:creationId xmlns:a16="http://schemas.microsoft.com/office/drawing/2014/main" id="{183BCC0C-02D4-4FF8-BCA1-0795A40A2B74}"/>
            </a:ext>
          </a:extLst>
        </xdr:cNvPr>
        <xdr:cNvSpPr txBox="1"/>
      </xdr:nvSpPr>
      <xdr:spPr>
        <a:xfrm>
          <a:off x="33608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5" name="直線コネクタ 394">
          <a:extLst>
            <a:ext uri="{FF2B5EF4-FFF2-40B4-BE49-F238E27FC236}">
              <a16:creationId xmlns:a16="http://schemas.microsoft.com/office/drawing/2014/main" id="{6799803E-CEE8-42B3-98DB-9B3CBD513A8C}"/>
            </a:ext>
          </a:extLst>
        </xdr:cNvPr>
        <xdr:cNvCxnSpPr/>
      </xdr:nvCxnSpPr>
      <xdr:spPr>
        <a:xfrm>
          <a:off x="67056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6" name="テキスト ボックス 395">
          <a:extLst>
            <a:ext uri="{FF2B5EF4-FFF2-40B4-BE49-F238E27FC236}">
              <a16:creationId xmlns:a16="http://schemas.microsoft.com/office/drawing/2014/main" id="{656692BF-88C6-4B7A-A995-4049895B37C8}"/>
            </a:ext>
          </a:extLst>
        </xdr:cNvPr>
        <xdr:cNvSpPr txBox="1"/>
      </xdr:nvSpPr>
      <xdr:spPr>
        <a:xfrm>
          <a:off x="33608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7" name="直線コネクタ 396">
          <a:extLst>
            <a:ext uri="{FF2B5EF4-FFF2-40B4-BE49-F238E27FC236}">
              <a16:creationId xmlns:a16="http://schemas.microsoft.com/office/drawing/2014/main" id="{2E3FD7C3-E8B1-4472-896B-07B49B34FBA2}"/>
            </a:ext>
          </a:extLst>
        </xdr:cNvPr>
        <xdr:cNvCxnSpPr/>
      </xdr:nvCxnSpPr>
      <xdr:spPr>
        <a:xfrm>
          <a:off x="67056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8" name="テキスト ボックス 397">
          <a:extLst>
            <a:ext uri="{FF2B5EF4-FFF2-40B4-BE49-F238E27FC236}">
              <a16:creationId xmlns:a16="http://schemas.microsoft.com/office/drawing/2014/main" id="{099A88E5-3CE5-4CB1-B2F7-D187B8B8CC82}"/>
            </a:ext>
          </a:extLst>
        </xdr:cNvPr>
        <xdr:cNvSpPr txBox="1"/>
      </xdr:nvSpPr>
      <xdr:spPr>
        <a:xfrm>
          <a:off x="33608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9" name="直線コネクタ 398">
          <a:extLst>
            <a:ext uri="{FF2B5EF4-FFF2-40B4-BE49-F238E27FC236}">
              <a16:creationId xmlns:a16="http://schemas.microsoft.com/office/drawing/2014/main" id="{0A816CFF-722D-4839-B96A-E785EA3A10D1}"/>
            </a:ext>
          </a:extLst>
        </xdr:cNvPr>
        <xdr:cNvCxnSpPr/>
      </xdr:nvCxnSpPr>
      <xdr:spPr>
        <a:xfrm>
          <a:off x="67056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400" name="テキスト ボックス 399">
          <a:extLst>
            <a:ext uri="{FF2B5EF4-FFF2-40B4-BE49-F238E27FC236}">
              <a16:creationId xmlns:a16="http://schemas.microsoft.com/office/drawing/2014/main" id="{5876C25E-2517-4C8C-AC8C-F8AAB7BB6D62}"/>
            </a:ext>
          </a:extLst>
        </xdr:cNvPr>
        <xdr:cNvSpPr txBox="1"/>
      </xdr:nvSpPr>
      <xdr:spPr>
        <a:xfrm>
          <a:off x="336081" y="166255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1" name="直線コネクタ 400">
          <a:extLst>
            <a:ext uri="{FF2B5EF4-FFF2-40B4-BE49-F238E27FC236}">
              <a16:creationId xmlns:a16="http://schemas.microsoft.com/office/drawing/2014/main" id="{ADCD35FB-3712-4564-B63A-C390E05B69C4}"/>
            </a:ext>
          </a:extLst>
        </xdr:cNvPr>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2" name="テキスト ボックス 401">
          <a:extLst>
            <a:ext uri="{FF2B5EF4-FFF2-40B4-BE49-F238E27FC236}">
              <a16:creationId xmlns:a16="http://schemas.microsoft.com/office/drawing/2014/main" id="{E87197DD-5CA0-4160-A262-85B9E5849109}"/>
            </a:ext>
          </a:extLst>
        </xdr:cNvPr>
        <xdr:cNvSpPr txBox="1"/>
      </xdr:nvSpPr>
      <xdr:spPr>
        <a:xfrm>
          <a:off x="377341" y="162560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3" name="【市民会館】&#10;有形固定資産減価償却率グラフ枠">
          <a:extLst>
            <a:ext uri="{FF2B5EF4-FFF2-40B4-BE49-F238E27FC236}">
              <a16:creationId xmlns:a16="http://schemas.microsoft.com/office/drawing/2014/main" id="{0E512C6E-4B1C-42D0-931C-4B6F2D7553AD}"/>
            </a:ext>
          </a:extLst>
        </xdr:cNvPr>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24764</xdr:rowOff>
    </xdr:from>
    <xdr:to>
      <xdr:col>24</xdr:col>
      <xdr:colOff>62865</xdr:colOff>
      <xdr:row>108</xdr:row>
      <xdr:rowOff>91439</xdr:rowOff>
    </xdr:to>
    <xdr:cxnSp macro="">
      <xdr:nvCxnSpPr>
        <xdr:cNvPr id="404" name="直線コネクタ 403">
          <a:extLst>
            <a:ext uri="{FF2B5EF4-FFF2-40B4-BE49-F238E27FC236}">
              <a16:creationId xmlns:a16="http://schemas.microsoft.com/office/drawing/2014/main" id="{AB7CC0E2-95FF-497C-9D60-D32CB9A37303}"/>
            </a:ext>
          </a:extLst>
        </xdr:cNvPr>
        <xdr:cNvCxnSpPr/>
      </xdr:nvCxnSpPr>
      <xdr:spPr>
        <a:xfrm flipV="1">
          <a:off x="4086225" y="16956404"/>
          <a:ext cx="0" cy="1240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95266</xdr:rowOff>
    </xdr:from>
    <xdr:ext cx="405111" cy="259045"/>
    <xdr:sp macro="" textlink="">
      <xdr:nvSpPr>
        <xdr:cNvPr id="405" name="【市民会館】&#10;有形固定資産減価償却率最小値テキスト">
          <a:extLst>
            <a:ext uri="{FF2B5EF4-FFF2-40B4-BE49-F238E27FC236}">
              <a16:creationId xmlns:a16="http://schemas.microsoft.com/office/drawing/2014/main" id="{08E3C915-53A4-4B87-9027-D27D5DA47ED4}"/>
            </a:ext>
          </a:extLst>
        </xdr:cNvPr>
        <xdr:cNvSpPr txBox="1"/>
      </xdr:nvSpPr>
      <xdr:spPr>
        <a:xfrm>
          <a:off x="4124960" y="182003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91439</xdr:rowOff>
    </xdr:from>
    <xdr:to>
      <xdr:col>24</xdr:col>
      <xdr:colOff>152400</xdr:colOff>
      <xdr:row>108</xdr:row>
      <xdr:rowOff>91439</xdr:rowOff>
    </xdr:to>
    <xdr:cxnSp macro="">
      <xdr:nvCxnSpPr>
        <xdr:cNvPr id="406" name="直線コネクタ 405">
          <a:extLst>
            <a:ext uri="{FF2B5EF4-FFF2-40B4-BE49-F238E27FC236}">
              <a16:creationId xmlns:a16="http://schemas.microsoft.com/office/drawing/2014/main" id="{60DA12C9-5351-4977-816A-118015C4B900}"/>
            </a:ext>
          </a:extLst>
        </xdr:cNvPr>
        <xdr:cNvCxnSpPr/>
      </xdr:nvCxnSpPr>
      <xdr:spPr>
        <a:xfrm>
          <a:off x="4020820" y="1819655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142891</xdr:rowOff>
    </xdr:from>
    <xdr:ext cx="405111" cy="259045"/>
    <xdr:sp macro="" textlink="">
      <xdr:nvSpPr>
        <xdr:cNvPr id="407" name="【市民会館】&#10;有形固定資産減価償却率最大値テキスト">
          <a:extLst>
            <a:ext uri="{FF2B5EF4-FFF2-40B4-BE49-F238E27FC236}">
              <a16:creationId xmlns:a16="http://schemas.microsoft.com/office/drawing/2014/main" id="{B674CB31-AF26-4179-8F64-57BD1AC66F3E}"/>
            </a:ext>
          </a:extLst>
        </xdr:cNvPr>
        <xdr:cNvSpPr txBox="1"/>
      </xdr:nvSpPr>
      <xdr:spPr>
        <a:xfrm>
          <a:off x="4124960" y="16739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24764</xdr:rowOff>
    </xdr:from>
    <xdr:to>
      <xdr:col>24</xdr:col>
      <xdr:colOff>152400</xdr:colOff>
      <xdr:row>101</xdr:row>
      <xdr:rowOff>24764</xdr:rowOff>
    </xdr:to>
    <xdr:cxnSp macro="">
      <xdr:nvCxnSpPr>
        <xdr:cNvPr id="408" name="直線コネクタ 407">
          <a:extLst>
            <a:ext uri="{FF2B5EF4-FFF2-40B4-BE49-F238E27FC236}">
              <a16:creationId xmlns:a16="http://schemas.microsoft.com/office/drawing/2014/main" id="{55F704CA-4BDC-4391-9AF5-C3D117A70542}"/>
            </a:ext>
          </a:extLst>
        </xdr:cNvPr>
        <xdr:cNvCxnSpPr/>
      </xdr:nvCxnSpPr>
      <xdr:spPr>
        <a:xfrm>
          <a:off x="4020820" y="1695640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124477</xdr:rowOff>
    </xdr:from>
    <xdr:ext cx="405111" cy="259045"/>
    <xdr:sp macro="" textlink="">
      <xdr:nvSpPr>
        <xdr:cNvPr id="409" name="【市民会館】&#10;有形固定資産減価償却率平均値テキスト">
          <a:extLst>
            <a:ext uri="{FF2B5EF4-FFF2-40B4-BE49-F238E27FC236}">
              <a16:creationId xmlns:a16="http://schemas.microsoft.com/office/drawing/2014/main" id="{8D6CCF9E-3F95-45DB-9814-AA504546C005}"/>
            </a:ext>
          </a:extLst>
        </xdr:cNvPr>
        <xdr:cNvSpPr txBox="1"/>
      </xdr:nvSpPr>
      <xdr:spPr>
        <a:xfrm>
          <a:off x="4124960" y="172237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101600</xdr:rowOff>
    </xdr:from>
    <xdr:to>
      <xdr:col>24</xdr:col>
      <xdr:colOff>114300</xdr:colOff>
      <xdr:row>104</xdr:row>
      <xdr:rowOff>31750</xdr:rowOff>
    </xdr:to>
    <xdr:sp macro="" textlink="">
      <xdr:nvSpPr>
        <xdr:cNvPr id="410" name="フローチャート: 判断 409">
          <a:extLst>
            <a:ext uri="{FF2B5EF4-FFF2-40B4-BE49-F238E27FC236}">
              <a16:creationId xmlns:a16="http://schemas.microsoft.com/office/drawing/2014/main" id="{6DE10B1D-A387-4F69-AD0B-6B0AA8C4CAA4}"/>
            </a:ext>
          </a:extLst>
        </xdr:cNvPr>
        <xdr:cNvSpPr/>
      </xdr:nvSpPr>
      <xdr:spPr>
        <a:xfrm>
          <a:off x="4036060" y="173685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67311</xdr:rowOff>
    </xdr:from>
    <xdr:to>
      <xdr:col>20</xdr:col>
      <xdr:colOff>38100</xdr:colOff>
      <xdr:row>103</xdr:row>
      <xdr:rowOff>168911</xdr:rowOff>
    </xdr:to>
    <xdr:sp macro="" textlink="">
      <xdr:nvSpPr>
        <xdr:cNvPr id="411" name="フローチャート: 判断 410">
          <a:extLst>
            <a:ext uri="{FF2B5EF4-FFF2-40B4-BE49-F238E27FC236}">
              <a16:creationId xmlns:a16="http://schemas.microsoft.com/office/drawing/2014/main" id="{37C5AC5F-625C-4947-8EE1-5953B9AADDF8}"/>
            </a:ext>
          </a:extLst>
        </xdr:cNvPr>
        <xdr:cNvSpPr/>
      </xdr:nvSpPr>
      <xdr:spPr>
        <a:xfrm>
          <a:off x="3312160" y="1733423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55880</xdr:rowOff>
    </xdr:from>
    <xdr:to>
      <xdr:col>15</xdr:col>
      <xdr:colOff>101600</xdr:colOff>
      <xdr:row>103</xdr:row>
      <xdr:rowOff>157480</xdr:rowOff>
    </xdr:to>
    <xdr:sp macro="" textlink="">
      <xdr:nvSpPr>
        <xdr:cNvPr id="412" name="フローチャート: 判断 411">
          <a:extLst>
            <a:ext uri="{FF2B5EF4-FFF2-40B4-BE49-F238E27FC236}">
              <a16:creationId xmlns:a16="http://schemas.microsoft.com/office/drawing/2014/main" id="{A8D9B3A0-2A04-42DB-9263-12F5CC475021}"/>
            </a:ext>
          </a:extLst>
        </xdr:cNvPr>
        <xdr:cNvSpPr/>
      </xdr:nvSpPr>
      <xdr:spPr>
        <a:xfrm>
          <a:off x="2514600" y="1732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48261</xdr:rowOff>
    </xdr:from>
    <xdr:to>
      <xdr:col>10</xdr:col>
      <xdr:colOff>165100</xdr:colOff>
      <xdr:row>103</xdr:row>
      <xdr:rowOff>149861</xdr:rowOff>
    </xdr:to>
    <xdr:sp macro="" textlink="">
      <xdr:nvSpPr>
        <xdr:cNvPr id="413" name="フローチャート: 判断 412">
          <a:extLst>
            <a:ext uri="{FF2B5EF4-FFF2-40B4-BE49-F238E27FC236}">
              <a16:creationId xmlns:a16="http://schemas.microsoft.com/office/drawing/2014/main" id="{1FC0CF57-90A8-4082-BE24-DEB40561A6F8}"/>
            </a:ext>
          </a:extLst>
        </xdr:cNvPr>
        <xdr:cNvSpPr/>
      </xdr:nvSpPr>
      <xdr:spPr>
        <a:xfrm>
          <a:off x="1739900" y="17315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38736</xdr:rowOff>
    </xdr:from>
    <xdr:to>
      <xdr:col>6</xdr:col>
      <xdr:colOff>38100</xdr:colOff>
      <xdr:row>103</xdr:row>
      <xdr:rowOff>140336</xdr:rowOff>
    </xdr:to>
    <xdr:sp macro="" textlink="">
      <xdr:nvSpPr>
        <xdr:cNvPr id="414" name="フローチャート: 判断 413">
          <a:extLst>
            <a:ext uri="{FF2B5EF4-FFF2-40B4-BE49-F238E27FC236}">
              <a16:creationId xmlns:a16="http://schemas.microsoft.com/office/drawing/2014/main" id="{1E1A93F4-3334-4B05-96C3-FED41528FF87}"/>
            </a:ext>
          </a:extLst>
        </xdr:cNvPr>
        <xdr:cNvSpPr/>
      </xdr:nvSpPr>
      <xdr:spPr>
        <a:xfrm>
          <a:off x="965200" y="1730565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CDBD720E-4E23-4954-A914-8DD4EB51C401}"/>
            </a:ext>
          </a:extLst>
        </xdr:cNvPr>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2C1A46BB-76B1-4ED3-BA1D-2A96296F6929}"/>
            </a:ext>
          </a:extLst>
        </xdr:cNvPr>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234B9926-BA1C-4E75-A07A-C82E39CB2A70}"/>
            </a:ext>
          </a:extLst>
        </xdr:cNvPr>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DACFB04F-C1D5-481C-80A8-0389C04B72D6}"/>
            </a:ext>
          </a:extLst>
        </xdr:cNvPr>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CDB2F8D0-1C33-4679-91E3-E3332C13C900}"/>
            </a:ext>
          </a:extLst>
        </xdr:cNvPr>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166370</xdr:rowOff>
    </xdr:from>
    <xdr:to>
      <xdr:col>24</xdr:col>
      <xdr:colOff>114300</xdr:colOff>
      <xdr:row>104</xdr:row>
      <xdr:rowOff>96520</xdr:rowOff>
    </xdr:to>
    <xdr:sp macro="" textlink="">
      <xdr:nvSpPr>
        <xdr:cNvPr id="420" name="楕円 419">
          <a:extLst>
            <a:ext uri="{FF2B5EF4-FFF2-40B4-BE49-F238E27FC236}">
              <a16:creationId xmlns:a16="http://schemas.microsoft.com/office/drawing/2014/main" id="{4D1F4B0F-2B22-423C-BD59-6EBFFBE71C5C}"/>
            </a:ext>
          </a:extLst>
        </xdr:cNvPr>
        <xdr:cNvSpPr/>
      </xdr:nvSpPr>
      <xdr:spPr>
        <a:xfrm>
          <a:off x="4036060" y="174332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144797</xdr:rowOff>
    </xdr:from>
    <xdr:ext cx="405111" cy="259045"/>
    <xdr:sp macro="" textlink="">
      <xdr:nvSpPr>
        <xdr:cNvPr id="421" name="【市民会館】&#10;有形固定資産減価償却率該当値テキスト">
          <a:extLst>
            <a:ext uri="{FF2B5EF4-FFF2-40B4-BE49-F238E27FC236}">
              <a16:creationId xmlns:a16="http://schemas.microsoft.com/office/drawing/2014/main" id="{8A5F1418-D91E-4BC9-B075-E1D56BDA95E9}"/>
            </a:ext>
          </a:extLst>
        </xdr:cNvPr>
        <xdr:cNvSpPr txBox="1"/>
      </xdr:nvSpPr>
      <xdr:spPr>
        <a:xfrm>
          <a:off x="4124960" y="17411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132080</xdr:rowOff>
    </xdr:from>
    <xdr:to>
      <xdr:col>20</xdr:col>
      <xdr:colOff>38100</xdr:colOff>
      <xdr:row>104</xdr:row>
      <xdr:rowOff>62230</xdr:rowOff>
    </xdr:to>
    <xdr:sp macro="" textlink="">
      <xdr:nvSpPr>
        <xdr:cNvPr id="422" name="楕円 421">
          <a:extLst>
            <a:ext uri="{FF2B5EF4-FFF2-40B4-BE49-F238E27FC236}">
              <a16:creationId xmlns:a16="http://schemas.microsoft.com/office/drawing/2014/main" id="{2832D855-716A-4C7C-8BEF-6EE3D1217100}"/>
            </a:ext>
          </a:extLst>
        </xdr:cNvPr>
        <xdr:cNvSpPr/>
      </xdr:nvSpPr>
      <xdr:spPr>
        <a:xfrm>
          <a:off x="3312160" y="1739900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11430</xdr:rowOff>
    </xdr:from>
    <xdr:to>
      <xdr:col>24</xdr:col>
      <xdr:colOff>63500</xdr:colOff>
      <xdr:row>104</xdr:row>
      <xdr:rowOff>45720</xdr:rowOff>
    </xdr:to>
    <xdr:cxnSp macro="">
      <xdr:nvCxnSpPr>
        <xdr:cNvPr id="423" name="直線コネクタ 422">
          <a:extLst>
            <a:ext uri="{FF2B5EF4-FFF2-40B4-BE49-F238E27FC236}">
              <a16:creationId xmlns:a16="http://schemas.microsoft.com/office/drawing/2014/main" id="{D05ECE39-6EAD-4ECE-BF4F-D8C2C2D4081C}"/>
            </a:ext>
          </a:extLst>
        </xdr:cNvPr>
        <xdr:cNvCxnSpPr/>
      </xdr:nvCxnSpPr>
      <xdr:spPr>
        <a:xfrm>
          <a:off x="3355340" y="17445990"/>
          <a:ext cx="73152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97789</xdr:rowOff>
    </xdr:from>
    <xdr:to>
      <xdr:col>15</xdr:col>
      <xdr:colOff>101600</xdr:colOff>
      <xdr:row>104</xdr:row>
      <xdr:rowOff>27939</xdr:rowOff>
    </xdr:to>
    <xdr:sp macro="" textlink="">
      <xdr:nvSpPr>
        <xdr:cNvPr id="424" name="楕円 423">
          <a:extLst>
            <a:ext uri="{FF2B5EF4-FFF2-40B4-BE49-F238E27FC236}">
              <a16:creationId xmlns:a16="http://schemas.microsoft.com/office/drawing/2014/main" id="{38635265-65CD-4B2D-BDFD-3C9F8198503E}"/>
            </a:ext>
          </a:extLst>
        </xdr:cNvPr>
        <xdr:cNvSpPr/>
      </xdr:nvSpPr>
      <xdr:spPr>
        <a:xfrm>
          <a:off x="2514600" y="1736470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148589</xdr:rowOff>
    </xdr:from>
    <xdr:to>
      <xdr:col>19</xdr:col>
      <xdr:colOff>177800</xdr:colOff>
      <xdr:row>104</xdr:row>
      <xdr:rowOff>11430</xdr:rowOff>
    </xdr:to>
    <xdr:cxnSp macro="">
      <xdr:nvCxnSpPr>
        <xdr:cNvPr id="425" name="直線コネクタ 424">
          <a:extLst>
            <a:ext uri="{FF2B5EF4-FFF2-40B4-BE49-F238E27FC236}">
              <a16:creationId xmlns:a16="http://schemas.microsoft.com/office/drawing/2014/main" id="{1F65DF4C-ED7D-4EC5-A769-1269469878FB}"/>
            </a:ext>
          </a:extLst>
        </xdr:cNvPr>
        <xdr:cNvCxnSpPr/>
      </xdr:nvCxnSpPr>
      <xdr:spPr>
        <a:xfrm>
          <a:off x="2565400" y="17415509"/>
          <a:ext cx="78994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59689</xdr:rowOff>
    </xdr:from>
    <xdr:to>
      <xdr:col>10</xdr:col>
      <xdr:colOff>165100</xdr:colOff>
      <xdr:row>103</xdr:row>
      <xdr:rowOff>161289</xdr:rowOff>
    </xdr:to>
    <xdr:sp macro="" textlink="">
      <xdr:nvSpPr>
        <xdr:cNvPr id="426" name="楕円 425">
          <a:extLst>
            <a:ext uri="{FF2B5EF4-FFF2-40B4-BE49-F238E27FC236}">
              <a16:creationId xmlns:a16="http://schemas.microsoft.com/office/drawing/2014/main" id="{6CDF4B3B-923C-4AB3-849B-116A8CC709F8}"/>
            </a:ext>
          </a:extLst>
        </xdr:cNvPr>
        <xdr:cNvSpPr/>
      </xdr:nvSpPr>
      <xdr:spPr>
        <a:xfrm>
          <a:off x="1739900" y="17326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110489</xdr:rowOff>
    </xdr:from>
    <xdr:to>
      <xdr:col>15</xdr:col>
      <xdr:colOff>50800</xdr:colOff>
      <xdr:row>103</xdr:row>
      <xdr:rowOff>148589</xdr:rowOff>
    </xdr:to>
    <xdr:cxnSp macro="">
      <xdr:nvCxnSpPr>
        <xdr:cNvPr id="427" name="直線コネクタ 426">
          <a:extLst>
            <a:ext uri="{FF2B5EF4-FFF2-40B4-BE49-F238E27FC236}">
              <a16:creationId xmlns:a16="http://schemas.microsoft.com/office/drawing/2014/main" id="{475933A2-3BB7-424E-9407-9B934BFEA4BC}"/>
            </a:ext>
          </a:extLst>
        </xdr:cNvPr>
        <xdr:cNvCxnSpPr/>
      </xdr:nvCxnSpPr>
      <xdr:spPr>
        <a:xfrm>
          <a:off x="1790700" y="17377409"/>
          <a:ext cx="7747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10161</xdr:rowOff>
    </xdr:from>
    <xdr:to>
      <xdr:col>6</xdr:col>
      <xdr:colOff>38100</xdr:colOff>
      <xdr:row>103</xdr:row>
      <xdr:rowOff>111761</xdr:rowOff>
    </xdr:to>
    <xdr:sp macro="" textlink="">
      <xdr:nvSpPr>
        <xdr:cNvPr id="428" name="楕円 427">
          <a:extLst>
            <a:ext uri="{FF2B5EF4-FFF2-40B4-BE49-F238E27FC236}">
              <a16:creationId xmlns:a16="http://schemas.microsoft.com/office/drawing/2014/main" id="{C81C85A2-2A86-444A-A964-283E47467AD7}"/>
            </a:ext>
          </a:extLst>
        </xdr:cNvPr>
        <xdr:cNvSpPr/>
      </xdr:nvSpPr>
      <xdr:spPr>
        <a:xfrm>
          <a:off x="965200" y="1727708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60961</xdr:rowOff>
    </xdr:from>
    <xdr:to>
      <xdr:col>10</xdr:col>
      <xdr:colOff>114300</xdr:colOff>
      <xdr:row>103</xdr:row>
      <xdr:rowOff>110489</xdr:rowOff>
    </xdr:to>
    <xdr:cxnSp macro="">
      <xdr:nvCxnSpPr>
        <xdr:cNvPr id="429" name="直線コネクタ 428">
          <a:extLst>
            <a:ext uri="{FF2B5EF4-FFF2-40B4-BE49-F238E27FC236}">
              <a16:creationId xmlns:a16="http://schemas.microsoft.com/office/drawing/2014/main" id="{C99DFDB4-D105-4D0F-BA53-89FF2C5E06DD}"/>
            </a:ext>
          </a:extLst>
        </xdr:cNvPr>
        <xdr:cNvCxnSpPr/>
      </xdr:nvCxnSpPr>
      <xdr:spPr>
        <a:xfrm>
          <a:off x="1008380" y="17327881"/>
          <a:ext cx="782320" cy="49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13988</xdr:rowOff>
    </xdr:from>
    <xdr:ext cx="405111" cy="259045"/>
    <xdr:sp macro="" textlink="">
      <xdr:nvSpPr>
        <xdr:cNvPr id="430" name="n_1aveValue【市民会館】&#10;有形固定資産減価償却率">
          <a:extLst>
            <a:ext uri="{FF2B5EF4-FFF2-40B4-BE49-F238E27FC236}">
              <a16:creationId xmlns:a16="http://schemas.microsoft.com/office/drawing/2014/main" id="{1767F622-D9CB-4B3E-946B-82A69073CE23}"/>
            </a:ext>
          </a:extLst>
        </xdr:cNvPr>
        <xdr:cNvSpPr txBox="1"/>
      </xdr:nvSpPr>
      <xdr:spPr>
        <a:xfrm>
          <a:off x="3170564" y="171132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2557</xdr:rowOff>
    </xdr:from>
    <xdr:ext cx="405111" cy="259045"/>
    <xdr:sp macro="" textlink="">
      <xdr:nvSpPr>
        <xdr:cNvPr id="431" name="n_2aveValue【市民会館】&#10;有形固定資産減価償却率">
          <a:extLst>
            <a:ext uri="{FF2B5EF4-FFF2-40B4-BE49-F238E27FC236}">
              <a16:creationId xmlns:a16="http://schemas.microsoft.com/office/drawing/2014/main" id="{488E7A0C-F408-40E4-88F3-880CF40008F7}"/>
            </a:ext>
          </a:extLst>
        </xdr:cNvPr>
        <xdr:cNvSpPr txBox="1"/>
      </xdr:nvSpPr>
      <xdr:spPr>
        <a:xfrm>
          <a:off x="2385704" y="17101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166388</xdr:rowOff>
    </xdr:from>
    <xdr:ext cx="405111" cy="259045"/>
    <xdr:sp macro="" textlink="">
      <xdr:nvSpPr>
        <xdr:cNvPr id="432" name="n_3aveValue【市民会館】&#10;有形固定資産減価償却率">
          <a:extLst>
            <a:ext uri="{FF2B5EF4-FFF2-40B4-BE49-F238E27FC236}">
              <a16:creationId xmlns:a16="http://schemas.microsoft.com/office/drawing/2014/main" id="{399B917D-0F64-4838-82FB-10CBC9130F63}"/>
            </a:ext>
          </a:extLst>
        </xdr:cNvPr>
        <xdr:cNvSpPr txBox="1"/>
      </xdr:nvSpPr>
      <xdr:spPr>
        <a:xfrm>
          <a:off x="1611004" y="170980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131463</xdr:rowOff>
    </xdr:from>
    <xdr:ext cx="405111" cy="259045"/>
    <xdr:sp macro="" textlink="">
      <xdr:nvSpPr>
        <xdr:cNvPr id="433" name="n_4aveValue【市民会館】&#10;有形固定資産減価償却率">
          <a:extLst>
            <a:ext uri="{FF2B5EF4-FFF2-40B4-BE49-F238E27FC236}">
              <a16:creationId xmlns:a16="http://schemas.microsoft.com/office/drawing/2014/main" id="{56BE7F40-117F-40C1-8F7F-B4AB026EE73D}"/>
            </a:ext>
          </a:extLst>
        </xdr:cNvPr>
        <xdr:cNvSpPr txBox="1"/>
      </xdr:nvSpPr>
      <xdr:spPr>
        <a:xfrm>
          <a:off x="836304" y="17398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104</xdr:row>
      <xdr:rowOff>53357</xdr:rowOff>
    </xdr:from>
    <xdr:ext cx="405111" cy="259045"/>
    <xdr:sp macro="" textlink="">
      <xdr:nvSpPr>
        <xdr:cNvPr id="434" name="n_1mainValue【市民会館】&#10;有形固定資産減価償却率">
          <a:extLst>
            <a:ext uri="{FF2B5EF4-FFF2-40B4-BE49-F238E27FC236}">
              <a16:creationId xmlns:a16="http://schemas.microsoft.com/office/drawing/2014/main" id="{12797BA4-D4B7-49F2-8D7A-B124CDEB740A}"/>
            </a:ext>
          </a:extLst>
        </xdr:cNvPr>
        <xdr:cNvSpPr txBox="1"/>
      </xdr:nvSpPr>
      <xdr:spPr>
        <a:xfrm>
          <a:off x="3170564" y="17487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19066</xdr:rowOff>
    </xdr:from>
    <xdr:ext cx="405111" cy="259045"/>
    <xdr:sp macro="" textlink="">
      <xdr:nvSpPr>
        <xdr:cNvPr id="435" name="n_2mainValue【市民会館】&#10;有形固定資産減価償却率">
          <a:extLst>
            <a:ext uri="{FF2B5EF4-FFF2-40B4-BE49-F238E27FC236}">
              <a16:creationId xmlns:a16="http://schemas.microsoft.com/office/drawing/2014/main" id="{DCA0CEBA-C943-448F-A3AC-FC49E00AF7ED}"/>
            </a:ext>
          </a:extLst>
        </xdr:cNvPr>
        <xdr:cNvSpPr txBox="1"/>
      </xdr:nvSpPr>
      <xdr:spPr>
        <a:xfrm>
          <a:off x="2385704" y="17453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152416</xdr:rowOff>
    </xdr:from>
    <xdr:ext cx="405111" cy="259045"/>
    <xdr:sp macro="" textlink="">
      <xdr:nvSpPr>
        <xdr:cNvPr id="436" name="n_3mainValue【市民会館】&#10;有形固定資産減価償却率">
          <a:extLst>
            <a:ext uri="{FF2B5EF4-FFF2-40B4-BE49-F238E27FC236}">
              <a16:creationId xmlns:a16="http://schemas.microsoft.com/office/drawing/2014/main" id="{012120A5-CB27-4F8E-957C-3FDCC80E5F7A}"/>
            </a:ext>
          </a:extLst>
        </xdr:cNvPr>
        <xdr:cNvSpPr txBox="1"/>
      </xdr:nvSpPr>
      <xdr:spPr>
        <a:xfrm>
          <a:off x="1611004" y="174193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128288</xdr:rowOff>
    </xdr:from>
    <xdr:ext cx="405111" cy="259045"/>
    <xdr:sp macro="" textlink="">
      <xdr:nvSpPr>
        <xdr:cNvPr id="437" name="n_4mainValue【市民会館】&#10;有形固定資産減価償却率">
          <a:extLst>
            <a:ext uri="{FF2B5EF4-FFF2-40B4-BE49-F238E27FC236}">
              <a16:creationId xmlns:a16="http://schemas.microsoft.com/office/drawing/2014/main" id="{4C806942-F0C2-46D4-8EF2-A050FA835D96}"/>
            </a:ext>
          </a:extLst>
        </xdr:cNvPr>
        <xdr:cNvSpPr txBox="1"/>
      </xdr:nvSpPr>
      <xdr:spPr>
        <a:xfrm>
          <a:off x="836304" y="170599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8" name="正方形/長方形 437">
          <a:extLst>
            <a:ext uri="{FF2B5EF4-FFF2-40B4-BE49-F238E27FC236}">
              <a16:creationId xmlns:a16="http://schemas.microsoft.com/office/drawing/2014/main" id="{8B6A5611-679C-474E-8FDC-1487155329BC}"/>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9" name="正方形/長方形 438">
          <a:extLst>
            <a:ext uri="{FF2B5EF4-FFF2-40B4-BE49-F238E27FC236}">
              <a16:creationId xmlns:a16="http://schemas.microsoft.com/office/drawing/2014/main" id="{14424118-DF0A-4443-94EC-D1C5571E637F}"/>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0" name="正方形/長方形 439">
          <a:extLst>
            <a:ext uri="{FF2B5EF4-FFF2-40B4-BE49-F238E27FC236}">
              <a16:creationId xmlns:a16="http://schemas.microsoft.com/office/drawing/2014/main" id="{130057EB-D6A1-44EE-9F9F-E09C18D0E591}"/>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1" name="正方形/長方形 440">
          <a:extLst>
            <a:ext uri="{FF2B5EF4-FFF2-40B4-BE49-F238E27FC236}">
              <a16:creationId xmlns:a16="http://schemas.microsoft.com/office/drawing/2014/main" id="{1C1892EF-F1A9-4862-8F71-AC7F73C93793}"/>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2" name="正方形/長方形 441">
          <a:extLst>
            <a:ext uri="{FF2B5EF4-FFF2-40B4-BE49-F238E27FC236}">
              <a16:creationId xmlns:a16="http://schemas.microsoft.com/office/drawing/2014/main" id="{698111A1-9923-4994-96F1-997D12514281}"/>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3" name="正方形/長方形 442">
          <a:extLst>
            <a:ext uri="{FF2B5EF4-FFF2-40B4-BE49-F238E27FC236}">
              <a16:creationId xmlns:a16="http://schemas.microsoft.com/office/drawing/2014/main" id="{60C35AEB-B284-42A8-8C48-55E263BDFB60}"/>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4" name="正方形/長方形 443">
          <a:extLst>
            <a:ext uri="{FF2B5EF4-FFF2-40B4-BE49-F238E27FC236}">
              <a16:creationId xmlns:a16="http://schemas.microsoft.com/office/drawing/2014/main" id="{4DB2B6AE-65C6-4C21-8F9D-14A8F76C7A07}"/>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5" name="正方形/長方形 444">
          <a:extLst>
            <a:ext uri="{FF2B5EF4-FFF2-40B4-BE49-F238E27FC236}">
              <a16:creationId xmlns:a16="http://schemas.microsoft.com/office/drawing/2014/main" id="{CE4C8E6A-FEB6-49A4-AE67-6DF20FE19758}"/>
            </a:ext>
          </a:extLst>
        </xdr:cNvPr>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6" name="テキスト ボックス 445">
          <a:extLst>
            <a:ext uri="{FF2B5EF4-FFF2-40B4-BE49-F238E27FC236}">
              <a16:creationId xmlns:a16="http://schemas.microsoft.com/office/drawing/2014/main" id="{6D15A5F3-BA1D-4107-A9BA-70396B39F364}"/>
            </a:ext>
          </a:extLst>
        </xdr:cNvPr>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7" name="直線コネクタ 446">
          <a:extLst>
            <a:ext uri="{FF2B5EF4-FFF2-40B4-BE49-F238E27FC236}">
              <a16:creationId xmlns:a16="http://schemas.microsoft.com/office/drawing/2014/main" id="{A72E72B8-2275-4682-A16D-0FDD7E11AC2C}"/>
            </a:ext>
          </a:extLst>
        </xdr:cNvPr>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8" name="直線コネクタ 447">
          <a:extLst>
            <a:ext uri="{FF2B5EF4-FFF2-40B4-BE49-F238E27FC236}">
              <a16:creationId xmlns:a16="http://schemas.microsoft.com/office/drawing/2014/main" id="{D35858E6-478B-4DC3-A476-3FBB77C24331}"/>
            </a:ext>
          </a:extLst>
        </xdr:cNvPr>
        <xdr:cNvCxnSpPr/>
      </xdr:nvCxnSpPr>
      <xdr:spPr>
        <a:xfrm>
          <a:off x="5826760" y="182575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9" name="テキスト ボックス 448">
          <a:extLst>
            <a:ext uri="{FF2B5EF4-FFF2-40B4-BE49-F238E27FC236}">
              <a16:creationId xmlns:a16="http://schemas.microsoft.com/office/drawing/2014/main" id="{EC860D08-CDC2-4752-9AB0-0A63C8775EB1}"/>
            </a:ext>
          </a:extLst>
        </xdr:cNvPr>
        <xdr:cNvSpPr txBox="1"/>
      </xdr:nvSpPr>
      <xdr:spPr>
        <a:xfrm>
          <a:off x="54053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0" name="直線コネクタ 449">
          <a:extLst>
            <a:ext uri="{FF2B5EF4-FFF2-40B4-BE49-F238E27FC236}">
              <a16:creationId xmlns:a16="http://schemas.microsoft.com/office/drawing/2014/main" id="{48E86643-59E8-4FFE-9E4C-D5CEC1331CDF}"/>
            </a:ext>
          </a:extLst>
        </xdr:cNvPr>
        <xdr:cNvCxnSpPr/>
      </xdr:nvCxnSpPr>
      <xdr:spPr>
        <a:xfrm>
          <a:off x="5826760" y="17884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1" name="テキスト ボックス 450">
          <a:extLst>
            <a:ext uri="{FF2B5EF4-FFF2-40B4-BE49-F238E27FC236}">
              <a16:creationId xmlns:a16="http://schemas.microsoft.com/office/drawing/2014/main" id="{9405F082-A290-42D4-AC7A-1A80D9F0C33E}"/>
            </a:ext>
          </a:extLst>
        </xdr:cNvPr>
        <xdr:cNvSpPr txBox="1"/>
      </xdr:nvSpPr>
      <xdr:spPr>
        <a:xfrm>
          <a:off x="540530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2" name="直線コネクタ 451">
          <a:extLst>
            <a:ext uri="{FF2B5EF4-FFF2-40B4-BE49-F238E27FC236}">
              <a16:creationId xmlns:a16="http://schemas.microsoft.com/office/drawing/2014/main" id="{F5C976E2-59A6-49C6-A8BF-04D59C121B91}"/>
            </a:ext>
          </a:extLst>
        </xdr:cNvPr>
        <xdr:cNvCxnSpPr/>
      </xdr:nvCxnSpPr>
      <xdr:spPr>
        <a:xfrm>
          <a:off x="5826760" y="175107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3" name="テキスト ボックス 452">
          <a:extLst>
            <a:ext uri="{FF2B5EF4-FFF2-40B4-BE49-F238E27FC236}">
              <a16:creationId xmlns:a16="http://schemas.microsoft.com/office/drawing/2014/main" id="{3F878077-3ACE-40DC-9AEB-9FAED545A42F}"/>
            </a:ext>
          </a:extLst>
        </xdr:cNvPr>
        <xdr:cNvSpPr txBox="1"/>
      </xdr:nvSpPr>
      <xdr:spPr>
        <a:xfrm>
          <a:off x="540530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4" name="直線コネクタ 453">
          <a:extLst>
            <a:ext uri="{FF2B5EF4-FFF2-40B4-BE49-F238E27FC236}">
              <a16:creationId xmlns:a16="http://schemas.microsoft.com/office/drawing/2014/main" id="{FFD9D32E-DB8E-4B66-9AA5-A457CEC12DFF}"/>
            </a:ext>
          </a:extLst>
        </xdr:cNvPr>
        <xdr:cNvCxnSpPr/>
      </xdr:nvCxnSpPr>
      <xdr:spPr>
        <a:xfrm>
          <a:off x="5826760" y="171373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5" name="テキスト ボックス 454">
          <a:extLst>
            <a:ext uri="{FF2B5EF4-FFF2-40B4-BE49-F238E27FC236}">
              <a16:creationId xmlns:a16="http://schemas.microsoft.com/office/drawing/2014/main" id="{E66BAD39-A443-4F7F-93FA-91E542C4926C}"/>
            </a:ext>
          </a:extLst>
        </xdr:cNvPr>
        <xdr:cNvSpPr txBox="1"/>
      </xdr:nvSpPr>
      <xdr:spPr>
        <a:xfrm>
          <a:off x="540530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6" name="直線コネクタ 455">
          <a:extLst>
            <a:ext uri="{FF2B5EF4-FFF2-40B4-BE49-F238E27FC236}">
              <a16:creationId xmlns:a16="http://schemas.microsoft.com/office/drawing/2014/main" id="{0067E6AD-B2F9-4FE4-99E7-D5C4A1E6685A}"/>
            </a:ext>
          </a:extLst>
        </xdr:cNvPr>
        <xdr:cNvCxnSpPr/>
      </xdr:nvCxnSpPr>
      <xdr:spPr>
        <a:xfrm>
          <a:off x="5826760" y="167640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7" name="テキスト ボックス 456">
          <a:extLst>
            <a:ext uri="{FF2B5EF4-FFF2-40B4-BE49-F238E27FC236}">
              <a16:creationId xmlns:a16="http://schemas.microsoft.com/office/drawing/2014/main" id="{CCD01760-2183-41D0-9C8C-52EAA349F236}"/>
            </a:ext>
          </a:extLst>
        </xdr:cNvPr>
        <xdr:cNvSpPr txBox="1"/>
      </xdr:nvSpPr>
      <xdr:spPr>
        <a:xfrm>
          <a:off x="540530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8" name="直線コネクタ 457">
          <a:extLst>
            <a:ext uri="{FF2B5EF4-FFF2-40B4-BE49-F238E27FC236}">
              <a16:creationId xmlns:a16="http://schemas.microsoft.com/office/drawing/2014/main" id="{5F55401E-FDBE-49B0-A47F-AF359ECC4D82}"/>
            </a:ext>
          </a:extLst>
        </xdr:cNvPr>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9" name="テキスト ボックス 458">
          <a:extLst>
            <a:ext uri="{FF2B5EF4-FFF2-40B4-BE49-F238E27FC236}">
              <a16:creationId xmlns:a16="http://schemas.microsoft.com/office/drawing/2014/main" id="{4BAED483-D77A-4E2E-B7BF-14BE7429C6B0}"/>
            </a:ext>
          </a:extLst>
        </xdr:cNvPr>
        <xdr:cNvSpPr txBox="1"/>
      </xdr:nvSpPr>
      <xdr:spPr>
        <a:xfrm>
          <a:off x="54053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0" name="【市民会館】&#10;一人当たり面積グラフ枠">
          <a:extLst>
            <a:ext uri="{FF2B5EF4-FFF2-40B4-BE49-F238E27FC236}">
              <a16:creationId xmlns:a16="http://schemas.microsoft.com/office/drawing/2014/main" id="{A5041D36-3483-470A-A71A-8B941F738D0A}"/>
            </a:ext>
          </a:extLst>
        </xdr:cNvPr>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99061</xdr:rowOff>
    </xdr:from>
    <xdr:to>
      <xdr:col>54</xdr:col>
      <xdr:colOff>189865</xdr:colOff>
      <xdr:row>108</xdr:row>
      <xdr:rowOff>30480</xdr:rowOff>
    </xdr:to>
    <xdr:cxnSp macro="">
      <xdr:nvCxnSpPr>
        <xdr:cNvPr id="461" name="直線コネクタ 460">
          <a:extLst>
            <a:ext uri="{FF2B5EF4-FFF2-40B4-BE49-F238E27FC236}">
              <a16:creationId xmlns:a16="http://schemas.microsoft.com/office/drawing/2014/main" id="{567C4498-1237-4806-A23A-0E5F6F3F5ABB}"/>
            </a:ext>
          </a:extLst>
        </xdr:cNvPr>
        <xdr:cNvCxnSpPr/>
      </xdr:nvCxnSpPr>
      <xdr:spPr>
        <a:xfrm flipV="1">
          <a:off x="9219565" y="16863061"/>
          <a:ext cx="0" cy="12725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34307</xdr:rowOff>
    </xdr:from>
    <xdr:ext cx="469744" cy="259045"/>
    <xdr:sp macro="" textlink="">
      <xdr:nvSpPr>
        <xdr:cNvPr id="462" name="【市民会館】&#10;一人当たり面積最小値テキスト">
          <a:extLst>
            <a:ext uri="{FF2B5EF4-FFF2-40B4-BE49-F238E27FC236}">
              <a16:creationId xmlns:a16="http://schemas.microsoft.com/office/drawing/2014/main" id="{F5A3899C-A8EF-4674-9917-269AA23BD844}"/>
            </a:ext>
          </a:extLst>
        </xdr:cNvPr>
        <xdr:cNvSpPr txBox="1"/>
      </xdr:nvSpPr>
      <xdr:spPr>
        <a:xfrm>
          <a:off x="9258300" y="1813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30480</xdr:rowOff>
    </xdr:from>
    <xdr:to>
      <xdr:col>55</xdr:col>
      <xdr:colOff>88900</xdr:colOff>
      <xdr:row>108</xdr:row>
      <xdr:rowOff>30480</xdr:rowOff>
    </xdr:to>
    <xdr:cxnSp macro="">
      <xdr:nvCxnSpPr>
        <xdr:cNvPr id="463" name="直線コネクタ 462">
          <a:extLst>
            <a:ext uri="{FF2B5EF4-FFF2-40B4-BE49-F238E27FC236}">
              <a16:creationId xmlns:a16="http://schemas.microsoft.com/office/drawing/2014/main" id="{F51CAC39-8CC4-4619-AB56-7E60E7B5416C}"/>
            </a:ext>
          </a:extLst>
        </xdr:cNvPr>
        <xdr:cNvCxnSpPr/>
      </xdr:nvCxnSpPr>
      <xdr:spPr>
        <a:xfrm>
          <a:off x="9154160" y="181356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45738</xdr:rowOff>
    </xdr:from>
    <xdr:ext cx="469744" cy="259045"/>
    <xdr:sp macro="" textlink="">
      <xdr:nvSpPr>
        <xdr:cNvPr id="464" name="【市民会館】&#10;一人当たり面積最大値テキスト">
          <a:extLst>
            <a:ext uri="{FF2B5EF4-FFF2-40B4-BE49-F238E27FC236}">
              <a16:creationId xmlns:a16="http://schemas.microsoft.com/office/drawing/2014/main" id="{DF6AD391-3093-4C13-B48F-FF50CB885C49}"/>
            </a:ext>
          </a:extLst>
        </xdr:cNvPr>
        <xdr:cNvSpPr txBox="1"/>
      </xdr:nvSpPr>
      <xdr:spPr>
        <a:xfrm>
          <a:off x="9258300" y="16642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99061</xdr:rowOff>
    </xdr:from>
    <xdr:to>
      <xdr:col>55</xdr:col>
      <xdr:colOff>88900</xdr:colOff>
      <xdr:row>100</xdr:row>
      <xdr:rowOff>99061</xdr:rowOff>
    </xdr:to>
    <xdr:cxnSp macro="">
      <xdr:nvCxnSpPr>
        <xdr:cNvPr id="465" name="直線コネクタ 464">
          <a:extLst>
            <a:ext uri="{FF2B5EF4-FFF2-40B4-BE49-F238E27FC236}">
              <a16:creationId xmlns:a16="http://schemas.microsoft.com/office/drawing/2014/main" id="{87D3E6AA-5E8E-473B-9F99-8FC47D796EDF}"/>
            </a:ext>
          </a:extLst>
        </xdr:cNvPr>
        <xdr:cNvCxnSpPr/>
      </xdr:nvCxnSpPr>
      <xdr:spPr>
        <a:xfrm>
          <a:off x="9154160" y="1686306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15257</xdr:rowOff>
    </xdr:from>
    <xdr:ext cx="469744" cy="259045"/>
    <xdr:sp macro="" textlink="">
      <xdr:nvSpPr>
        <xdr:cNvPr id="466" name="【市民会館】&#10;一人当たり面積平均値テキスト">
          <a:extLst>
            <a:ext uri="{FF2B5EF4-FFF2-40B4-BE49-F238E27FC236}">
              <a16:creationId xmlns:a16="http://schemas.microsoft.com/office/drawing/2014/main" id="{FC756379-91CD-44AA-A6B8-E189573FBF3F}"/>
            </a:ext>
          </a:extLst>
        </xdr:cNvPr>
        <xdr:cNvSpPr txBox="1"/>
      </xdr:nvSpPr>
      <xdr:spPr>
        <a:xfrm>
          <a:off x="9258300" y="176174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36830</xdr:rowOff>
    </xdr:from>
    <xdr:to>
      <xdr:col>55</xdr:col>
      <xdr:colOff>50800</xdr:colOff>
      <xdr:row>105</xdr:row>
      <xdr:rowOff>138430</xdr:rowOff>
    </xdr:to>
    <xdr:sp macro="" textlink="">
      <xdr:nvSpPr>
        <xdr:cNvPr id="467" name="フローチャート: 判断 466">
          <a:extLst>
            <a:ext uri="{FF2B5EF4-FFF2-40B4-BE49-F238E27FC236}">
              <a16:creationId xmlns:a16="http://schemas.microsoft.com/office/drawing/2014/main" id="{3E839462-3D55-481E-8FA3-C540149808EE}"/>
            </a:ext>
          </a:extLst>
        </xdr:cNvPr>
        <xdr:cNvSpPr/>
      </xdr:nvSpPr>
      <xdr:spPr>
        <a:xfrm>
          <a:off x="9192260" y="176390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36830</xdr:rowOff>
    </xdr:from>
    <xdr:to>
      <xdr:col>50</xdr:col>
      <xdr:colOff>165100</xdr:colOff>
      <xdr:row>105</xdr:row>
      <xdr:rowOff>138430</xdr:rowOff>
    </xdr:to>
    <xdr:sp macro="" textlink="">
      <xdr:nvSpPr>
        <xdr:cNvPr id="468" name="フローチャート: 判断 467">
          <a:extLst>
            <a:ext uri="{FF2B5EF4-FFF2-40B4-BE49-F238E27FC236}">
              <a16:creationId xmlns:a16="http://schemas.microsoft.com/office/drawing/2014/main" id="{E1542EAF-E6BE-4152-95CE-E7B7AD0AABD0}"/>
            </a:ext>
          </a:extLst>
        </xdr:cNvPr>
        <xdr:cNvSpPr/>
      </xdr:nvSpPr>
      <xdr:spPr>
        <a:xfrm>
          <a:off x="8445500" y="1763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36830</xdr:rowOff>
    </xdr:from>
    <xdr:to>
      <xdr:col>46</xdr:col>
      <xdr:colOff>38100</xdr:colOff>
      <xdr:row>105</xdr:row>
      <xdr:rowOff>138430</xdr:rowOff>
    </xdr:to>
    <xdr:sp macro="" textlink="">
      <xdr:nvSpPr>
        <xdr:cNvPr id="469" name="フローチャート: 判断 468">
          <a:extLst>
            <a:ext uri="{FF2B5EF4-FFF2-40B4-BE49-F238E27FC236}">
              <a16:creationId xmlns:a16="http://schemas.microsoft.com/office/drawing/2014/main" id="{B0074F51-30AE-40B8-987B-D56D9337D640}"/>
            </a:ext>
          </a:extLst>
        </xdr:cNvPr>
        <xdr:cNvSpPr/>
      </xdr:nvSpPr>
      <xdr:spPr>
        <a:xfrm>
          <a:off x="7670800" y="176390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82550</xdr:rowOff>
    </xdr:from>
    <xdr:to>
      <xdr:col>41</xdr:col>
      <xdr:colOff>101600</xdr:colOff>
      <xdr:row>106</xdr:row>
      <xdr:rowOff>12700</xdr:rowOff>
    </xdr:to>
    <xdr:sp macro="" textlink="">
      <xdr:nvSpPr>
        <xdr:cNvPr id="470" name="フローチャート: 判断 469">
          <a:extLst>
            <a:ext uri="{FF2B5EF4-FFF2-40B4-BE49-F238E27FC236}">
              <a16:creationId xmlns:a16="http://schemas.microsoft.com/office/drawing/2014/main" id="{88FD4924-595E-467F-AAB2-82C1F86B7D62}"/>
            </a:ext>
          </a:extLst>
        </xdr:cNvPr>
        <xdr:cNvSpPr/>
      </xdr:nvSpPr>
      <xdr:spPr>
        <a:xfrm>
          <a:off x="6873240" y="176847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105411</xdr:rowOff>
    </xdr:from>
    <xdr:to>
      <xdr:col>36</xdr:col>
      <xdr:colOff>165100</xdr:colOff>
      <xdr:row>106</xdr:row>
      <xdr:rowOff>35561</xdr:rowOff>
    </xdr:to>
    <xdr:sp macro="" textlink="">
      <xdr:nvSpPr>
        <xdr:cNvPr id="471" name="フローチャート: 判断 470">
          <a:extLst>
            <a:ext uri="{FF2B5EF4-FFF2-40B4-BE49-F238E27FC236}">
              <a16:creationId xmlns:a16="http://schemas.microsoft.com/office/drawing/2014/main" id="{35A3C8FD-EA23-4766-9407-F47D68351D65}"/>
            </a:ext>
          </a:extLst>
        </xdr:cNvPr>
        <xdr:cNvSpPr/>
      </xdr:nvSpPr>
      <xdr:spPr>
        <a:xfrm>
          <a:off x="6098540" y="1770761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2ADE5431-160B-487A-8713-31356FB1123D}"/>
            </a:ext>
          </a:extLst>
        </xdr:cNvPr>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574B2B4B-DF5E-42DD-A81E-33E0159710BA}"/>
            </a:ext>
          </a:extLst>
        </xdr:cNvPr>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16BAD71E-F433-41A5-8F1B-D1AE72401E92}"/>
            </a:ext>
          </a:extLst>
        </xdr:cNvPr>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E26342AF-13AB-4205-B785-422A7D6996C5}"/>
            </a:ext>
          </a:extLst>
        </xdr:cNvPr>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76DEF682-2B60-4C48-9A9A-203820E29D1D}"/>
            </a:ext>
          </a:extLst>
        </xdr:cNvPr>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86361</xdr:rowOff>
    </xdr:from>
    <xdr:to>
      <xdr:col>55</xdr:col>
      <xdr:colOff>50800</xdr:colOff>
      <xdr:row>105</xdr:row>
      <xdr:rowOff>16511</xdr:rowOff>
    </xdr:to>
    <xdr:sp macro="" textlink="">
      <xdr:nvSpPr>
        <xdr:cNvPr id="477" name="楕円 476">
          <a:extLst>
            <a:ext uri="{FF2B5EF4-FFF2-40B4-BE49-F238E27FC236}">
              <a16:creationId xmlns:a16="http://schemas.microsoft.com/office/drawing/2014/main" id="{4C3D896D-67FF-4AE9-B183-6F3BE12B16B0}"/>
            </a:ext>
          </a:extLst>
        </xdr:cNvPr>
        <xdr:cNvSpPr/>
      </xdr:nvSpPr>
      <xdr:spPr>
        <a:xfrm>
          <a:off x="9192260" y="1752092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103</xdr:row>
      <xdr:rowOff>109238</xdr:rowOff>
    </xdr:from>
    <xdr:ext cx="469744" cy="259045"/>
    <xdr:sp macro="" textlink="">
      <xdr:nvSpPr>
        <xdr:cNvPr id="478" name="【市民会館】&#10;一人当たり面積該当値テキスト">
          <a:extLst>
            <a:ext uri="{FF2B5EF4-FFF2-40B4-BE49-F238E27FC236}">
              <a16:creationId xmlns:a16="http://schemas.microsoft.com/office/drawing/2014/main" id="{5B2B1AC2-A846-475F-976B-B827BE2C90DD}"/>
            </a:ext>
          </a:extLst>
        </xdr:cNvPr>
        <xdr:cNvSpPr txBox="1"/>
      </xdr:nvSpPr>
      <xdr:spPr>
        <a:xfrm>
          <a:off x="9258300" y="17376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104</xdr:row>
      <xdr:rowOff>86361</xdr:rowOff>
    </xdr:from>
    <xdr:to>
      <xdr:col>50</xdr:col>
      <xdr:colOff>165100</xdr:colOff>
      <xdr:row>105</xdr:row>
      <xdr:rowOff>16511</xdr:rowOff>
    </xdr:to>
    <xdr:sp macro="" textlink="">
      <xdr:nvSpPr>
        <xdr:cNvPr id="479" name="楕円 478">
          <a:extLst>
            <a:ext uri="{FF2B5EF4-FFF2-40B4-BE49-F238E27FC236}">
              <a16:creationId xmlns:a16="http://schemas.microsoft.com/office/drawing/2014/main" id="{ADB73266-B753-43C3-8CF3-CC22359FF0EF}"/>
            </a:ext>
          </a:extLst>
        </xdr:cNvPr>
        <xdr:cNvSpPr/>
      </xdr:nvSpPr>
      <xdr:spPr>
        <a:xfrm>
          <a:off x="8445500" y="1752092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104</xdr:row>
      <xdr:rowOff>137161</xdr:rowOff>
    </xdr:from>
    <xdr:to>
      <xdr:col>55</xdr:col>
      <xdr:colOff>0</xdr:colOff>
      <xdr:row>104</xdr:row>
      <xdr:rowOff>137161</xdr:rowOff>
    </xdr:to>
    <xdr:cxnSp macro="">
      <xdr:nvCxnSpPr>
        <xdr:cNvPr id="480" name="直線コネクタ 479">
          <a:extLst>
            <a:ext uri="{FF2B5EF4-FFF2-40B4-BE49-F238E27FC236}">
              <a16:creationId xmlns:a16="http://schemas.microsoft.com/office/drawing/2014/main" id="{C572A99B-4201-44C1-B800-43216D6C8976}"/>
            </a:ext>
          </a:extLst>
        </xdr:cNvPr>
        <xdr:cNvCxnSpPr/>
      </xdr:nvCxnSpPr>
      <xdr:spPr>
        <a:xfrm>
          <a:off x="8496300" y="17571721"/>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104</xdr:row>
      <xdr:rowOff>78739</xdr:rowOff>
    </xdr:from>
    <xdr:to>
      <xdr:col>46</xdr:col>
      <xdr:colOff>38100</xdr:colOff>
      <xdr:row>105</xdr:row>
      <xdr:rowOff>8889</xdr:rowOff>
    </xdr:to>
    <xdr:sp macro="" textlink="">
      <xdr:nvSpPr>
        <xdr:cNvPr id="481" name="楕円 480">
          <a:extLst>
            <a:ext uri="{FF2B5EF4-FFF2-40B4-BE49-F238E27FC236}">
              <a16:creationId xmlns:a16="http://schemas.microsoft.com/office/drawing/2014/main" id="{5B06DDAD-30A9-4CDA-B041-107C99922F99}"/>
            </a:ext>
          </a:extLst>
        </xdr:cNvPr>
        <xdr:cNvSpPr/>
      </xdr:nvSpPr>
      <xdr:spPr>
        <a:xfrm>
          <a:off x="7670800" y="1751329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104</xdr:row>
      <xdr:rowOff>129539</xdr:rowOff>
    </xdr:from>
    <xdr:to>
      <xdr:col>50</xdr:col>
      <xdr:colOff>114300</xdr:colOff>
      <xdr:row>104</xdr:row>
      <xdr:rowOff>137161</xdr:rowOff>
    </xdr:to>
    <xdr:cxnSp macro="">
      <xdr:nvCxnSpPr>
        <xdr:cNvPr id="482" name="直線コネクタ 481">
          <a:extLst>
            <a:ext uri="{FF2B5EF4-FFF2-40B4-BE49-F238E27FC236}">
              <a16:creationId xmlns:a16="http://schemas.microsoft.com/office/drawing/2014/main" id="{B2A0FC01-3D36-4254-A92F-F0EB03D938C1}"/>
            </a:ext>
          </a:extLst>
        </xdr:cNvPr>
        <xdr:cNvCxnSpPr/>
      </xdr:nvCxnSpPr>
      <xdr:spPr>
        <a:xfrm>
          <a:off x="7713980" y="17564099"/>
          <a:ext cx="78232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104</xdr:row>
      <xdr:rowOff>86361</xdr:rowOff>
    </xdr:from>
    <xdr:to>
      <xdr:col>41</xdr:col>
      <xdr:colOff>101600</xdr:colOff>
      <xdr:row>105</xdr:row>
      <xdr:rowOff>16511</xdr:rowOff>
    </xdr:to>
    <xdr:sp macro="" textlink="">
      <xdr:nvSpPr>
        <xdr:cNvPr id="483" name="楕円 482">
          <a:extLst>
            <a:ext uri="{FF2B5EF4-FFF2-40B4-BE49-F238E27FC236}">
              <a16:creationId xmlns:a16="http://schemas.microsoft.com/office/drawing/2014/main" id="{9FD2964F-C90B-468D-9146-E5E85FAF30CD}"/>
            </a:ext>
          </a:extLst>
        </xdr:cNvPr>
        <xdr:cNvSpPr/>
      </xdr:nvSpPr>
      <xdr:spPr>
        <a:xfrm>
          <a:off x="6873240" y="1752092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104</xdr:row>
      <xdr:rowOff>129539</xdr:rowOff>
    </xdr:from>
    <xdr:to>
      <xdr:col>45</xdr:col>
      <xdr:colOff>177800</xdr:colOff>
      <xdr:row>104</xdr:row>
      <xdr:rowOff>137161</xdr:rowOff>
    </xdr:to>
    <xdr:cxnSp macro="">
      <xdr:nvCxnSpPr>
        <xdr:cNvPr id="484" name="直線コネクタ 483">
          <a:extLst>
            <a:ext uri="{FF2B5EF4-FFF2-40B4-BE49-F238E27FC236}">
              <a16:creationId xmlns:a16="http://schemas.microsoft.com/office/drawing/2014/main" id="{1E022261-F759-4C72-A19F-9D6F7FE2E235}"/>
            </a:ext>
          </a:extLst>
        </xdr:cNvPr>
        <xdr:cNvCxnSpPr/>
      </xdr:nvCxnSpPr>
      <xdr:spPr>
        <a:xfrm flipV="1">
          <a:off x="6924040" y="17564099"/>
          <a:ext cx="78994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104</xdr:row>
      <xdr:rowOff>86361</xdr:rowOff>
    </xdr:from>
    <xdr:to>
      <xdr:col>36</xdr:col>
      <xdr:colOff>165100</xdr:colOff>
      <xdr:row>105</xdr:row>
      <xdr:rowOff>16511</xdr:rowOff>
    </xdr:to>
    <xdr:sp macro="" textlink="">
      <xdr:nvSpPr>
        <xdr:cNvPr id="485" name="楕円 484">
          <a:extLst>
            <a:ext uri="{FF2B5EF4-FFF2-40B4-BE49-F238E27FC236}">
              <a16:creationId xmlns:a16="http://schemas.microsoft.com/office/drawing/2014/main" id="{0323EC83-02B5-45FA-9A85-071F087C1040}"/>
            </a:ext>
          </a:extLst>
        </xdr:cNvPr>
        <xdr:cNvSpPr/>
      </xdr:nvSpPr>
      <xdr:spPr>
        <a:xfrm>
          <a:off x="6098540" y="1752092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104</xdr:row>
      <xdr:rowOff>137161</xdr:rowOff>
    </xdr:from>
    <xdr:to>
      <xdr:col>41</xdr:col>
      <xdr:colOff>50800</xdr:colOff>
      <xdr:row>104</xdr:row>
      <xdr:rowOff>137161</xdr:rowOff>
    </xdr:to>
    <xdr:cxnSp macro="">
      <xdr:nvCxnSpPr>
        <xdr:cNvPr id="486" name="直線コネクタ 485">
          <a:extLst>
            <a:ext uri="{FF2B5EF4-FFF2-40B4-BE49-F238E27FC236}">
              <a16:creationId xmlns:a16="http://schemas.microsoft.com/office/drawing/2014/main" id="{CA247007-AC0A-4783-A25A-386FCC9D39D7}"/>
            </a:ext>
          </a:extLst>
        </xdr:cNvPr>
        <xdr:cNvCxnSpPr/>
      </xdr:nvCxnSpPr>
      <xdr:spPr>
        <a:xfrm>
          <a:off x="6149340" y="17571721"/>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129557</xdr:rowOff>
    </xdr:from>
    <xdr:ext cx="469744" cy="259045"/>
    <xdr:sp macro="" textlink="">
      <xdr:nvSpPr>
        <xdr:cNvPr id="487" name="n_1aveValue【市民会館】&#10;一人当たり面積">
          <a:extLst>
            <a:ext uri="{FF2B5EF4-FFF2-40B4-BE49-F238E27FC236}">
              <a16:creationId xmlns:a16="http://schemas.microsoft.com/office/drawing/2014/main" id="{CDD62DAF-D161-4A05-8812-9EE3D0956249}"/>
            </a:ext>
          </a:extLst>
        </xdr:cNvPr>
        <xdr:cNvSpPr txBox="1"/>
      </xdr:nvSpPr>
      <xdr:spPr>
        <a:xfrm>
          <a:off x="8271587" y="17731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129557</xdr:rowOff>
    </xdr:from>
    <xdr:ext cx="469744" cy="259045"/>
    <xdr:sp macro="" textlink="">
      <xdr:nvSpPr>
        <xdr:cNvPr id="488" name="n_2aveValue【市民会館】&#10;一人当たり面積">
          <a:extLst>
            <a:ext uri="{FF2B5EF4-FFF2-40B4-BE49-F238E27FC236}">
              <a16:creationId xmlns:a16="http://schemas.microsoft.com/office/drawing/2014/main" id="{2526D74A-AA4C-4031-9176-2CBFB6714C2C}"/>
            </a:ext>
          </a:extLst>
        </xdr:cNvPr>
        <xdr:cNvSpPr txBox="1"/>
      </xdr:nvSpPr>
      <xdr:spPr>
        <a:xfrm>
          <a:off x="7509587" y="17731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3827</xdr:rowOff>
    </xdr:from>
    <xdr:ext cx="469744" cy="259045"/>
    <xdr:sp macro="" textlink="">
      <xdr:nvSpPr>
        <xdr:cNvPr id="489" name="n_3aveValue【市民会館】&#10;一人当たり面積">
          <a:extLst>
            <a:ext uri="{FF2B5EF4-FFF2-40B4-BE49-F238E27FC236}">
              <a16:creationId xmlns:a16="http://schemas.microsoft.com/office/drawing/2014/main" id="{B6B5CF10-8959-48E4-9703-74B371F2C6AE}"/>
            </a:ext>
          </a:extLst>
        </xdr:cNvPr>
        <xdr:cNvSpPr txBox="1"/>
      </xdr:nvSpPr>
      <xdr:spPr>
        <a:xfrm>
          <a:off x="6712027" y="17773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26688</xdr:rowOff>
    </xdr:from>
    <xdr:ext cx="469744" cy="259045"/>
    <xdr:sp macro="" textlink="">
      <xdr:nvSpPr>
        <xdr:cNvPr id="490" name="n_4aveValue【市民会館】&#10;一人当たり面積">
          <a:extLst>
            <a:ext uri="{FF2B5EF4-FFF2-40B4-BE49-F238E27FC236}">
              <a16:creationId xmlns:a16="http://schemas.microsoft.com/office/drawing/2014/main" id="{7264BB36-61D7-4D8D-BC46-A09EA94484FC}"/>
            </a:ext>
          </a:extLst>
        </xdr:cNvPr>
        <xdr:cNvSpPr txBox="1"/>
      </xdr:nvSpPr>
      <xdr:spPr>
        <a:xfrm>
          <a:off x="5937327" y="17796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103</xdr:row>
      <xdr:rowOff>33038</xdr:rowOff>
    </xdr:from>
    <xdr:ext cx="469744" cy="259045"/>
    <xdr:sp macro="" textlink="">
      <xdr:nvSpPr>
        <xdr:cNvPr id="491" name="n_1mainValue【市民会館】&#10;一人当たり面積">
          <a:extLst>
            <a:ext uri="{FF2B5EF4-FFF2-40B4-BE49-F238E27FC236}">
              <a16:creationId xmlns:a16="http://schemas.microsoft.com/office/drawing/2014/main" id="{BD7EDCCC-BC1D-4F72-89FF-5853F39DE8EE}"/>
            </a:ext>
          </a:extLst>
        </xdr:cNvPr>
        <xdr:cNvSpPr txBox="1"/>
      </xdr:nvSpPr>
      <xdr:spPr>
        <a:xfrm>
          <a:off x="8271587" y="17299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25416</xdr:rowOff>
    </xdr:from>
    <xdr:ext cx="469744" cy="259045"/>
    <xdr:sp macro="" textlink="">
      <xdr:nvSpPr>
        <xdr:cNvPr id="492" name="n_2mainValue【市民会館】&#10;一人当たり面積">
          <a:extLst>
            <a:ext uri="{FF2B5EF4-FFF2-40B4-BE49-F238E27FC236}">
              <a16:creationId xmlns:a16="http://schemas.microsoft.com/office/drawing/2014/main" id="{7481EAB0-DFAA-44D6-9968-4E015AAA826E}"/>
            </a:ext>
          </a:extLst>
        </xdr:cNvPr>
        <xdr:cNvSpPr txBox="1"/>
      </xdr:nvSpPr>
      <xdr:spPr>
        <a:xfrm>
          <a:off x="7509587" y="17292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33038</xdr:rowOff>
    </xdr:from>
    <xdr:ext cx="469744" cy="259045"/>
    <xdr:sp macro="" textlink="">
      <xdr:nvSpPr>
        <xdr:cNvPr id="493" name="n_3mainValue【市民会館】&#10;一人当たり面積">
          <a:extLst>
            <a:ext uri="{FF2B5EF4-FFF2-40B4-BE49-F238E27FC236}">
              <a16:creationId xmlns:a16="http://schemas.microsoft.com/office/drawing/2014/main" id="{3C034D4F-0837-422F-8561-F3D3DAFA9721}"/>
            </a:ext>
          </a:extLst>
        </xdr:cNvPr>
        <xdr:cNvSpPr txBox="1"/>
      </xdr:nvSpPr>
      <xdr:spPr>
        <a:xfrm>
          <a:off x="6712027" y="17299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33038</xdr:rowOff>
    </xdr:from>
    <xdr:ext cx="469744" cy="259045"/>
    <xdr:sp macro="" textlink="">
      <xdr:nvSpPr>
        <xdr:cNvPr id="494" name="n_4mainValue【市民会館】&#10;一人当たり面積">
          <a:extLst>
            <a:ext uri="{FF2B5EF4-FFF2-40B4-BE49-F238E27FC236}">
              <a16:creationId xmlns:a16="http://schemas.microsoft.com/office/drawing/2014/main" id="{BBC807BE-EACA-4177-A881-3B422774B8BF}"/>
            </a:ext>
          </a:extLst>
        </xdr:cNvPr>
        <xdr:cNvSpPr txBox="1"/>
      </xdr:nvSpPr>
      <xdr:spPr>
        <a:xfrm>
          <a:off x="5937327" y="17299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5" name="正方形/長方形 494">
          <a:extLst>
            <a:ext uri="{FF2B5EF4-FFF2-40B4-BE49-F238E27FC236}">
              <a16:creationId xmlns:a16="http://schemas.microsoft.com/office/drawing/2014/main" id="{917EFCC5-48C9-40F6-911B-C21E03D23BBE}"/>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6" name="正方形/長方形 495">
          <a:extLst>
            <a:ext uri="{FF2B5EF4-FFF2-40B4-BE49-F238E27FC236}">
              <a16:creationId xmlns:a16="http://schemas.microsoft.com/office/drawing/2014/main" id="{D40B4227-6219-4D9B-833D-F6DAE1EF4AAC}"/>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7" name="正方形/長方形 496">
          <a:extLst>
            <a:ext uri="{FF2B5EF4-FFF2-40B4-BE49-F238E27FC236}">
              <a16:creationId xmlns:a16="http://schemas.microsoft.com/office/drawing/2014/main" id="{FF1A205F-3E51-4458-816A-3CC31C5CD4D6}"/>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8" name="正方形/長方形 497">
          <a:extLst>
            <a:ext uri="{FF2B5EF4-FFF2-40B4-BE49-F238E27FC236}">
              <a16:creationId xmlns:a16="http://schemas.microsoft.com/office/drawing/2014/main" id="{7C8F67A0-D3F6-4760-A140-4F058EB72541}"/>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9" name="正方形/長方形 498">
          <a:extLst>
            <a:ext uri="{FF2B5EF4-FFF2-40B4-BE49-F238E27FC236}">
              <a16:creationId xmlns:a16="http://schemas.microsoft.com/office/drawing/2014/main" id="{0BB48E7A-8FBC-426E-8E4A-D410C9DA0EC2}"/>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0" name="正方形/長方形 499">
          <a:extLst>
            <a:ext uri="{FF2B5EF4-FFF2-40B4-BE49-F238E27FC236}">
              <a16:creationId xmlns:a16="http://schemas.microsoft.com/office/drawing/2014/main" id="{4CD37146-34F1-4C59-8428-F358B8AF2280}"/>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1" name="正方形/長方形 500">
          <a:extLst>
            <a:ext uri="{FF2B5EF4-FFF2-40B4-BE49-F238E27FC236}">
              <a16:creationId xmlns:a16="http://schemas.microsoft.com/office/drawing/2014/main" id="{33E6E94C-E39E-4634-BC15-5960EAAEF9A3}"/>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2" name="正方形/長方形 501">
          <a:extLst>
            <a:ext uri="{FF2B5EF4-FFF2-40B4-BE49-F238E27FC236}">
              <a16:creationId xmlns:a16="http://schemas.microsoft.com/office/drawing/2014/main" id="{BCA9C49F-C98B-46A2-AE45-9EAF6CBC955C}"/>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3" name="テキスト ボックス 502">
          <a:extLst>
            <a:ext uri="{FF2B5EF4-FFF2-40B4-BE49-F238E27FC236}">
              <a16:creationId xmlns:a16="http://schemas.microsoft.com/office/drawing/2014/main" id="{5971D2A6-480F-48E8-AD64-3AFD6B9E098A}"/>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4" name="直線コネクタ 503">
          <a:extLst>
            <a:ext uri="{FF2B5EF4-FFF2-40B4-BE49-F238E27FC236}">
              <a16:creationId xmlns:a16="http://schemas.microsoft.com/office/drawing/2014/main" id="{345E081B-E84B-4E49-9DFB-36EC51F7891B}"/>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5" name="テキスト ボックス 504">
          <a:extLst>
            <a:ext uri="{FF2B5EF4-FFF2-40B4-BE49-F238E27FC236}">
              <a16:creationId xmlns:a16="http://schemas.microsoft.com/office/drawing/2014/main" id="{CB6773E2-2AE2-40DB-A57A-F044B25C2302}"/>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6" name="直線コネクタ 505">
          <a:extLst>
            <a:ext uri="{FF2B5EF4-FFF2-40B4-BE49-F238E27FC236}">
              <a16:creationId xmlns:a16="http://schemas.microsoft.com/office/drawing/2014/main" id="{F6A420E4-8B0C-4C90-9E22-7AB2E6A901E0}"/>
            </a:ext>
          </a:extLst>
        </xdr:cNvPr>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7" name="テキスト ボックス 506">
          <a:extLst>
            <a:ext uri="{FF2B5EF4-FFF2-40B4-BE49-F238E27FC236}">
              <a16:creationId xmlns:a16="http://schemas.microsoft.com/office/drawing/2014/main" id="{ADE2E680-F133-43E2-BEAB-22168E50B5C6}"/>
            </a:ext>
          </a:extLst>
        </xdr:cNvPr>
        <xdr:cNvSpPr txBox="1"/>
      </xdr:nvSpPr>
      <xdr:spPr>
        <a:xfrm>
          <a:off x="105615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8" name="直線コネクタ 507">
          <a:extLst>
            <a:ext uri="{FF2B5EF4-FFF2-40B4-BE49-F238E27FC236}">
              <a16:creationId xmlns:a16="http://schemas.microsoft.com/office/drawing/2014/main" id="{76D19A29-9165-41E6-A0C7-E73AE74F9757}"/>
            </a:ext>
          </a:extLst>
        </xdr:cNvPr>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9" name="テキスト ボックス 508">
          <a:extLst>
            <a:ext uri="{FF2B5EF4-FFF2-40B4-BE49-F238E27FC236}">
              <a16:creationId xmlns:a16="http://schemas.microsoft.com/office/drawing/2014/main" id="{4C72626C-898D-4730-A7F2-CA8B7956A8B9}"/>
            </a:ext>
          </a:extLst>
        </xdr:cNvPr>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0" name="直線コネクタ 509">
          <a:extLst>
            <a:ext uri="{FF2B5EF4-FFF2-40B4-BE49-F238E27FC236}">
              <a16:creationId xmlns:a16="http://schemas.microsoft.com/office/drawing/2014/main" id="{38C04D3F-2BBF-4290-822C-489854590008}"/>
            </a:ext>
          </a:extLst>
        </xdr:cNvPr>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1" name="テキスト ボックス 510">
          <a:extLst>
            <a:ext uri="{FF2B5EF4-FFF2-40B4-BE49-F238E27FC236}">
              <a16:creationId xmlns:a16="http://schemas.microsoft.com/office/drawing/2014/main" id="{236B1606-CEE8-4FEC-BDDD-649C766BDF8A}"/>
            </a:ext>
          </a:extLst>
        </xdr:cNvPr>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2" name="直線コネクタ 511">
          <a:extLst>
            <a:ext uri="{FF2B5EF4-FFF2-40B4-BE49-F238E27FC236}">
              <a16:creationId xmlns:a16="http://schemas.microsoft.com/office/drawing/2014/main" id="{F7A6BA3C-6113-4B63-8053-A5F5EB548B56}"/>
            </a:ext>
          </a:extLst>
        </xdr:cNvPr>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3" name="テキスト ボックス 512">
          <a:extLst>
            <a:ext uri="{FF2B5EF4-FFF2-40B4-BE49-F238E27FC236}">
              <a16:creationId xmlns:a16="http://schemas.microsoft.com/office/drawing/2014/main" id="{BEE342BD-2562-4566-A76B-096C75CECF0F}"/>
            </a:ext>
          </a:extLst>
        </xdr:cNvPr>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4" name="直線コネクタ 513">
          <a:extLst>
            <a:ext uri="{FF2B5EF4-FFF2-40B4-BE49-F238E27FC236}">
              <a16:creationId xmlns:a16="http://schemas.microsoft.com/office/drawing/2014/main" id="{7717DB43-D549-4873-98F2-131CD0BB9EBE}"/>
            </a:ext>
          </a:extLst>
        </xdr:cNvPr>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5" name="テキスト ボックス 514">
          <a:extLst>
            <a:ext uri="{FF2B5EF4-FFF2-40B4-BE49-F238E27FC236}">
              <a16:creationId xmlns:a16="http://schemas.microsoft.com/office/drawing/2014/main" id="{443432FB-2DFD-4D04-9F90-682EE7098486}"/>
            </a:ext>
          </a:extLst>
        </xdr:cNvPr>
        <xdr:cNvSpPr txBox="1"/>
      </xdr:nvSpPr>
      <xdr:spPr>
        <a:xfrm>
          <a:off x="1060276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6" name="直線コネクタ 515">
          <a:extLst>
            <a:ext uri="{FF2B5EF4-FFF2-40B4-BE49-F238E27FC236}">
              <a16:creationId xmlns:a16="http://schemas.microsoft.com/office/drawing/2014/main" id="{F5CE3984-FE66-40AB-BC4C-9C7534D58062}"/>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7" name="テキスト ボックス 516">
          <a:extLst>
            <a:ext uri="{FF2B5EF4-FFF2-40B4-BE49-F238E27FC236}">
              <a16:creationId xmlns:a16="http://schemas.microsoft.com/office/drawing/2014/main" id="{E398EABC-1719-4077-81D5-701E3BFEC7FD}"/>
            </a:ext>
          </a:extLst>
        </xdr:cNvPr>
        <xdr:cNvSpPr txBox="1"/>
      </xdr:nvSpPr>
      <xdr:spPr>
        <a:xfrm>
          <a:off x="1066688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8" name="【一般廃棄物処理施設】&#10;有形固定資産減価償却率グラフ枠">
          <a:extLst>
            <a:ext uri="{FF2B5EF4-FFF2-40B4-BE49-F238E27FC236}">
              <a16:creationId xmlns:a16="http://schemas.microsoft.com/office/drawing/2014/main" id="{72DE09F2-F71B-490A-A77C-3447E3F3025D}"/>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152400</xdr:rowOff>
    </xdr:from>
    <xdr:to>
      <xdr:col>85</xdr:col>
      <xdr:colOff>126364</xdr:colOff>
      <xdr:row>42</xdr:row>
      <xdr:rowOff>17145</xdr:rowOff>
    </xdr:to>
    <xdr:cxnSp macro="">
      <xdr:nvCxnSpPr>
        <xdr:cNvPr id="519" name="直線コネクタ 518">
          <a:extLst>
            <a:ext uri="{FF2B5EF4-FFF2-40B4-BE49-F238E27FC236}">
              <a16:creationId xmlns:a16="http://schemas.microsoft.com/office/drawing/2014/main" id="{81BBD3D9-6EF4-4BAE-A636-172991BCD20F}"/>
            </a:ext>
          </a:extLst>
        </xdr:cNvPr>
        <xdr:cNvCxnSpPr/>
      </xdr:nvCxnSpPr>
      <xdr:spPr>
        <a:xfrm flipV="1">
          <a:off x="14375764" y="5684520"/>
          <a:ext cx="0" cy="1373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20972</xdr:rowOff>
    </xdr:from>
    <xdr:ext cx="405111" cy="259045"/>
    <xdr:sp macro="" textlink="">
      <xdr:nvSpPr>
        <xdr:cNvPr id="520" name="【一般廃棄物処理施設】&#10;有形固定資産減価償却率最小値テキスト">
          <a:extLst>
            <a:ext uri="{FF2B5EF4-FFF2-40B4-BE49-F238E27FC236}">
              <a16:creationId xmlns:a16="http://schemas.microsoft.com/office/drawing/2014/main" id="{67A97A79-C6B3-4F6C-A207-8A416421A00C}"/>
            </a:ext>
          </a:extLst>
        </xdr:cNvPr>
        <xdr:cNvSpPr txBox="1"/>
      </xdr:nvSpPr>
      <xdr:spPr>
        <a:xfrm>
          <a:off x="14414500" y="7061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17145</xdr:rowOff>
    </xdr:from>
    <xdr:to>
      <xdr:col>86</xdr:col>
      <xdr:colOff>25400</xdr:colOff>
      <xdr:row>42</xdr:row>
      <xdr:rowOff>17145</xdr:rowOff>
    </xdr:to>
    <xdr:cxnSp macro="">
      <xdr:nvCxnSpPr>
        <xdr:cNvPr id="521" name="直線コネクタ 520">
          <a:extLst>
            <a:ext uri="{FF2B5EF4-FFF2-40B4-BE49-F238E27FC236}">
              <a16:creationId xmlns:a16="http://schemas.microsoft.com/office/drawing/2014/main" id="{AF77335E-87BF-4B38-9DA3-9ED921543BB2}"/>
            </a:ext>
          </a:extLst>
        </xdr:cNvPr>
        <xdr:cNvCxnSpPr/>
      </xdr:nvCxnSpPr>
      <xdr:spPr>
        <a:xfrm>
          <a:off x="14287500" y="70580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99077</xdr:rowOff>
    </xdr:from>
    <xdr:ext cx="405111" cy="259045"/>
    <xdr:sp macro="" textlink="">
      <xdr:nvSpPr>
        <xdr:cNvPr id="522" name="【一般廃棄物処理施設】&#10;有形固定資産減価償却率最大値テキスト">
          <a:extLst>
            <a:ext uri="{FF2B5EF4-FFF2-40B4-BE49-F238E27FC236}">
              <a16:creationId xmlns:a16="http://schemas.microsoft.com/office/drawing/2014/main" id="{BF3E79D3-C25E-4F81-9A15-E7A44360EDD5}"/>
            </a:ext>
          </a:extLst>
        </xdr:cNvPr>
        <xdr:cNvSpPr txBox="1"/>
      </xdr:nvSpPr>
      <xdr:spPr>
        <a:xfrm>
          <a:off x="14414500" y="5463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152400</xdr:rowOff>
    </xdr:from>
    <xdr:to>
      <xdr:col>86</xdr:col>
      <xdr:colOff>25400</xdr:colOff>
      <xdr:row>33</xdr:row>
      <xdr:rowOff>152400</xdr:rowOff>
    </xdr:to>
    <xdr:cxnSp macro="">
      <xdr:nvCxnSpPr>
        <xdr:cNvPr id="523" name="直線コネクタ 522">
          <a:extLst>
            <a:ext uri="{FF2B5EF4-FFF2-40B4-BE49-F238E27FC236}">
              <a16:creationId xmlns:a16="http://schemas.microsoft.com/office/drawing/2014/main" id="{B61BB38A-B956-4B93-A493-D28581039B96}"/>
            </a:ext>
          </a:extLst>
        </xdr:cNvPr>
        <xdr:cNvCxnSpPr/>
      </xdr:nvCxnSpPr>
      <xdr:spPr>
        <a:xfrm>
          <a:off x="14287500" y="56845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27322</xdr:rowOff>
    </xdr:from>
    <xdr:ext cx="405111" cy="259045"/>
    <xdr:sp macro="" textlink="">
      <xdr:nvSpPr>
        <xdr:cNvPr id="524" name="【一般廃棄物処理施設】&#10;有形固定資産減価償却率平均値テキスト">
          <a:extLst>
            <a:ext uri="{FF2B5EF4-FFF2-40B4-BE49-F238E27FC236}">
              <a16:creationId xmlns:a16="http://schemas.microsoft.com/office/drawing/2014/main" id="{F14794A2-A70B-450B-850E-77E9947CBD3F}"/>
            </a:ext>
          </a:extLst>
        </xdr:cNvPr>
        <xdr:cNvSpPr txBox="1"/>
      </xdr:nvSpPr>
      <xdr:spPr>
        <a:xfrm>
          <a:off x="14414500" y="62300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4445</xdr:rowOff>
    </xdr:from>
    <xdr:to>
      <xdr:col>85</xdr:col>
      <xdr:colOff>177800</xdr:colOff>
      <xdr:row>38</xdr:row>
      <xdr:rowOff>106045</xdr:rowOff>
    </xdr:to>
    <xdr:sp macro="" textlink="">
      <xdr:nvSpPr>
        <xdr:cNvPr id="525" name="フローチャート: 判断 524">
          <a:extLst>
            <a:ext uri="{FF2B5EF4-FFF2-40B4-BE49-F238E27FC236}">
              <a16:creationId xmlns:a16="http://schemas.microsoft.com/office/drawing/2014/main" id="{79CAD1D5-FD21-4DFC-AFE5-012F309780B7}"/>
            </a:ext>
          </a:extLst>
        </xdr:cNvPr>
        <xdr:cNvSpPr/>
      </xdr:nvSpPr>
      <xdr:spPr>
        <a:xfrm>
          <a:off x="14325600" y="6374765"/>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147320</xdr:rowOff>
    </xdr:from>
    <xdr:to>
      <xdr:col>81</xdr:col>
      <xdr:colOff>101600</xdr:colOff>
      <xdr:row>38</xdr:row>
      <xdr:rowOff>77470</xdr:rowOff>
    </xdr:to>
    <xdr:sp macro="" textlink="">
      <xdr:nvSpPr>
        <xdr:cNvPr id="526" name="フローチャート: 判断 525">
          <a:extLst>
            <a:ext uri="{FF2B5EF4-FFF2-40B4-BE49-F238E27FC236}">
              <a16:creationId xmlns:a16="http://schemas.microsoft.com/office/drawing/2014/main" id="{664DE881-26D9-4EFD-AF6D-55A605522553}"/>
            </a:ext>
          </a:extLst>
        </xdr:cNvPr>
        <xdr:cNvSpPr/>
      </xdr:nvSpPr>
      <xdr:spPr>
        <a:xfrm>
          <a:off x="13578840" y="63500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156845</xdr:rowOff>
    </xdr:from>
    <xdr:to>
      <xdr:col>76</xdr:col>
      <xdr:colOff>165100</xdr:colOff>
      <xdr:row>38</xdr:row>
      <xdr:rowOff>86995</xdr:rowOff>
    </xdr:to>
    <xdr:sp macro="" textlink="">
      <xdr:nvSpPr>
        <xdr:cNvPr id="527" name="フローチャート: 判断 526">
          <a:extLst>
            <a:ext uri="{FF2B5EF4-FFF2-40B4-BE49-F238E27FC236}">
              <a16:creationId xmlns:a16="http://schemas.microsoft.com/office/drawing/2014/main" id="{64F2BC88-16B2-44F5-86A7-0193B1953961}"/>
            </a:ext>
          </a:extLst>
        </xdr:cNvPr>
        <xdr:cNvSpPr/>
      </xdr:nvSpPr>
      <xdr:spPr>
        <a:xfrm>
          <a:off x="12804140" y="63595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33020</xdr:rowOff>
    </xdr:from>
    <xdr:to>
      <xdr:col>72</xdr:col>
      <xdr:colOff>38100</xdr:colOff>
      <xdr:row>38</xdr:row>
      <xdr:rowOff>134620</xdr:rowOff>
    </xdr:to>
    <xdr:sp macro="" textlink="">
      <xdr:nvSpPr>
        <xdr:cNvPr id="528" name="フローチャート: 判断 527">
          <a:extLst>
            <a:ext uri="{FF2B5EF4-FFF2-40B4-BE49-F238E27FC236}">
              <a16:creationId xmlns:a16="http://schemas.microsoft.com/office/drawing/2014/main" id="{5C536CC5-380F-4E20-A613-3A24598080D7}"/>
            </a:ext>
          </a:extLst>
        </xdr:cNvPr>
        <xdr:cNvSpPr/>
      </xdr:nvSpPr>
      <xdr:spPr>
        <a:xfrm>
          <a:off x="12029440" y="640334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48260</xdr:rowOff>
    </xdr:from>
    <xdr:to>
      <xdr:col>67</xdr:col>
      <xdr:colOff>101600</xdr:colOff>
      <xdr:row>38</xdr:row>
      <xdr:rowOff>149860</xdr:rowOff>
    </xdr:to>
    <xdr:sp macro="" textlink="">
      <xdr:nvSpPr>
        <xdr:cNvPr id="529" name="フローチャート: 判断 528">
          <a:extLst>
            <a:ext uri="{FF2B5EF4-FFF2-40B4-BE49-F238E27FC236}">
              <a16:creationId xmlns:a16="http://schemas.microsoft.com/office/drawing/2014/main" id="{B560EA1B-F1F3-4CFF-AD48-8B0E312F4837}"/>
            </a:ext>
          </a:extLst>
        </xdr:cNvPr>
        <xdr:cNvSpPr/>
      </xdr:nvSpPr>
      <xdr:spPr>
        <a:xfrm>
          <a:off x="11231880" y="641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E3F08316-D05E-447A-992A-333CB5B1712D}"/>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0F85AB4B-D210-42E8-8E59-CE2E4DCBF4A2}"/>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7E85CBCE-DDBC-4A1F-8888-AC1A8ECE1220}"/>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228B07B8-84B4-4141-A5F2-A3B9FA87D935}"/>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978DB361-63DB-46C5-B829-3CE295950607}"/>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137795</xdr:rowOff>
    </xdr:from>
    <xdr:to>
      <xdr:col>85</xdr:col>
      <xdr:colOff>177800</xdr:colOff>
      <xdr:row>42</xdr:row>
      <xdr:rowOff>67945</xdr:rowOff>
    </xdr:to>
    <xdr:sp macro="" textlink="">
      <xdr:nvSpPr>
        <xdr:cNvPr id="535" name="楕円 534">
          <a:extLst>
            <a:ext uri="{FF2B5EF4-FFF2-40B4-BE49-F238E27FC236}">
              <a16:creationId xmlns:a16="http://schemas.microsoft.com/office/drawing/2014/main" id="{55C6BA24-0181-4EE3-8B85-49095C5A7813}"/>
            </a:ext>
          </a:extLst>
        </xdr:cNvPr>
        <xdr:cNvSpPr/>
      </xdr:nvSpPr>
      <xdr:spPr>
        <a:xfrm>
          <a:off x="14325600" y="7011035"/>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52722</xdr:rowOff>
    </xdr:from>
    <xdr:ext cx="405111" cy="259045"/>
    <xdr:sp macro="" textlink="">
      <xdr:nvSpPr>
        <xdr:cNvPr id="536" name="【一般廃棄物処理施設】&#10;有形固定資産減価償却率該当値テキスト">
          <a:extLst>
            <a:ext uri="{FF2B5EF4-FFF2-40B4-BE49-F238E27FC236}">
              <a16:creationId xmlns:a16="http://schemas.microsoft.com/office/drawing/2014/main" id="{D4ADB69D-AC63-4564-80F8-FC31BBBF2F32}"/>
            </a:ext>
          </a:extLst>
        </xdr:cNvPr>
        <xdr:cNvSpPr txBox="1"/>
      </xdr:nvSpPr>
      <xdr:spPr>
        <a:xfrm>
          <a:off x="14414500" y="6925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126365</xdr:rowOff>
    </xdr:from>
    <xdr:to>
      <xdr:col>81</xdr:col>
      <xdr:colOff>101600</xdr:colOff>
      <xdr:row>42</xdr:row>
      <xdr:rowOff>56515</xdr:rowOff>
    </xdr:to>
    <xdr:sp macro="" textlink="">
      <xdr:nvSpPr>
        <xdr:cNvPr id="537" name="楕円 536">
          <a:extLst>
            <a:ext uri="{FF2B5EF4-FFF2-40B4-BE49-F238E27FC236}">
              <a16:creationId xmlns:a16="http://schemas.microsoft.com/office/drawing/2014/main" id="{508D9FDD-0FE0-4385-84D2-6DB02D706F04}"/>
            </a:ext>
          </a:extLst>
        </xdr:cNvPr>
        <xdr:cNvSpPr/>
      </xdr:nvSpPr>
      <xdr:spPr>
        <a:xfrm>
          <a:off x="13578840" y="69996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42</xdr:row>
      <xdr:rowOff>5715</xdr:rowOff>
    </xdr:from>
    <xdr:to>
      <xdr:col>85</xdr:col>
      <xdr:colOff>127000</xdr:colOff>
      <xdr:row>42</xdr:row>
      <xdr:rowOff>17145</xdr:rowOff>
    </xdr:to>
    <xdr:cxnSp macro="">
      <xdr:nvCxnSpPr>
        <xdr:cNvPr id="538" name="直線コネクタ 537">
          <a:extLst>
            <a:ext uri="{FF2B5EF4-FFF2-40B4-BE49-F238E27FC236}">
              <a16:creationId xmlns:a16="http://schemas.microsoft.com/office/drawing/2014/main" id="{F761986F-69C6-4B85-A853-DC97792CECC6}"/>
            </a:ext>
          </a:extLst>
        </xdr:cNvPr>
        <xdr:cNvCxnSpPr/>
      </xdr:nvCxnSpPr>
      <xdr:spPr>
        <a:xfrm>
          <a:off x="13629640" y="7046595"/>
          <a:ext cx="74676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111125</xdr:rowOff>
    </xdr:from>
    <xdr:to>
      <xdr:col>76</xdr:col>
      <xdr:colOff>165100</xdr:colOff>
      <xdr:row>42</xdr:row>
      <xdr:rowOff>41275</xdr:rowOff>
    </xdr:to>
    <xdr:sp macro="" textlink="">
      <xdr:nvSpPr>
        <xdr:cNvPr id="539" name="楕円 538">
          <a:extLst>
            <a:ext uri="{FF2B5EF4-FFF2-40B4-BE49-F238E27FC236}">
              <a16:creationId xmlns:a16="http://schemas.microsoft.com/office/drawing/2014/main" id="{F4B9E5EB-2B1B-4E0B-B4EE-86868EB8385B}"/>
            </a:ext>
          </a:extLst>
        </xdr:cNvPr>
        <xdr:cNvSpPr/>
      </xdr:nvSpPr>
      <xdr:spPr>
        <a:xfrm>
          <a:off x="12804140" y="69843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161925</xdr:rowOff>
    </xdr:from>
    <xdr:to>
      <xdr:col>81</xdr:col>
      <xdr:colOff>50800</xdr:colOff>
      <xdr:row>42</xdr:row>
      <xdr:rowOff>5715</xdr:rowOff>
    </xdr:to>
    <xdr:cxnSp macro="">
      <xdr:nvCxnSpPr>
        <xdr:cNvPr id="540" name="直線コネクタ 539">
          <a:extLst>
            <a:ext uri="{FF2B5EF4-FFF2-40B4-BE49-F238E27FC236}">
              <a16:creationId xmlns:a16="http://schemas.microsoft.com/office/drawing/2014/main" id="{EFF00A84-E22F-464A-823E-9837F27DD895}"/>
            </a:ext>
          </a:extLst>
        </xdr:cNvPr>
        <xdr:cNvCxnSpPr/>
      </xdr:nvCxnSpPr>
      <xdr:spPr>
        <a:xfrm>
          <a:off x="12854940" y="7035165"/>
          <a:ext cx="7747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97790</xdr:rowOff>
    </xdr:from>
    <xdr:to>
      <xdr:col>72</xdr:col>
      <xdr:colOff>38100</xdr:colOff>
      <xdr:row>42</xdr:row>
      <xdr:rowOff>27940</xdr:rowOff>
    </xdr:to>
    <xdr:sp macro="" textlink="">
      <xdr:nvSpPr>
        <xdr:cNvPr id="541" name="楕円 540">
          <a:extLst>
            <a:ext uri="{FF2B5EF4-FFF2-40B4-BE49-F238E27FC236}">
              <a16:creationId xmlns:a16="http://schemas.microsoft.com/office/drawing/2014/main" id="{0DA2798A-0950-45C9-96A2-E930C7E01C54}"/>
            </a:ext>
          </a:extLst>
        </xdr:cNvPr>
        <xdr:cNvSpPr/>
      </xdr:nvSpPr>
      <xdr:spPr>
        <a:xfrm>
          <a:off x="12029440" y="69710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148590</xdr:rowOff>
    </xdr:from>
    <xdr:to>
      <xdr:col>76</xdr:col>
      <xdr:colOff>114300</xdr:colOff>
      <xdr:row>41</xdr:row>
      <xdr:rowOff>161925</xdr:rowOff>
    </xdr:to>
    <xdr:cxnSp macro="">
      <xdr:nvCxnSpPr>
        <xdr:cNvPr id="542" name="直線コネクタ 541">
          <a:extLst>
            <a:ext uri="{FF2B5EF4-FFF2-40B4-BE49-F238E27FC236}">
              <a16:creationId xmlns:a16="http://schemas.microsoft.com/office/drawing/2014/main" id="{3382225A-C53C-4614-8684-3222816AA88E}"/>
            </a:ext>
          </a:extLst>
        </xdr:cNvPr>
        <xdr:cNvCxnSpPr/>
      </xdr:nvCxnSpPr>
      <xdr:spPr>
        <a:xfrm>
          <a:off x="12072620" y="7021830"/>
          <a:ext cx="78232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41</xdr:row>
      <xdr:rowOff>82550</xdr:rowOff>
    </xdr:from>
    <xdr:to>
      <xdr:col>67</xdr:col>
      <xdr:colOff>101600</xdr:colOff>
      <xdr:row>42</xdr:row>
      <xdr:rowOff>12700</xdr:rowOff>
    </xdr:to>
    <xdr:sp macro="" textlink="">
      <xdr:nvSpPr>
        <xdr:cNvPr id="543" name="楕円 542">
          <a:extLst>
            <a:ext uri="{FF2B5EF4-FFF2-40B4-BE49-F238E27FC236}">
              <a16:creationId xmlns:a16="http://schemas.microsoft.com/office/drawing/2014/main" id="{38AE3C5B-EF0F-4F40-B64E-C29F20164E0D}"/>
            </a:ext>
          </a:extLst>
        </xdr:cNvPr>
        <xdr:cNvSpPr/>
      </xdr:nvSpPr>
      <xdr:spPr>
        <a:xfrm>
          <a:off x="11231880" y="69557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41</xdr:row>
      <xdr:rowOff>133350</xdr:rowOff>
    </xdr:from>
    <xdr:to>
      <xdr:col>71</xdr:col>
      <xdr:colOff>177800</xdr:colOff>
      <xdr:row>41</xdr:row>
      <xdr:rowOff>148590</xdr:rowOff>
    </xdr:to>
    <xdr:cxnSp macro="">
      <xdr:nvCxnSpPr>
        <xdr:cNvPr id="544" name="直線コネクタ 543">
          <a:extLst>
            <a:ext uri="{FF2B5EF4-FFF2-40B4-BE49-F238E27FC236}">
              <a16:creationId xmlns:a16="http://schemas.microsoft.com/office/drawing/2014/main" id="{E42F0EFF-C3EC-4246-9D70-554693F97864}"/>
            </a:ext>
          </a:extLst>
        </xdr:cNvPr>
        <xdr:cNvCxnSpPr/>
      </xdr:nvCxnSpPr>
      <xdr:spPr>
        <a:xfrm>
          <a:off x="11282680" y="7006590"/>
          <a:ext cx="78994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93997</xdr:rowOff>
    </xdr:from>
    <xdr:ext cx="405111" cy="259045"/>
    <xdr:sp macro="" textlink="">
      <xdr:nvSpPr>
        <xdr:cNvPr id="545" name="n_1aveValue【一般廃棄物処理施設】&#10;有形固定資産減価償却率">
          <a:extLst>
            <a:ext uri="{FF2B5EF4-FFF2-40B4-BE49-F238E27FC236}">
              <a16:creationId xmlns:a16="http://schemas.microsoft.com/office/drawing/2014/main" id="{263CBDC8-C7CC-41BD-8316-A0F17D262139}"/>
            </a:ext>
          </a:extLst>
        </xdr:cNvPr>
        <xdr:cNvSpPr txBox="1"/>
      </xdr:nvSpPr>
      <xdr:spPr>
        <a:xfrm>
          <a:off x="13437244" y="6129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103522</xdr:rowOff>
    </xdr:from>
    <xdr:ext cx="405111" cy="259045"/>
    <xdr:sp macro="" textlink="">
      <xdr:nvSpPr>
        <xdr:cNvPr id="546" name="n_2aveValue【一般廃棄物処理施設】&#10;有形固定資産減価償却率">
          <a:extLst>
            <a:ext uri="{FF2B5EF4-FFF2-40B4-BE49-F238E27FC236}">
              <a16:creationId xmlns:a16="http://schemas.microsoft.com/office/drawing/2014/main" id="{CF766040-8245-4D3E-9309-D5B21A4414DD}"/>
            </a:ext>
          </a:extLst>
        </xdr:cNvPr>
        <xdr:cNvSpPr txBox="1"/>
      </xdr:nvSpPr>
      <xdr:spPr>
        <a:xfrm>
          <a:off x="12675244" y="6138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151147</xdr:rowOff>
    </xdr:from>
    <xdr:ext cx="405111" cy="259045"/>
    <xdr:sp macro="" textlink="">
      <xdr:nvSpPr>
        <xdr:cNvPr id="547" name="n_3aveValue【一般廃棄物処理施設】&#10;有形固定資産減価償却率">
          <a:extLst>
            <a:ext uri="{FF2B5EF4-FFF2-40B4-BE49-F238E27FC236}">
              <a16:creationId xmlns:a16="http://schemas.microsoft.com/office/drawing/2014/main" id="{0D80C8CB-1EC5-4B68-9724-02B9D04D75B4}"/>
            </a:ext>
          </a:extLst>
        </xdr:cNvPr>
        <xdr:cNvSpPr txBox="1"/>
      </xdr:nvSpPr>
      <xdr:spPr>
        <a:xfrm>
          <a:off x="11900544" y="618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166387</xdr:rowOff>
    </xdr:from>
    <xdr:ext cx="405111" cy="259045"/>
    <xdr:sp macro="" textlink="">
      <xdr:nvSpPr>
        <xdr:cNvPr id="548" name="n_4aveValue【一般廃棄物処理施設】&#10;有形固定資産減価償却率">
          <a:extLst>
            <a:ext uri="{FF2B5EF4-FFF2-40B4-BE49-F238E27FC236}">
              <a16:creationId xmlns:a16="http://schemas.microsoft.com/office/drawing/2014/main" id="{AECA17D4-92EE-4516-A2FF-C808C45A93B6}"/>
            </a:ext>
          </a:extLst>
        </xdr:cNvPr>
        <xdr:cNvSpPr txBox="1"/>
      </xdr:nvSpPr>
      <xdr:spPr>
        <a:xfrm>
          <a:off x="11102984" y="620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42</xdr:row>
      <xdr:rowOff>47642</xdr:rowOff>
    </xdr:from>
    <xdr:ext cx="405111" cy="259045"/>
    <xdr:sp macro="" textlink="">
      <xdr:nvSpPr>
        <xdr:cNvPr id="549" name="n_1mainValue【一般廃棄物処理施設】&#10;有形固定資産減価償却率">
          <a:extLst>
            <a:ext uri="{FF2B5EF4-FFF2-40B4-BE49-F238E27FC236}">
              <a16:creationId xmlns:a16="http://schemas.microsoft.com/office/drawing/2014/main" id="{59FA271A-DF04-429B-A221-E7BE3B0DD633}"/>
            </a:ext>
          </a:extLst>
        </xdr:cNvPr>
        <xdr:cNvSpPr txBox="1"/>
      </xdr:nvSpPr>
      <xdr:spPr>
        <a:xfrm>
          <a:off x="13437244" y="7088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42</xdr:row>
      <xdr:rowOff>32402</xdr:rowOff>
    </xdr:from>
    <xdr:ext cx="405111" cy="259045"/>
    <xdr:sp macro="" textlink="">
      <xdr:nvSpPr>
        <xdr:cNvPr id="550" name="n_2mainValue【一般廃棄物処理施設】&#10;有形固定資産減価償却率">
          <a:extLst>
            <a:ext uri="{FF2B5EF4-FFF2-40B4-BE49-F238E27FC236}">
              <a16:creationId xmlns:a16="http://schemas.microsoft.com/office/drawing/2014/main" id="{D2BBF785-FF4E-48E2-AAB6-7D5912066705}"/>
            </a:ext>
          </a:extLst>
        </xdr:cNvPr>
        <xdr:cNvSpPr txBox="1"/>
      </xdr:nvSpPr>
      <xdr:spPr>
        <a:xfrm>
          <a:off x="12675244" y="7073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42</xdr:row>
      <xdr:rowOff>19067</xdr:rowOff>
    </xdr:from>
    <xdr:ext cx="405111" cy="259045"/>
    <xdr:sp macro="" textlink="">
      <xdr:nvSpPr>
        <xdr:cNvPr id="551" name="n_3mainValue【一般廃棄物処理施設】&#10;有形固定資産減価償却率">
          <a:extLst>
            <a:ext uri="{FF2B5EF4-FFF2-40B4-BE49-F238E27FC236}">
              <a16:creationId xmlns:a16="http://schemas.microsoft.com/office/drawing/2014/main" id="{C9FC8B3B-B80A-439C-B2C2-E567F1A2F876}"/>
            </a:ext>
          </a:extLst>
        </xdr:cNvPr>
        <xdr:cNvSpPr txBox="1"/>
      </xdr:nvSpPr>
      <xdr:spPr>
        <a:xfrm>
          <a:off x="11900544" y="705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42</xdr:row>
      <xdr:rowOff>3827</xdr:rowOff>
    </xdr:from>
    <xdr:ext cx="405111" cy="259045"/>
    <xdr:sp macro="" textlink="">
      <xdr:nvSpPr>
        <xdr:cNvPr id="552" name="n_4mainValue【一般廃棄物処理施設】&#10;有形固定資産減価償却率">
          <a:extLst>
            <a:ext uri="{FF2B5EF4-FFF2-40B4-BE49-F238E27FC236}">
              <a16:creationId xmlns:a16="http://schemas.microsoft.com/office/drawing/2014/main" id="{1888DC8D-0D45-4933-BB76-CAE40E26C459}"/>
            </a:ext>
          </a:extLst>
        </xdr:cNvPr>
        <xdr:cNvSpPr txBox="1"/>
      </xdr:nvSpPr>
      <xdr:spPr>
        <a:xfrm>
          <a:off x="11102984" y="7044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3" name="正方形/長方形 552">
          <a:extLst>
            <a:ext uri="{FF2B5EF4-FFF2-40B4-BE49-F238E27FC236}">
              <a16:creationId xmlns:a16="http://schemas.microsoft.com/office/drawing/2014/main" id="{032FE044-746D-4307-8CCB-E7EFC5F9D21D}"/>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4" name="正方形/長方形 553">
          <a:extLst>
            <a:ext uri="{FF2B5EF4-FFF2-40B4-BE49-F238E27FC236}">
              <a16:creationId xmlns:a16="http://schemas.microsoft.com/office/drawing/2014/main" id="{139ED4E2-5952-4723-9AD3-D8A69678FA63}"/>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5" name="正方形/長方形 554">
          <a:extLst>
            <a:ext uri="{FF2B5EF4-FFF2-40B4-BE49-F238E27FC236}">
              <a16:creationId xmlns:a16="http://schemas.microsoft.com/office/drawing/2014/main" id="{965BB5D5-1CA7-4CC0-81D0-8749F6D78FD5}"/>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6" name="正方形/長方形 555">
          <a:extLst>
            <a:ext uri="{FF2B5EF4-FFF2-40B4-BE49-F238E27FC236}">
              <a16:creationId xmlns:a16="http://schemas.microsoft.com/office/drawing/2014/main" id="{F52B9689-A844-4ECF-9894-BA15DC950296}"/>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7" name="正方形/長方形 556">
          <a:extLst>
            <a:ext uri="{FF2B5EF4-FFF2-40B4-BE49-F238E27FC236}">
              <a16:creationId xmlns:a16="http://schemas.microsoft.com/office/drawing/2014/main" id="{8E960F4F-BCE9-4E2D-8E16-A7EB3F594D14}"/>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8" name="正方形/長方形 557">
          <a:extLst>
            <a:ext uri="{FF2B5EF4-FFF2-40B4-BE49-F238E27FC236}">
              <a16:creationId xmlns:a16="http://schemas.microsoft.com/office/drawing/2014/main" id="{1DE01E7A-12F7-45C8-9DD7-5AC25762134A}"/>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9" name="正方形/長方形 558">
          <a:extLst>
            <a:ext uri="{FF2B5EF4-FFF2-40B4-BE49-F238E27FC236}">
              <a16:creationId xmlns:a16="http://schemas.microsoft.com/office/drawing/2014/main" id="{69B7EA1B-CD41-42AB-BED1-825147785C92}"/>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0" name="正方形/長方形 559">
          <a:extLst>
            <a:ext uri="{FF2B5EF4-FFF2-40B4-BE49-F238E27FC236}">
              <a16:creationId xmlns:a16="http://schemas.microsoft.com/office/drawing/2014/main" id="{6EAB9D8B-B739-4E4B-A478-6192B00967D7}"/>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1" name="テキスト ボックス 560">
          <a:extLst>
            <a:ext uri="{FF2B5EF4-FFF2-40B4-BE49-F238E27FC236}">
              <a16:creationId xmlns:a16="http://schemas.microsoft.com/office/drawing/2014/main" id="{3E90A28F-3796-46EA-A82D-17B23BF15852}"/>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2" name="直線コネクタ 561">
          <a:extLst>
            <a:ext uri="{FF2B5EF4-FFF2-40B4-BE49-F238E27FC236}">
              <a16:creationId xmlns:a16="http://schemas.microsoft.com/office/drawing/2014/main" id="{D1CB4AAF-73EF-4437-990D-0F16B38AAD62}"/>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63" name="直線コネクタ 562">
          <a:extLst>
            <a:ext uri="{FF2B5EF4-FFF2-40B4-BE49-F238E27FC236}">
              <a16:creationId xmlns:a16="http://schemas.microsoft.com/office/drawing/2014/main" id="{C6AA3DEF-C2CC-4F3C-B565-9F47D4F47B12}"/>
            </a:ext>
          </a:extLst>
        </xdr:cNvPr>
        <xdr:cNvCxnSpPr/>
      </xdr:nvCxnSpPr>
      <xdr:spPr>
        <a:xfrm>
          <a:off x="1609344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564" name="テキスト ボックス 563">
          <a:extLst>
            <a:ext uri="{FF2B5EF4-FFF2-40B4-BE49-F238E27FC236}">
              <a16:creationId xmlns:a16="http://schemas.microsoft.com/office/drawing/2014/main" id="{662E885C-6597-4E1D-B24E-33DC95CFFA23}"/>
            </a:ext>
          </a:extLst>
        </xdr:cNvPr>
        <xdr:cNvSpPr txBox="1"/>
      </xdr:nvSpPr>
      <xdr:spPr>
        <a:xfrm>
          <a:off x="15890374" y="699499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65" name="直線コネクタ 564">
          <a:extLst>
            <a:ext uri="{FF2B5EF4-FFF2-40B4-BE49-F238E27FC236}">
              <a16:creationId xmlns:a16="http://schemas.microsoft.com/office/drawing/2014/main" id="{2C9B5B41-DDAC-48DC-BB18-92E500973646}"/>
            </a:ext>
          </a:extLst>
        </xdr:cNvPr>
        <xdr:cNvCxnSpPr/>
      </xdr:nvCxnSpPr>
      <xdr:spPr>
        <a:xfrm>
          <a:off x="1609344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138084</xdr:rowOff>
    </xdr:from>
    <xdr:ext cx="531299" cy="259045"/>
    <xdr:sp macro="" textlink="">
      <xdr:nvSpPr>
        <xdr:cNvPr id="566" name="テキスト ボックス 565">
          <a:extLst>
            <a:ext uri="{FF2B5EF4-FFF2-40B4-BE49-F238E27FC236}">
              <a16:creationId xmlns:a16="http://schemas.microsoft.com/office/drawing/2014/main" id="{3AD1A4CA-4639-4957-A91D-BB0ABB527F5A}"/>
            </a:ext>
          </a:extLst>
        </xdr:cNvPr>
        <xdr:cNvSpPr txBox="1"/>
      </xdr:nvSpPr>
      <xdr:spPr>
        <a:xfrm>
          <a:off x="15630721" y="667604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67" name="直線コネクタ 566">
          <a:extLst>
            <a:ext uri="{FF2B5EF4-FFF2-40B4-BE49-F238E27FC236}">
              <a16:creationId xmlns:a16="http://schemas.microsoft.com/office/drawing/2014/main" id="{07F36F54-2606-4F86-A999-13DF00AA1F87}"/>
            </a:ext>
          </a:extLst>
        </xdr:cNvPr>
        <xdr:cNvCxnSpPr/>
      </xdr:nvCxnSpPr>
      <xdr:spPr>
        <a:xfrm>
          <a:off x="1609344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37</xdr:row>
      <xdr:rowOff>154412</xdr:rowOff>
    </xdr:from>
    <xdr:ext cx="531299" cy="259045"/>
    <xdr:sp macro="" textlink="">
      <xdr:nvSpPr>
        <xdr:cNvPr id="568" name="テキスト ボックス 567">
          <a:extLst>
            <a:ext uri="{FF2B5EF4-FFF2-40B4-BE49-F238E27FC236}">
              <a16:creationId xmlns:a16="http://schemas.microsoft.com/office/drawing/2014/main" id="{7F66E15B-78F6-43AF-87E3-F66D5236826A}"/>
            </a:ext>
          </a:extLst>
        </xdr:cNvPr>
        <xdr:cNvSpPr txBox="1"/>
      </xdr:nvSpPr>
      <xdr:spPr>
        <a:xfrm>
          <a:off x="15630721" y="63570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69" name="直線コネクタ 568">
          <a:extLst>
            <a:ext uri="{FF2B5EF4-FFF2-40B4-BE49-F238E27FC236}">
              <a16:creationId xmlns:a16="http://schemas.microsoft.com/office/drawing/2014/main" id="{5082207B-8797-44A5-9D9E-AB0781CC0AE9}"/>
            </a:ext>
          </a:extLst>
        </xdr:cNvPr>
        <xdr:cNvCxnSpPr/>
      </xdr:nvCxnSpPr>
      <xdr:spPr>
        <a:xfrm>
          <a:off x="1609344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170741</xdr:rowOff>
    </xdr:from>
    <xdr:ext cx="531299" cy="259045"/>
    <xdr:sp macro="" textlink="">
      <xdr:nvSpPr>
        <xdr:cNvPr id="570" name="テキスト ボックス 569">
          <a:extLst>
            <a:ext uri="{FF2B5EF4-FFF2-40B4-BE49-F238E27FC236}">
              <a16:creationId xmlns:a16="http://schemas.microsoft.com/office/drawing/2014/main" id="{FD16969E-E6B6-4A2A-BABA-D72830D2585F}"/>
            </a:ext>
          </a:extLst>
        </xdr:cNvPr>
        <xdr:cNvSpPr txBox="1"/>
      </xdr:nvSpPr>
      <xdr:spPr>
        <a:xfrm>
          <a:off x="15630721" y="603814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71" name="直線コネクタ 570">
          <a:extLst>
            <a:ext uri="{FF2B5EF4-FFF2-40B4-BE49-F238E27FC236}">
              <a16:creationId xmlns:a16="http://schemas.microsoft.com/office/drawing/2014/main" id="{AF3CB86C-8804-45CF-9EA6-DB41B70EE1FE}"/>
            </a:ext>
          </a:extLst>
        </xdr:cNvPr>
        <xdr:cNvCxnSpPr/>
      </xdr:nvCxnSpPr>
      <xdr:spPr>
        <a:xfrm>
          <a:off x="1609344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572" name="テキスト ボックス 571">
          <a:extLst>
            <a:ext uri="{FF2B5EF4-FFF2-40B4-BE49-F238E27FC236}">
              <a16:creationId xmlns:a16="http://schemas.microsoft.com/office/drawing/2014/main" id="{A1109FE0-601B-44AF-90B8-215BC237CB2F}"/>
            </a:ext>
          </a:extLst>
        </xdr:cNvPr>
        <xdr:cNvSpPr txBox="1"/>
      </xdr:nvSpPr>
      <xdr:spPr>
        <a:xfrm>
          <a:off x="15589461" y="571538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73" name="直線コネクタ 572">
          <a:extLst>
            <a:ext uri="{FF2B5EF4-FFF2-40B4-BE49-F238E27FC236}">
              <a16:creationId xmlns:a16="http://schemas.microsoft.com/office/drawing/2014/main" id="{33D18177-3A74-4168-9D29-91C23136C8B0}"/>
            </a:ext>
          </a:extLst>
        </xdr:cNvPr>
        <xdr:cNvCxnSpPr/>
      </xdr:nvCxnSpPr>
      <xdr:spPr>
        <a:xfrm>
          <a:off x="1609344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574" name="テキスト ボックス 573">
          <a:extLst>
            <a:ext uri="{FF2B5EF4-FFF2-40B4-BE49-F238E27FC236}">
              <a16:creationId xmlns:a16="http://schemas.microsoft.com/office/drawing/2014/main" id="{44514DD7-8524-41E9-AA9F-47AC058269A3}"/>
            </a:ext>
          </a:extLst>
        </xdr:cNvPr>
        <xdr:cNvSpPr txBox="1"/>
      </xdr:nvSpPr>
      <xdr:spPr>
        <a:xfrm>
          <a:off x="15589461" y="539642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5" name="直線コネクタ 574">
          <a:extLst>
            <a:ext uri="{FF2B5EF4-FFF2-40B4-BE49-F238E27FC236}">
              <a16:creationId xmlns:a16="http://schemas.microsoft.com/office/drawing/2014/main" id="{B0AE9890-E093-48B9-A161-9C9E690AF20B}"/>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6" name="テキスト ボックス 575">
          <a:extLst>
            <a:ext uri="{FF2B5EF4-FFF2-40B4-BE49-F238E27FC236}">
              <a16:creationId xmlns:a16="http://schemas.microsoft.com/office/drawing/2014/main" id="{AA1172CA-A807-4521-A252-D51803E3132A}"/>
            </a:ext>
          </a:extLst>
        </xdr:cNvPr>
        <xdr:cNvSpPr txBox="1"/>
      </xdr:nvSpPr>
      <xdr:spPr>
        <a:xfrm>
          <a:off x="1558946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7" name="【一般廃棄物処理施設】&#10;一人当たり有形固定資産（償却資産）額グラフ枠">
          <a:extLst>
            <a:ext uri="{FF2B5EF4-FFF2-40B4-BE49-F238E27FC236}">
              <a16:creationId xmlns:a16="http://schemas.microsoft.com/office/drawing/2014/main" id="{17D3F188-F04A-4050-891E-1B14BFC69F34}"/>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4637</xdr:rowOff>
    </xdr:from>
    <xdr:to>
      <xdr:col>116</xdr:col>
      <xdr:colOff>62864</xdr:colOff>
      <xdr:row>42</xdr:row>
      <xdr:rowOff>35738</xdr:rowOff>
    </xdr:to>
    <xdr:cxnSp macro="">
      <xdr:nvCxnSpPr>
        <xdr:cNvPr id="578" name="直線コネクタ 577">
          <a:extLst>
            <a:ext uri="{FF2B5EF4-FFF2-40B4-BE49-F238E27FC236}">
              <a16:creationId xmlns:a16="http://schemas.microsoft.com/office/drawing/2014/main" id="{0747BB43-D653-45BE-9B60-95979D0181D1}"/>
            </a:ext>
          </a:extLst>
        </xdr:cNvPr>
        <xdr:cNvCxnSpPr/>
      </xdr:nvCxnSpPr>
      <xdr:spPr>
        <a:xfrm flipV="1">
          <a:off x="19509104" y="5536757"/>
          <a:ext cx="0" cy="15398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39565</xdr:rowOff>
    </xdr:from>
    <xdr:ext cx="469744" cy="259045"/>
    <xdr:sp macro="" textlink="">
      <xdr:nvSpPr>
        <xdr:cNvPr id="579" name="【一般廃棄物処理施設】&#10;一人当たり有形固定資産（償却資産）額最小値テキスト">
          <a:extLst>
            <a:ext uri="{FF2B5EF4-FFF2-40B4-BE49-F238E27FC236}">
              <a16:creationId xmlns:a16="http://schemas.microsoft.com/office/drawing/2014/main" id="{D8F8D17B-9CCB-4E74-A0CF-08FC5DAA64B0}"/>
            </a:ext>
          </a:extLst>
        </xdr:cNvPr>
        <xdr:cNvSpPr txBox="1"/>
      </xdr:nvSpPr>
      <xdr:spPr>
        <a:xfrm>
          <a:off x="19547840" y="7080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35738</xdr:rowOff>
    </xdr:from>
    <xdr:to>
      <xdr:col>116</xdr:col>
      <xdr:colOff>152400</xdr:colOff>
      <xdr:row>42</xdr:row>
      <xdr:rowOff>35738</xdr:rowOff>
    </xdr:to>
    <xdr:cxnSp macro="">
      <xdr:nvCxnSpPr>
        <xdr:cNvPr id="580" name="直線コネクタ 579">
          <a:extLst>
            <a:ext uri="{FF2B5EF4-FFF2-40B4-BE49-F238E27FC236}">
              <a16:creationId xmlns:a16="http://schemas.microsoft.com/office/drawing/2014/main" id="{8BF85F02-0F06-443C-9A35-8E742EF22B79}"/>
            </a:ext>
          </a:extLst>
        </xdr:cNvPr>
        <xdr:cNvCxnSpPr/>
      </xdr:nvCxnSpPr>
      <xdr:spPr>
        <a:xfrm>
          <a:off x="19443700" y="707661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122764</xdr:rowOff>
    </xdr:from>
    <xdr:ext cx="599010" cy="259045"/>
    <xdr:sp macro="" textlink="">
      <xdr:nvSpPr>
        <xdr:cNvPr id="581" name="【一般廃棄物処理施設】&#10;一人当たり有形固定資産（償却資産）額最大値テキスト">
          <a:extLst>
            <a:ext uri="{FF2B5EF4-FFF2-40B4-BE49-F238E27FC236}">
              <a16:creationId xmlns:a16="http://schemas.microsoft.com/office/drawing/2014/main" id="{6B6FB22F-CAE7-4AEC-8B1E-90059059FB51}"/>
            </a:ext>
          </a:extLst>
        </xdr:cNvPr>
        <xdr:cNvSpPr txBox="1"/>
      </xdr:nvSpPr>
      <xdr:spPr>
        <a:xfrm>
          <a:off x="19547840" y="5319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149,824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4637</xdr:rowOff>
    </xdr:from>
    <xdr:to>
      <xdr:col>116</xdr:col>
      <xdr:colOff>152400</xdr:colOff>
      <xdr:row>33</xdr:row>
      <xdr:rowOff>4637</xdr:rowOff>
    </xdr:to>
    <xdr:cxnSp macro="">
      <xdr:nvCxnSpPr>
        <xdr:cNvPr id="582" name="直線コネクタ 581">
          <a:extLst>
            <a:ext uri="{FF2B5EF4-FFF2-40B4-BE49-F238E27FC236}">
              <a16:creationId xmlns:a16="http://schemas.microsoft.com/office/drawing/2014/main" id="{1937E88E-2DF1-4A69-8725-9886EE17D705}"/>
            </a:ext>
          </a:extLst>
        </xdr:cNvPr>
        <xdr:cNvCxnSpPr/>
      </xdr:nvCxnSpPr>
      <xdr:spPr>
        <a:xfrm>
          <a:off x="19443700" y="553675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63546</xdr:rowOff>
    </xdr:from>
    <xdr:ext cx="534377" cy="259045"/>
    <xdr:sp macro="" textlink="">
      <xdr:nvSpPr>
        <xdr:cNvPr id="583" name="【一般廃棄物処理施設】&#10;一人当たり有形固定資産（償却資産）額平均値テキスト">
          <a:extLst>
            <a:ext uri="{FF2B5EF4-FFF2-40B4-BE49-F238E27FC236}">
              <a16:creationId xmlns:a16="http://schemas.microsoft.com/office/drawing/2014/main" id="{2845AD65-621A-4782-98E7-CCE2BE38BE55}"/>
            </a:ext>
          </a:extLst>
        </xdr:cNvPr>
        <xdr:cNvSpPr txBox="1"/>
      </xdr:nvSpPr>
      <xdr:spPr>
        <a:xfrm>
          <a:off x="19547840" y="64338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85119</xdr:rowOff>
    </xdr:from>
    <xdr:to>
      <xdr:col>116</xdr:col>
      <xdr:colOff>114300</xdr:colOff>
      <xdr:row>39</xdr:row>
      <xdr:rowOff>15269</xdr:rowOff>
    </xdr:to>
    <xdr:sp macro="" textlink="">
      <xdr:nvSpPr>
        <xdr:cNvPr id="584" name="フローチャート: 判断 583">
          <a:extLst>
            <a:ext uri="{FF2B5EF4-FFF2-40B4-BE49-F238E27FC236}">
              <a16:creationId xmlns:a16="http://schemas.microsoft.com/office/drawing/2014/main" id="{38D84D00-C339-4561-B184-981A59C0EFFA}"/>
            </a:ext>
          </a:extLst>
        </xdr:cNvPr>
        <xdr:cNvSpPr/>
      </xdr:nvSpPr>
      <xdr:spPr>
        <a:xfrm>
          <a:off x="19458940" y="645543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96538</xdr:rowOff>
    </xdr:from>
    <xdr:to>
      <xdr:col>112</xdr:col>
      <xdr:colOff>38100</xdr:colOff>
      <xdr:row>39</xdr:row>
      <xdr:rowOff>26688</xdr:rowOff>
    </xdr:to>
    <xdr:sp macro="" textlink="">
      <xdr:nvSpPr>
        <xdr:cNvPr id="585" name="フローチャート: 判断 584">
          <a:extLst>
            <a:ext uri="{FF2B5EF4-FFF2-40B4-BE49-F238E27FC236}">
              <a16:creationId xmlns:a16="http://schemas.microsoft.com/office/drawing/2014/main" id="{A2222EB7-F62C-4007-8992-6BB7E16D649A}"/>
            </a:ext>
          </a:extLst>
        </xdr:cNvPr>
        <xdr:cNvSpPr/>
      </xdr:nvSpPr>
      <xdr:spPr>
        <a:xfrm>
          <a:off x="18735040" y="646685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128956</xdr:rowOff>
    </xdr:from>
    <xdr:to>
      <xdr:col>107</xdr:col>
      <xdr:colOff>101600</xdr:colOff>
      <xdr:row>39</xdr:row>
      <xdr:rowOff>59106</xdr:rowOff>
    </xdr:to>
    <xdr:sp macro="" textlink="">
      <xdr:nvSpPr>
        <xdr:cNvPr id="586" name="フローチャート: 判断 585">
          <a:extLst>
            <a:ext uri="{FF2B5EF4-FFF2-40B4-BE49-F238E27FC236}">
              <a16:creationId xmlns:a16="http://schemas.microsoft.com/office/drawing/2014/main" id="{F14C4206-6BDC-4A75-8B76-9938BB95F6E3}"/>
            </a:ext>
          </a:extLst>
        </xdr:cNvPr>
        <xdr:cNvSpPr/>
      </xdr:nvSpPr>
      <xdr:spPr>
        <a:xfrm>
          <a:off x="17937480" y="649927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156007</xdr:rowOff>
    </xdr:from>
    <xdr:to>
      <xdr:col>102</xdr:col>
      <xdr:colOff>165100</xdr:colOff>
      <xdr:row>39</xdr:row>
      <xdr:rowOff>86157</xdr:rowOff>
    </xdr:to>
    <xdr:sp macro="" textlink="">
      <xdr:nvSpPr>
        <xdr:cNvPr id="587" name="フローチャート: 判断 586">
          <a:extLst>
            <a:ext uri="{FF2B5EF4-FFF2-40B4-BE49-F238E27FC236}">
              <a16:creationId xmlns:a16="http://schemas.microsoft.com/office/drawing/2014/main" id="{3CC26726-2996-4EFC-821C-A1040E8E56C3}"/>
            </a:ext>
          </a:extLst>
        </xdr:cNvPr>
        <xdr:cNvSpPr/>
      </xdr:nvSpPr>
      <xdr:spPr>
        <a:xfrm>
          <a:off x="17162780" y="652632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131699</xdr:rowOff>
    </xdr:from>
    <xdr:to>
      <xdr:col>98</xdr:col>
      <xdr:colOff>38100</xdr:colOff>
      <xdr:row>39</xdr:row>
      <xdr:rowOff>61849</xdr:rowOff>
    </xdr:to>
    <xdr:sp macro="" textlink="">
      <xdr:nvSpPr>
        <xdr:cNvPr id="588" name="フローチャート: 判断 587">
          <a:extLst>
            <a:ext uri="{FF2B5EF4-FFF2-40B4-BE49-F238E27FC236}">
              <a16:creationId xmlns:a16="http://schemas.microsoft.com/office/drawing/2014/main" id="{B76D3E8E-D781-4358-9BAB-968FCF1D82A2}"/>
            </a:ext>
          </a:extLst>
        </xdr:cNvPr>
        <xdr:cNvSpPr/>
      </xdr:nvSpPr>
      <xdr:spPr>
        <a:xfrm>
          <a:off x="16388080" y="650201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60025FB4-3212-4150-82AE-9E755984BB38}"/>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EFB7EA5C-F33C-4006-800C-065853F794A8}"/>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741503E5-BFE6-4A99-8454-92D749ADD6F1}"/>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2" name="テキスト ボックス 591">
          <a:extLst>
            <a:ext uri="{FF2B5EF4-FFF2-40B4-BE49-F238E27FC236}">
              <a16:creationId xmlns:a16="http://schemas.microsoft.com/office/drawing/2014/main" id="{DD70F1BC-E520-4CFD-BB98-F973221C08B3}"/>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3" name="テキスト ボックス 592">
          <a:extLst>
            <a:ext uri="{FF2B5EF4-FFF2-40B4-BE49-F238E27FC236}">
              <a16:creationId xmlns:a16="http://schemas.microsoft.com/office/drawing/2014/main" id="{3342C517-EB5C-4088-BB5C-A8B31B02588C}"/>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33</xdr:row>
      <xdr:rowOff>73352</xdr:rowOff>
    </xdr:from>
    <xdr:to>
      <xdr:col>116</xdr:col>
      <xdr:colOff>114300</xdr:colOff>
      <xdr:row>34</xdr:row>
      <xdr:rowOff>3502</xdr:rowOff>
    </xdr:to>
    <xdr:sp macro="" textlink="">
      <xdr:nvSpPr>
        <xdr:cNvPr id="594" name="楕円 593">
          <a:extLst>
            <a:ext uri="{FF2B5EF4-FFF2-40B4-BE49-F238E27FC236}">
              <a16:creationId xmlns:a16="http://schemas.microsoft.com/office/drawing/2014/main" id="{867E50B0-4F66-4F15-8F15-B7C704FE6FB9}"/>
            </a:ext>
          </a:extLst>
        </xdr:cNvPr>
        <xdr:cNvSpPr/>
      </xdr:nvSpPr>
      <xdr:spPr>
        <a:xfrm>
          <a:off x="19458940" y="560547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32</xdr:row>
      <xdr:rowOff>159729</xdr:rowOff>
    </xdr:from>
    <xdr:ext cx="599010" cy="259045"/>
    <xdr:sp macro="" textlink="">
      <xdr:nvSpPr>
        <xdr:cNvPr id="595" name="【一般廃棄物処理施設】&#10;一人当たり有形固定資産（償却資産）額該当値テキスト">
          <a:extLst>
            <a:ext uri="{FF2B5EF4-FFF2-40B4-BE49-F238E27FC236}">
              <a16:creationId xmlns:a16="http://schemas.microsoft.com/office/drawing/2014/main" id="{B8CD51C0-7530-45CF-9385-9C125B8A31EE}"/>
            </a:ext>
          </a:extLst>
        </xdr:cNvPr>
        <xdr:cNvSpPr txBox="1"/>
      </xdr:nvSpPr>
      <xdr:spPr>
        <a:xfrm>
          <a:off x="19547840" y="5524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33</xdr:row>
      <xdr:rowOff>63565</xdr:rowOff>
    </xdr:from>
    <xdr:to>
      <xdr:col>112</xdr:col>
      <xdr:colOff>38100</xdr:colOff>
      <xdr:row>33</xdr:row>
      <xdr:rowOff>165165</xdr:rowOff>
    </xdr:to>
    <xdr:sp macro="" textlink="">
      <xdr:nvSpPr>
        <xdr:cNvPr id="596" name="楕円 595">
          <a:extLst>
            <a:ext uri="{FF2B5EF4-FFF2-40B4-BE49-F238E27FC236}">
              <a16:creationId xmlns:a16="http://schemas.microsoft.com/office/drawing/2014/main" id="{A145441B-826D-424E-AA9F-D601CD676553}"/>
            </a:ext>
          </a:extLst>
        </xdr:cNvPr>
        <xdr:cNvSpPr/>
      </xdr:nvSpPr>
      <xdr:spPr>
        <a:xfrm>
          <a:off x="18735040" y="559568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33</xdr:row>
      <xdr:rowOff>114365</xdr:rowOff>
    </xdr:from>
    <xdr:to>
      <xdr:col>116</xdr:col>
      <xdr:colOff>63500</xdr:colOff>
      <xdr:row>33</xdr:row>
      <xdr:rowOff>124152</xdr:rowOff>
    </xdr:to>
    <xdr:cxnSp macro="">
      <xdr:nvCxnSpPr>
        <xdr:cNvPr id="597" name="直線コネクタ 596">
          <a:extLst>
            <a:ext uri="{FF2B5EF4-FFF2-40B4-BE49-F238E27FC236}">
              <a16:creationId xmlns:a16="http://schemas.microsoft.com/office/drawing/2014/main" id="{913C489B-5387-45FB-B5AB-D23FC4BA3A34}"/>
            </a:ext>
          </a:extLst>
        </xdr:cNvPr>
        <xdr:cNvCxnSpPr/>
      </xdr:nvCxnSpPr>
      <xdr:spPr>
        <a:xfrm>
          <a:off x="18778220" y="5646485"/>
          <a:ext cx="731520" cy="9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33</xdr:row>
      <xdr:rowOff>55510</xdr:rowOff>
    </xdr:from>
    <xdr:to>
      <xdr:col>107</xdr:col>
      <xdr:colOff>101600</xdr:colOff>
      <xdr:row>33</xdr:row>
      <xdr:rowOff>157110</xdr:rowOff>
    </xdr:to>
    <xdr:sp macro="" textlink="">
      <xdr:nvSpPr>
        <xdr:cNvPr id="598" name="楕円 597">
          <a:extLst>
            <a:ext uri="{FF2B5EF4-FFF2-40B4-BE49-F238E27FC236}">
              <a16:creationId xmlns:a16="http://schemas.microsoft.com/office/drawing/2014/main" id="{0C64242A-A257-4981-BB71-0F5DCE4C348E}"/>
            </a:ext>
          </a:extLst>
        </xdr:cNvPr>
        <xdr:cNvSpPr/>
      </xdr:nvSpPr>
      <xdr:spPr>
        <a:xfrm>
          <a:off x="17937480" y="558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33</xdr:row>
      <xdr:rowOff>106310</xdr:rowOff>
    </xdr:from>
    <xdr:to>
      <xdr:col>111</xdr:col>
      <xdr:colOff>177800</xdr:colOff>
      <xdr:row>33</xdr:row>
      <xdr:rowOff>114365</xdr:rowOff>
    </xdr:to>
    <xdr:cxnSp macro="">
      <xdr:nvCxnSpPr>
        <xdr:cNvPr id="599" name="直線コネクタ 598">
          <a:extLst>
            <a:ext uri="{FF2B5EF4-FFF2-40B4-BE49-F238E27FC236}">
              <a16:creationId xmlns:a16="http://schemas.microsoft.com/office/drawing/2014/main" id="{6D596E26-325B-4C7C-967D-1683D1C2380A}"/>
            </a:ext>
          </a:extLst>
        </xdr:cNvPr>
        <xdr:cNvCxnSpPr/>
      </xdr:nvCxnSpPr>
      <xdr:spPr>
        <a:xfrm>
          <a:off x="17988280" y="5638430"/>
          <a:ext cx="789940" cy="8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33</xdr:row>
      <xdr:rowOff>66842</xdr:rowOff>
    </xdr:from>
    <xdr:to>
      <xdr:col>102</xdr:col>
      <xdr:colOff>165100</xdr:colOff>
      <xdr:row>33</xdr:row>
      <xdr:rowOff>168442</xdr:rowOff>
    </xdr:to>
    <xdr:sp macro="" textlink="">
      <xdr:nvSpPr>
        <xdr:cNvPr id="600" name="楕円 599">
          <a:extLst>
            <a:ext uri="{FF2B5EF4-FFF2-40B4-BE49-F238E27FC236}">
              <a16:creationId xmlns:a16="http://schemas.microsoft.com/office/drawing/2014/main" id="{6CFF46B5-F6F3-4C91-A014-E64D3449F0B7}"/>
            </a:ext>
          </a:extLst>
        </xdr:cNvPr>
        <xdr:cNvSpPr/>
      </xdr:nvSpPr>
      <xdr:spPr>
        <a:xfrm>
          <a:off x="17162780" y="5598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33</xdr:row>
      <xdr:rowOff>106310</xdr:rowOff>
    </xdr:from>
    <xdr:to>
      <xdr:col>107</xdr:col>
      <xdr:colOff>50800</xdr:colOff>
      <xdr:row>33</xdr:row>
      <xdr:rowOff>117642</xdr:rowOff>
    </xdr:to>
    <xdr:cxnSp macro="">
      <xdr:nvCxnSpPr>
        <xdr:cNvPr id="601" name="直線コネクタ 600">
          <a:extLst>
            <a:ext uri="{FF2B5EF4-FFF2-40B4-BE49-F238E27FC236}">
              <a16:creationId xmlns:a16="http://schemas.microsoft.com/office/drawing/2014/main" id="{50D7463D-D2FF-438C-913F-50A0B8F1D938}"/>
            </a:ext>
          </a:extLst>
        </xdr:cNvPr>
        <xdr:cNvCxnSpPr/>
      </xdr:nvCxnSpPr>
      <xdr:spPr>
        <a:xfrm flipV="1">
          <a:off x="17213580" y="5638430"/>
          <a:ext cx="774700" cy="11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33</xdr:row>
      <xdr:rowOff>69085</xdr:rowOff>
    </xdr:from>
    <xdr:to>
      <xdr:col>98</xdr:col>
      <xdr:colOff>38100</xdr:colOff>
      <xdr:row>33</xdr:row>
      <xdr:rowOff>170685</xdr:rowOff>
    </xdr:to>
    <xdr:sp macro="" textlink="">
      <xdr:nvSpPr>
        <xdr:cNvPr id="602" name="楕円 601">
          <a:extLst>
            <a:ext uri="{FF2B5EF4-FFF2-40B4-BE49-F238E27FC236}">
              <a16:creationId xmlns:a16="http://schemas.microsoft.com/office/drawing/2014/main" id="{D6E9AC2D-7DA7-4199-860C-27E1AF720ADA}"/>
            </a:ext>
          </a:extLst>
        </xdr:cNvPr>
        <xdr:cNvSpPr/>
      </xdr:nvSpPr>
      <xdr:spPr>
        <a:xfrm>
          <a:off x="16388080" y="560120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33</xdr:row>
      <xdr:rowOff>117642</xdr:rowOff>
    </xdr:from>
    <xdr:to>
      <xdr:col>102</xdr:col>
      <xdr:colOff>114300</xdr:colOff>
      <xdr:row>33</xdr:row>
      <xdr:rowOff>119885</xdr:rowOff>
    </xdr:to>
    <xdr:cxnSp macro="">
      <xdr:nvCxnSpPr>
        <xdr:cNvPr id="603" name="直線コネクタ 602">
          <a:extLst>
            <a:ext uri="{FF2B5EF4-FFF2-40B4-BE49-F238E27FC236}">
              <a16:creationId xmlns:a16="http://schemas.microsoft.com/office/drawing/2014/main" id="{C825293E-A092-4B01-8FA0-95C1A4B6B6BB}"/>
            </a:ext>
          </a:extLst>
        </xdr:cNvPr>
        <xdr:cNvCxnSpPr/>
      </xdr:nvCxnSpPr>
      <xdr:spPr>
        <a:xfrm flipV="1">
          <a:off x="16431260" y="5649762"/>
          <a:ext cx="782320" cy="2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17815</xdr:rowOff>
    </xdr:from>
    <xdr:ext cx="534377" cy="259045"/>
    <xdr:sp macro="" textlink="">
      <xdr:nvSpPr>
        <xdr:cNvPr id="604" name="n_1aveValue【一般廃棄物処理施設】&#10;一人当たり有形固定資産（償却資産）額">
          <a:extLst>
            <a:ext uri="{FF2B5EF4-FFF2-40B4-BE49-F238E27FC236}">
              <a16:creationId xmlns:a16="http://schemas.microsoft.com/office/drawing/2014/main" id="{4D62BB5A-A9B4-4313-98FB-F5B1AB29848E}"/>
            </a:ext>
          </a:extLst>
        </xdr:cNvPr>
        <xdr:cNvSpPr txBox="1"/>
      </xdr:nvSpPr>
      <xdr:spPr>
        <a:xfrm>
          <a:off x="18528811" y="6555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50233</xdr:rowOff>
    </xdr:from>
    <xdr:ext cx="534377" cy="259045"/>
    <xdr:sp macro="" textlink="">
      <xdr:nvSpPr>
        <xdr:cNvPr id="605" name="n_2aveValue【一般廃棄物処理施設】&#10;一人当たり有形固定資産（償却資産）額">
          <a:extLst>
            <a:ext uri="{FF2B5EF4-FFF2-40B4-BE49-F238E27FC236}">
              <a16:creationId xmlns:a16="http://schemas.microsoft.com/office/drawing/2014/main" id="{214FEF89-B840-4189-B45A-C7965380C6DF}"/>
            </a:ext>
          </a:extLst>
        </xdr:cNvPr>
        <xdr:cNvSpPr txBox="1"/>
      </xdr:nvSpPr>
      <xdr:spPr>
        <a:xfrm>
          <a:off x="17766811" y="6588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77284</xdr:rowOff>
    </xdr:from>
    <xdr:ext cx="534377" cy="259045"/>
    <xdr:sp macro="" textlink="">
      <xdr:nvSpPr>
        <xdr:cNvPr id="606" name="n_3aveValue【一般廃棄物処理施設】&#10;一人当たり有形固定資産（償却資産）額">
          <a:extLst>
            <a:ext uri="{FF2B5EF4-FFF2-40B4-BE49-F238E27FC236}">
              <a16:creationId xmlns:a16="http://schemas.microsoft.com/office/drawing/2014/main" id="{90A01CDA-A1C5-40D4-BC5E-DDE7E115D797}"/>
            </a:ext>
          </a:extLst>
        </xdr:cNvPr>
        <xdr:cNvSpPr txBox="1"/>
      </xdr:nvSpPr>
      <xdr:spPr>
        <a:xfrm>
          <a:off x="16969251" y="6615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52976</xdr:rowOff>
    </xdr:from>
    <xdr:ext cx="534377" cy="259045"/>
    <xdr:sp macro="" textlink="">
      <xdr:nvSpPr>
        <xdr:cNvPr id="607" name="n_4aveValue【一般廃棄物処理施設】&#10;一人当たり有形固定資産（償却資産）額">
          <a:extLst>
            <a:ext uri="{FF2B5EF4-FFF2-40B4-BE49-F238E27FC236}">
              <a16:creationId xmlns:a16="http://schemas.microsoft.com/office/drawing/2014/main" id="{E81B9922-813C-4CF7-9EE6-140F903E378B}"/>
            </a:ext>
          </a:extLst>
        </xdr:cNvPr>
        <xdr:cNvSpPr txBox="1"/>
      </xdr:nvSpPr>
      <xdr:spPr>
        <a:xfrm>
          <a:off x="16194551" y="6590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32</xdr:row>
      <xdr:rowOff>10242</xdr:rowOff>
    </xdr:from>
    <xdr:ext cx="599010" cy="259045"/>
    <xdr:sp macro="" textlink="">
      <xdr:nvSpPr>
        <xdr:cNvPr id="608" name="n_1mainValue【一般廃棄物処理施設】&#10;一人当たり有形固定資産（償却資産）額">
          <a:extLst>
            <a:ext uri="{FF2B5EF4-FFF2-40B4-BE49-F238E27FC236}">
              <a16:creationId xmlns:a16="http://schemas.microsoft.com/office/drawing/2014/main" id="{477EE874-AD4E-48D0-AA69-D462DD61425A}"/>
            </a:ext>
          </a:extLst>
        </xdr:cNvPr>
        <xdr:cNvSpPr txBox="1"/>
      </xdr:nvSpPr>
      <xdr:spPr>
        <a:xfrm>
          <a:off x="18496495" y="53747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32</xdr:row>
      <xdr:rowOff>2187</xdr:rowOff>
    </xdr:from>
    <xdr:ext cx="599010" cy="259045"/>
    <xdr:sp macro="" textlink="">
      <xdr:nvSpPr>
        <xdr:cNvPr id="609" name="n_2mainValue【一般廃棄物処理施設】&#10;一人当たり有形固定資産（償却資産）額">
          <a:extLst>
            <a:ext uri="{FF2B5EF4-FFF2-40B4-BE49-F238E27FC236}">
              <a16:creationId xmlns:a16="http://schemas.microsoft.com/office/drawing/2014/main" id="{78A97717-F0D3-4852-8D41-93C3B24A8ADE}"/>
            </a:ext>
          </a:extLst>
        </xdr:cNvPr>
        <xdr:cNvSpPr txBox="1"/>
      </xdr:nvSpPr>
      <xdr:spPr>
        <a:xfrm>
          <a:off x="17734495" y="5366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32</xdr:row>
      <xdr:rowOff>13519</xdr:rowOff>
    </xdr:from>
    <xdr:ext cx="599010" cy="259045"/>
    <xdr:sp macro="" textlink="">
      <xdr:nvSpPr>
        <xdr:cNvPr id="610" name="n_3mainValue【一般廃棄物処理施設】&#10;一人当たり有形固定資産（償却資産）額">
          <a:extLst>
            <a:ext uri="{FF2B5EF4-FFF2-40B4-BE49-F238E27FC236}">
              <a16:creationId xmlns:a16="http://schemas.microsoft.com/office/drawing/2014/main" id="{56E70143-DC36-4865-9102-490667E2F28A}"/>
            </a:ext>
          </a:extLst>
        </xdr:cNvPr>
        <xdr:cNvSpPr txBox="1"/>
      </xdr:nvSpPr>
      <xdr:spPr>
        <a:xfrm>
          <a:off x="16936935" y="53779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32</xdr:row>
      <xdr:rowOff>15762</xdr:rowOff>
    </xdr:from>
    <xdr:ext cx="599010" cy="259045"/>
    <xdr:sp macro="" textlink="">
      <xdr:nvSpPr>
        <xdr:cNvPr id="611" name="n_4mainValue【一般廃棄物処理施設】&#10;一人当たり有形固定資産（償却資産）額">
          <a:extLst>
            <a:ext uri="{FF2B5EF4-FFF2-40B4-BE49-F238E27FC236}">
              <a16:creationId xmlns:a16="http://schemas.microsoft.com/office/drawing/2014/main" id="{DCDE0319-6D9B-497C-9B78-4A5540778426}"/>
            </a:ext>
          </a:extLst>
        </xdr:cNvPr>
        <xdr:cNvSpPr txBox="1"/>
      </xdr:nvSpPr>
      <xdr:spPr>
        <a:xfrm>
          <a:off x="16162235" y="5380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2" name="正方形/長方形 611">
          <a:extLst>
            <a:ext uri="{FF2B5EF4-FFF2-40B4-BE49-F238E27FC236}">
              <a16:creationId xmlns:a16="http://schemas.microsoft.com/office/drawing/2014/main" id="{8F95C18C-B5DE-4D15-98D6-59FBCE6D62CE}"/>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3" name="正方形/長方形 612">
          <a:extLst>
            <a:ext uri="{FF2B5EF4-FFF2-40B4-BE49-F238E27FC236}">
              <a16:creationId xmlns:a16="http://schemas.microsoft.com/office/drawing/2014/main" id="{4B51A1DE-4374-4463-810B-CAC9823B52AC}"/>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4" name="正方形/長方形 613">
          <a:extLst>
            <a:ext uri="{FF2B5EF4-FFF2-40B4-BE49-F238E27FC236}">
              <a16:creationId xmlns:a16="http://schemas.microsoft.com/office/drawing/2014/main" id="{64B01D6F-F82C-4D28-9FA7-17A462E09107}"/>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5" name="正方形/長方形 614">
          <a:extLst>
            <a:ext uri="{FF2B5EF4-FFF2-40B4-BE49-F238E27FC236}">
              <a16:creationId xmlns:a16="http://schemas.microsoft.com/office/drawing/2014/main" id="{315DA9AC-43C5-4C1C-8254-2DABA6451A86}"/>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6" name="正方形/長方形 615">
          <a:extLst>
            <a:ext uri="{FF2B5EF4-FFF2-40B4-BE49-F238E27FC236}">
              <a16:creationId xmlns:a16="http://schemas.microsoft.com/office/drawing/2014/main" id="{30FE8ACD-DCF3-4927-9174-8DCCBCEB1CCB}"/>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7" name="正方形/長方形 616">
          <a:extLst>
            <a:ext uri="{FF2B5EF4-FFF2-40B4-BE49-F238E27FC236}">
              <a16:creationId xmlns:a16="http://schemas.microsoft.com/office/drawing/2014/main" id="{CA167BE8-F83A-40FA-B9D7-21715E119806}"/>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8" name="正方形/長方形 617">
          <a:extLst>
            <a:ext uri="{FF2B5EF4-FFF2-40B4-BE49-F238E27FC236}">
              <a16:creationId xmlns:a16="http://schemas.microsoft.com/office/drawing/2014/main" id="{7ACCEAD9-AD5C-4809-8023-C4D913884C05}"/>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9" name="正方形/長方形 618">
          <a:extLst>
            <a:ext uri="{FF2B5EF4-FFF2-40B4-BE49-F238E27FC236}">
              <a16:creationId xmlns:a16="http://schemas.microsoft.com/office/drawing/2014/main" id="{41ED99DB-2FEA-4573-85DD-6373AA5976A0}"/>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20" name="テキスト ボックス 619">
          <a:extLst>
            <a:ext uri="{FF2B5EF4-FFF2-40B4-BE49-F238E27FC236}">
              <a16:creationId xmlns:a16="http://schemas.microsoft.com/office/drawing/2014/main" id="{6A806FB1-142A-439A-9187-24A5503CA7AD}"/>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1" name="直線コネクタ 620">
          <a:extLst>
            <a:ext uri="{FF2B5EF4-FFF2-40B4-BE49-F238E27FC236}">
              <a16:creationId xmlns:a16="http://schemas.microsoft.com/office/drawing/2014/main" id="{9F6E88E9-3625-4191-9851-3FFF9562532A}"/>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2" name="テキスト ボックス 621">
          <a:extLst>
            <a:ext uri="{FF2B5EF4-FFF2-40B4-BE49-F238E27FC236}">
              <a16:creationId xmlns:a16="http://schemas.microsoft.com/office/drawing/2014/main" id="{93FF038D-C63D-42B2-90F8-2CF1FD884489}"/>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3" name="直線コネクタ 622">
          <a:extLst>
            <a:ext uri="{FF2B5EF4-FFF2-40B4-BE49-F238E27FC236}">
              <a16:creationId xmlns:a16="http://schemas.microsoft.com/office/drawing/2014/main" id="{46D7719A-FF7A-428E-9251-AFC58E3ACA2C}"/>
            </a:ext>
          </a:extLst>
        </xdr:cNvPr>
        <xdr:cNvCxnSpPr/>
      </xdr:nvCxnSpPr>
      <xdr:spPr>
        <a:xfrm>
          <a:off x="10960100" y="1085958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24" name="テキスト ボックス 623">
          <a:extLst>
            <a:ext uri="{FF2B5EF4-FFF2-40B4-BE49-F238E27FC236}">
              <a16:creationId xmlns:a16="http://schemas.microsoft.com/office/drawing/2014/main" id="{07E55970-4A1B-46DB-B7D2-B7D2DF0B7C22}"/>
            </a:ext>
          </a:extLst>
        </xdr:cNvPr>
        <xdr:cNvSpPr txBox="1"/>
      </xdr:nvSpPr>
      <xdr:spPr>
        <a:xfrm>
          <a:off x="1056150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5" name="直線コネクタ 624">
          <a:extLst>
            <a:ext uri="{FF2B5EF4-FFF2-40B4-BE49-F238E27FC236}">
              <a16:creationId xmlns:a16="http://schemas.microsoft.com/office/drawing/2014/main" id="{0D032853-17D4-49CE-8F94-F96364FA743C}"/>
            </a:ext>
          </a:extLst>
        </xdr:cNvPr>
        <xdr:cNvCxnSpPr/>
      </xdr:nvCxnSpPr>
      <xdr:spPr>
        <a:xfrm>
          <a:off x="10960100" y="1054063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6" name="テキスト ボックス 625">
          <a:extLst>
            <a:ext uri="{FF2B5EF4-FFF2-40B4-BE49-F238E27FC236}">
              <a16:creationId xmlns:a16="http://schemas.microsoft.com/office/drawing/2014/main" id="{72E9FECB-77CC-4FCA-B599-6AD2DF4703CB}"/>
            </a:ext>
          </a:extLst>
        </xdr:cNvPr>
        <xdr:cNvSpPr txBox="1"/>
      </xdr:nvSpPr>
      <xdr:spPr>
        <a:xfrm>
          <a:off x="1060276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7" name="直線コネクタ 626">
          <a:extLst>
            <a:ext uri="{FF2B5EF4-FFF2-40B4-BE49-F238E27FC236}">
              <a16:creationId xmlns:a16="http://schemas.microsoft.com/office/drawing/2014/main" id="{47524F74-834C-4BA8-A53F-F5E25C92B4E7}"/>
            </a:ext>
          </a:extLst>
        </xdr:cNvPr>
        <xdr:cNvCxnSpPr/>
      </xdr:nvCxnSpPr>
      <xdr:spPr>
        <a:xfrm>
          <a:off x="10960100" y="1022168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8" name="テキスト ボックス 627">
          <a:extLst>
            <a:ext uri="{FF2B5EF4-FFF2-40B4-BE49-F238E27FC236}">
              <a16:creationId xmlns:a16="http://schemas.microsoft.com/office/drawing/2014/main" id="{A155CAD2-309A-4CDC-A596-8179A1F4936E}"/>
            </a:ext>
          </a:extLst>
        </xdr:cNvPr>
        <xdr:cNvSpPr txBox="1"/>
      </xdr:nvSpPr>
      <xdr:spPr>
        <a:xfrm>
          <a:off x="1060276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9" name="直線コネクタ 628">
          <a:extLst>
            <a:ext uri="{FF2B5EF4-FFF2-40B4-BE49-F238E27FC236}">
              <a16:creationId xmlns:a16="http://schemas.microsoft.com/office/drawing/2014/main" id="{41AFE939-DE6A-4642-B4FD-D4ADC1A01743}"/>
            </a:ext>
          </a:extLst>
        </xdr:cNvPr>
        <xdr:cNvCxnSpPr/>
      </xdr:nvCxnSpPr>
      <xdr:spPr>
        <a:xfrm>
          <a:off x="10960100" y="989892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30" name="テキスト ボックス 629">
          <a:extLst>
            <a:ext uri="{FF2B5EF4-FFF2-40B4-BE49-F238E27FC236}">
              <a16:creationId xmlns:a16="http://schemas.microsoft.com/office/drawing/2014/main" id="{524FC673-6036-407F-B70E-B7CAB3EDF765}"/>
            </a:ext>
          </a:extLst>
        </xdr:cNvPr>
        <xdr:cNvSpPr txBox="1"/>
      </xdr:nvSpPr>
      <xdr:spPr>
        <a:xfrm>
          <a:off x="1060276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31" name="直線コネクタ 630">
          <a:extLst>
            <a:ext uri="{FF2B5EF4-FFF2-40B4-BE49-F238E27FC236}">
              <a16:creationId xmlns:a16="http://schemas.microsoft.com/office/drawing/2014/main" id="{A93C1624-65EE-436D-BC41-C3D9DD0AAFA4}"/>
            </a:ext>
          </a:extLst>
        </xdr:cNvPr>
        <xdr:cNvCxnSpPr/>
      </xdr:nvCxnSpPr>
      <xdr:spPr>
        <a:xfrm>
          <a:off x="10960100" y="957997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32" name="テキスト ボックス 631">
          <a:extLst>
            <a:ext uri="{FF2B5EF4-FFF2-40B4-BE49-F238E27FC236}">
              <a16:creationId xmlns:a16="http://schemas.microsoft.com/office/drawing/2014/main" id="{9CF30EC5-46AF-4426-9ED0-F4ED0BAD26DD}"/>
            </a:ext>
          </a:extLst>
        </xdr:cNvPr>
        <xdr:cNvSpPr txBox="1"/>
      </xdr:nvSpPr>
      <xdr:spPr>
        <a:xfrm>
          <a:off x="1060276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3" name="直線コネクタ 632">
          <a:extLst>
            <a:ext uri="{FF2B5EF4-FFF2-40B4-BE49-F238E27FC236}">
              <a16:creationId xmlns:a16="http://schemas.microsoft.com/office/drawing/2014/main" id="{BDE9E8C4-1FD3-4647-873B-C474B7BA5A96}"/>
            </a:ext>
          </a:extLst>
        </xdr:cNvPr>
        <xdr:cNvCxnSpPr/>
      </xdr:nvCxnSpPr>
      <xdr:spPr>
        <a:xfrm>
          <a:off x="10960100" y="926102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34" name="テキスト ボックス 633">
          <a:extLst>
            <a:ext uri="{FF2B5EF4-FFF2-40B4-BE49-F238E27FC236}">
              <a16:creationId xmlns:a16="http://schemas.microsoft.com/office/drawing/2014/main" id="{24405D92-F09F-45AF-9F9F-D33F9E788ECD}"/>
            </a:ext>
          </a:extLst>
        </xdr:cNvPr>
        <xdr:cNvSpPr txBox="1"/>
      </xdr:nvSpPr>
      <xdr:spPr>
        <a:xfrm>
          <a:off x="1066688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5" name="直線コネクタ 634">
          <a:extLst>
            <a:ext uri="{FF2B5EF4-FFF2-40B4-BE49-F238E27FC236}">
              <a16:creationId xmlns:a16="http://schemas.microsoft.com/office/drawing/2014/main" id="{1A3598C6-EE70-4A45-9F46-412BF674ADD7}"/>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6" name="【保健センター・保健所】&#10;有形固定資産減価償却率グラフ枠">
          <a:extLst>
            <a:ext uri="{FF2B5EF4-FFF2-40B4-BE49-F238E27FC236}">
              <a16:creationId xmlns:a16="http://schemas.microsoft.com/office/drawing/2014/main" id="{9E1AF62E-1C1B-4479-BEE6-F3495A096B9D}"/>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96338</xdr:rowOff>
    </xdr:from>
    <xdr:to>
      <xdr:col>85</xdr:col>
      <xdr:colOff>126364</xdr:colOff>
      <xdr:row>64</xdr:row>
      <xdr:rowOff>35923</xdr:rowOff>
    </xdr:to>
    <xdr:cxnSp macro="">
      <xdr:nvCxnSpPr>
        <xdr:cNvPr id="637" name="直線コネクタ 636">
          <a:extLst>
            <a:ext uri="{FF2B5EF4-FFF2-40B4-BE49-F238E27FC236}">
              <a16:creationId xmlns:a16="http://schemas.microsoft.com/office/drawing/2014/main" id="{1C85C79F-062A-4A9F-B340-6E0BC9DEBF99}"/>
            </a:ext>
          </a:extLst>
        </xdr:cNvPr>
        <xdr:cNvCxnSpPr/>
      </xdr:nvCxnSpPr>
      <xdr:spPr>
        <a:xfrm flipV="1">
          <a:off x="14375764" y="9316538"/>
          <a:ext cx="0" cy="1448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39750</xdr:rowOff>
    </xdr:from>
    <xdr:ext cx="405111" cy="259045"/>
    <xdr:sp macro="" textlink="">
      <xdr:nvSpPr>
        <xdr:cNvPr id="638" name="【保健センター・保健所】&#10;有形固定資産減価償却率最小値テキスト">
          <a:extLst>
            <a:ext uri="{FF2B5EF4-FFF2-40B4-BE49-F238E27FC236}">
              <a16:creationId xmlns:a16="http://schemas.microsoft.com/office/drawing/2014/main" id="{DA79FE35-6242-4FAE-B8BD-823E15749493}"/>
            </a:ext>
          </a:extLst>
        </xdr:cNvPr>
        <xdr:cNvSpPr txBox="1"/>
      </xdr:nvSpPr>
      <xdr:spPr>
        <a:xfrm>
          <a:off x="14414500" y="107687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35923</xdr:rowOff>
    </xdr:from>
    <xdr:to>
      <xdr:col>86</xdr:col>
      <xdr:colOff>25400</xdr:colOff>
      <xdr:row>64</xdr:row>
      <xdr:rowOff>35923</xdr:rowOff>
    </xdr:to>
    <xdr:cxnSp macro="">
      <xdr:nvCxnSpPr>
        <xdr:cNvPr id="639" name="直線コネクタ 638">
          <a:extLst>
            <a:ext uri="{FF2B5EF4-FFF2-40B4-BE49-F238E27FC236}">
              <a16:creationId xmlns:a16="http://schemas.microsoft.com/office/drawing/2014/main" id="{2C3701C4-F450-4F0E-8BC6-B5B582371098}"/>
            </a:ext>
          </a:extLst>
        </xdr:cNvPr>
        <xdr:cNvCxnSpPr/>
      </xdr:nvCxnSpPr>
      <xdr:spPr>
        <a:xfrm>
          <a:off x="14287500" y="1076488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43015</xdr:rowOff>
    </xdr:from>
    <xdr:ext cx="340478" cy="259045"/>
    <xdr:sp macro="" textlink="">
      <xdr:nvSpPr>
        <xdr:cNvPr id="640" name="【保健センター・保健所】&#10;有形固定資産減価償却率最大値テキスト">
          <a:extLst>
            <a:ext uri="{FF2B5EF4-FFF2-40B4-BE49-F238E27FC236}">
              <a16:creationId xmlns:a16="http://schemas.microsoft.com/office/drawing/2014/main" id="{769BE508-B727-4222-BC77-3D3EEA269E0C}"/>
            </a:ext>
          </a:extLst>
        </xdr:cNvPr>
        <xdr:cNvSpPr txBox="1"/>
      </xdr:nvSpPr>
      <xdr:spPr>
        <a:xfrm>
          <a:off x="14414500" y="909557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96338</xdr:rowOff>
    </xdr:from>
    <xdr:to>
      <xdr:col>86</xdr:col>
      <xdr:colOff>25400</xdr:colOff>
      <xdr:row>55</xdr:row>
      <xdr:rowOff>96338</xdr:rowOff>
    </xdr:to>
    <xdr:cxnSp macro="">
      <xdr:nvCxnSpPr>
        <xdr:cNvPr id="641" name="直線コネクタ 640">
          <a:extLst>
            <a:ext uri="{FF2B5EF4-FFF2-40B4-BE49-F238E27FC236}">
              <a16:creationId xmlns:a16="http://schemas.microsoft.com/office/drawing/2014/main" id="{13BCF084-0888-4579-B802-0F4F7F74DA5F}"/>
            </a:ext>
          </a:extLst>
        </xdr:cNvPr>
        <xdr:cNvCxnSpPr/>
      </xdr:nvCxnSpPr>
      <xdr:spPr>
        <a:xfrm>
          <a:off x="14287500" y="931653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84744</xdr:rowOff>
    </xdr:from>
    <xdr:ext cx="405111" cy="259045"/>
    <xdr:sp macro="" textlink="">
      <xdr:nvSpPr>
        <xdr:cNvPr id="642" name="【保健センター・保健所】&#10;有形固定資産減価償却率平均値テキスト">
          <a:extLst>
            <a:ext uri="{FF2B5EF4-FFF2-40B4-BE49-F238E27FC236}">
              <a16:creationId xmlns:a16="http://schemas.microsoft.com/office/drawing/2014/main" id="{8F801B3E-9B19-4DCF-9886-4CE816791A7F}"/>
            </a:ext>
          </a:extLst>
        </xdr:cNvPr>
        <xdr:cNvSpPr txBox="1"/>
      </xdr:nvSpPr>
      <xdr:spPr>
        <a:xfrm>
          <a:off x="14414500" y="99755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61867</xdr:rowOff>
    </xdr:from>
    <xdr:to>
      <xdr:col>85</xdr:col>
      <xdr:colOff>177800</xdr:colOff>
      <xdr:row>60</xdr:row>
      <xdr:rowOff>163467</xdr:rowOff>
    </xdr:to>
    <xdr:sp macro="" textlink="">
      <xdr:nvSpPr>
        <xdr:cNvPr id="643" name="フローチャート: 判断 642">
          <a:extLst>
            <a:ext uri="{FF2B5EF4-FFF2-40B4-BE49-F238E27FC236}">
              <a16:creationId xmlns:a16="http://schemas.microsoft.com/office/drawing/2014/main" id="{64F98350-FA5E-4C0C-BA47-4EA32DB8734C}"/>
            </a:ext>
          </a:extLst>
        </xdr:cNvPr>
        <xdr:cNvSpPr/>
      </xdr:nvSpPr>
      <xdr:spPr>
        <a:xfrm>
          <a:off x="14325600" y="10120267"/>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39007</xdr:rowOff>
    </xdr:from>
    <xdr:to>
      <xdr:col>81</xdr:col>
      <xdr:colOff>101600</xdr:colOff>
      <xdr:row>60</xdr:row>
      <xdr:rowOff>140607</xdr:rowOff>
    </xdr:to>
    <xdr:sp macro="" textlink="">
      <xdr:nvSpPr>
        <xdr:cNvPr id="644" name="フローチャート: 判断 643">
          <a:extLst>
            <a:ext uri="{FF2B5EF4-FFF2-40B4-BE49-F238E27FC236}">
              <a16:creationId xmlns:a16="http://schemas.microsoft.com/office/drawing/2014/main" id="{4559AF6F-1023-47A9-AF1F-7230997799F8}"/>
            </a:ext>
          </a:extLst>
        </xdr:cNvPr>
        <xdr:cNvSpPr/>
      </xdr:nvSpPr>
      <xdr:spPr>
        <a:xfrm>
          <a:off x="13578840" y="1009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30843</xdr:rowOff>
    </xdr:from>
    <xdr:to>
      <xdr:col>76</xdr:col>
      <xdr:colOff>165100</xdr:colOff>
      <xdr:row>60</xdr:row>
      <xdr:rowOff>132443</xdr:rowOff>
    </xdr:to>
    <xdr:sp macro="" textlink="">
      <xdr:nvSpPr>
        <xdr:cNvPr id="645" name="フローチャート: 判断 644">
          <a:extLst>
            <a:ext uri="{FF2B5EF4-FFF2-40B4-BE49-F238E27FC236}">
              <a16:creationId xmlns:a16="http://schemas.microsoft.com/office/drawing/2014/main" id="{617E09A8-7701-49A4-9DFD-A72788F8FC44}"/>
            </a:ext>
          </a:extLst>
        </xdr:cNvPr>
        <xdr:cNvSpPr/>
      </xdr:nvSpPr>
      <xdr:spPr>
        <a:xfrm>
          <a:off x="12804140" y="1008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164737</xdr:rowOff>
    </xdr:from>
    <xdr:to>
      <xdr:col>72</xdr:col>
      <xdr:colOff>38100</xdr:colOff>
      <xdr:row>60</xdr:row>
      <xdr:rowOff>94887</xdr:rowOff>
    </xdr:to>
    <xdr:sp macro="" textlink="">
      <xdr:nvSpPr>
        <xdr:cNvPr id="646" name="フローチャート: 判断 645">
          <a:extLst>
            <a:ext uri="{FF2B5EF4-FFF2-40B4-BE49-F238E27FC236}">
              <a16:creationId xmlns:a16="http://schemas.microsoft.com/office/drawing/2014/main" id="{2DDC2C57-F4EF-4DE7-8756-CDA70B0CD228}"/>
            </a:ext>
          </a:extLst>
        </xdr:cNvPr>
        <xdr:cNvSpPr/>
      </xdr:nvSpPr>
      <xdr:spPr>
        <a:xfrm>
          <a:off x="12029440" y="1005549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127181</xdr:rowOff>
    </xdr:from>
    <xdr:to>
      <xdr:col>67</xdr:col>
      <xdr:colOff>101600</xdr:colOff>
      <xdr:row>60</xdr:row>
      <xdr:rowOff>57331</xdr:rowOff>
    </xdr:to>
    <xdr:sp macro="" textlink="">
      <xdr:nvSpPr>
        <xdr:cNvPr id="647" name="フローチャート: 判断 646">
          <a:extLst>
            <a:ext uri="{FF2B5EF4-FFF2-40B4-BE49-F238E27FC236}">
              <a16:creationId xmlns:a16="http://schemas.microsoft.com/office/drawing/2014/main" id="{BEB13433-CEEF-43E4-B6C6-AC968513ACDC}"/>
            </a:ext>
          </a:extLst>
        </xdr:cNvPr>
        <xdr:cNvSpPr/>
      </xdr:nvSpPr>
      <xdr:spPr>
        <a:xfrm>
          <a:off x="11231880" y="1001794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59C0E601-7964-4CA8-B1B6-7AB9B19E3971}"/>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F565D6EF-F63F-4782-9B1E-2208B06DE306}"/>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50" name="テキスト ボックス 649">
          <a:extLst>
            <a:ext uri="{FF2B5EF4-FFF2-40B4-BE49-F238E27FC236}">
              <a16:creationId xmlns:a16="http://schemas.microsoft.com/office/drawing/2014/main" id="{351D0E38-7095-4FB1-9F66-8F6509542327}"/>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1" name="テキスト ボックス 650">
          <a:extLst>
            <a:ext uri="{FF2B5EF4-FFF2-40B4-BE49-F238E27FC236}">
              <a16:creationId xmlns:a16="http://schemas.microsoft.com/office/drawing/2014/main" id="{B1671C3B-DADC-4D24-80BA-D343FB66567E}"/>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2" name="テキスト ボックス 651">
          <a:extLst>
            <a:ext uri="{FF2B5EF4-FFF2-40B4-BE49-F238E27FC236}">
              <a16:creationId xmlns:a16="http://schemas.microsoft.com/office/drawing/2014/main" id="{D285FA8F-A179-4BEB-917B-CCFFAFE57DEA}"/>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9616</xdr:rowOff>
    </xdr:from>
    <xdr:to>
      <xdr:col>85</xdr:col>
      <xdr:colOff>177800</xdr:colOff>
      <xdr:row>61</xdr:row>
      <xdr:rowOff>111216</xdr:rowOff>
    </xdr:to>
    <xdr:sp macro="" textlink="">
      <xdr:nvSpPr>
        <xdr:cNvPr id="653" name="楕円 652">
          <a:extLst>
            <a:ext uri="{FF2B5EF4-FFF2-40B4-BE49-F238E27FC236}">
              <a16:creationId xmlns:a16="http://schemas.microsoft.com/office/drawing/2014/main" id="{9A4C4E6A-A6EA-4471-94B6-80B421244BAD}"/>
            </a:ext>
          </a:extLst>
        </xdr:cNvPr>
        <xdr:cNvSpPr/>
      </xdr:nvSpPr>
      <xdr:spPr>
        <a:xfrm>
          <a:off x="14325600" y="10235656"/>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159493</xdr:rowOff>
    </xdr:from>
    <xdr:ext cx="405111" cy="259045"/>
    <xdr:sp macro="" textlink="">
      <xdr:nvSpPr>
        <xdr:cNvPr id="654" name="【保健センター・保健所】&#10;有形固定資産減価償却率該当値テキスト">
          <a:extLst>
            <a:ext uri="{FF2B5EF4-FFF2-40B4-BE49-F238E27FC236}">
              <a16:creationId xmlns:a16="http://schemas.microsoft.com/office/drawing/2014/main" id="{9CC7E239-6402-48C4-A382-015EE736376B}"/>
            </a:ext>
          </a:extLst>
        </xdr:cNvPr>
        <xdr:cNvSpPr txBox="1"/>
      </xdr:nvSpPr>
      <xdr:spPr>
        <a:xfrm>
          <a:off x="14414500" y="102178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156573</xdr:rowOff>
    </xdr:from>
    <xdr:to>
      <xdr:col>81</xdr:col>
      <xdr:colOff>101600</xdr:colOff>
      <xdr:row>61</xdr:row>
      <xdr:rowOff>86723</xdr:rowOff>
    </xdr:to>
    <xdr:sp macro="" textlink="">
      <xdr:nvSpPr>
        <xdr:cNvPr id="655" name="楕円 654">
          <a:extLst>
            <a:ext uri="{FF2B5EF4-FFF2-40B4-BE49-F238E27FC236}">
              <a16:creationId xmlns:a16="http://schemas.microsoft.com/office/drawing/2014/main" id="{1E5B8419-1788-48FB-AD16-C37C10D14898}"/>
            </a:ext>
          </a:extLst>
        </xdr:cNvPr>
        <xdr:cNvSpPr/>
      </xdr:nvSpPr>
      <xdr:spPr>
        <a:xfrm>
          <a:off x="13578840" y="1021497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35923</xdr:rowOff>
    </xdr:from>
    <xdr:to>
      <xdr:col>85</xdr:col>
      <xdr:colOff>127000</xdr:colOff>
      <xdr:row>61</xdr:row>
      <xdr:rowOff>60416</xdr:rowOff>
    </xdr:to>
    <xdr:cxnSp macro="">
      <xdr:nvCxnSpPr>
        <xdr:cNvPr id="656" name="直線コネクタ 655">
          <a:extLst>
            <a:ext uri="{FF2B5EF4-FFF2-40B4-BE49-F238E27FC236}">
              <a16:creationId xmlns:a16="http://schemas.microsoft.com/office/drawing/2014/main" id="{62A95A0D-E879-455F-ACFA-1703CC1D4E80}"/>
            </a:ext>
          </a:extLst>
        </xdr:cNvPr>
        <xdr:cNvCxnSpPr/>
      </xdr:nvCxnSpPr>
      <xdr:spPr>
        <a:xfrm>
          <a:off x="13629640" y="10261963"/>
          <a:ext cx="74676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132080</xdr:rowOff>
    </xdr:from>
    <xdr:to>
      <xdr:col>76</xdr:col>
      <xdr:colOff>165100</xdr:colOff>
      <xdr:row>61</xdr:row>
      <xdr:rowOff>62230</xdr:rowOff>
    </xdr:to>
    <xdr:sp macro="" textlink="">
      <xdr:nvSpPr>
        <xdr:cNvPr id="657" name="楕円 656">
          <a:extLst>
            <a:ext uri="{FF2B5EF4-FFF2-40B4-BE49-F238E27FC236}">
              <a16:creationId xmlns:a16="http://schemas.microsoft.com/office/drawing/2014/main" id="{DD3FDCB1-7F98-4ABC-AF4C-481677526931}"/>
            </a:ext>
          </a:extLst>
        </xdr:cNvPr>
        <xdr:cNvSpPr/>
      </xdr:nvSpPr>
      <xdr:spPr>
        <a:xfrm>
          <a:off x="12804140" y="101904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11430</xdr:rowOff>
    </xdr:from>
    <xdr:to>
      <xdr:col>81</xdr:col>
      <xdr:colOff>50800</xdr:colOff>
      <xdr:row>61</xdr:row>
      <xdr:rowOff>35923</xdr:rowOff>
    </xdr:to>
    <xdr:cxnSp macro="">
      <xdr:nvCxnSpPr>
        <xdr:cNvPr id="658" name="直線コネクタ 657">
          <a:extLst>
            <a:ext uri="{FF2B5EF4-FFF2-40B4-BE49-F238E27FC236}">
              <a16:creationId xmlns:a16="http://schemas.microsoft.com/office/drawing/2014/main" id="{FCA45A5C-4FA9-4DA6-A283-A51A12DDC388}"/>
            </a:ext>
          </a:extLst>
        </xdr:cNvPr>
        <xdr:cNvCxnSpPr/>
      </xdr:nvCxnSpPr>
      <xdr:spPr>
        <a:xfrm>
          <a:off x="12854940" y="10237470"/>
          <a:ext cx="7747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107587</xdr:rowOff>
    </xdr:from>
    <xdr:to>
      <xdr:col>72</xdr:col>
      <xdr:colOff>38100</xdr:colOff>
      <xdr:row>61</xdr:row>
      <xdr:rowOff>37737</xdr:rowOff>
    </xdr:to>
    <xdr:sp macro="" textlink="">
      <xdr:nvSpPr>
        <xdr:cNvPr id="659" name="楕円 658">
          <a:extLst>
            <a:ext uri="{FF2B5EF4-FFF2-40B4-BE49-F238E27FC236}">
              <a16:creationId xmlns:a16="http://schemas.microsoft.com/office/drawing/2014/main" id="{3F118ADE-ACFA-4CFA-827A-839B39C644BD}"/>
            </a:ext>
          </a:extLst>
        </xdr:cNvPr>
        <xdr:cNvSpPr/>
      </xdr:nvSpPr>
      <xdr:spPr>
        <a:xfrm>
          <a:off x="12029440" y="1016598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158387</xdr:rowOff>
    </xdr:from>
    <xdr:to>
      <xdr:col>76</xdr:col>
      <xdr:colOff>114300</xdr:colOff>
      <xdr:row>61</xdr:row>
      <xdr:rowOff>11430</xdr:rowOff>
    </xdr:to>
    <xdr:cxnSp macro="">
      <xdr:nvCxnSpPr>
        <xdr:cNvPr id="660" name="直線コネクタ 659">
          <a:extLst>
            <a:ext uri="{FF2B5EF4-FFF2-40B4-BE49-F238E27FC236}">
              <a16:creationId xmlns:a16="http://schemas.microsoft.com/office/drawing/2014/main" id="{2DA78D7F-0006-422C-819C-615E33358450}"/>
            </a:ext>
          </a:extLst>
        </xdr:cNvPr>
        <xdr:cNvCxnSpPr/>
      </xdr:nvCxnSpPr>
      <xdr:spPr>
        <a:xfrm>
          <a:off x="12072620" y="10216787"/>
          <a:ext cx="78232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92891</xdr:rowOff>
    </xdr:from>
    <xdr:to>
      <xdr:col>67</xdr:col>
      <xdr:colOff>101600</xdr:colOff>
      <xdr:row>61</xdr:row>
      <xdr:rowOff>23041</xdr:rowOff>
    </xdr:to>
    <xdr:sp macro="" textlink="">
      <xdr:nvSpPr>
        <xdr:cNvPr id="661" name="楕円 660">
          <a:extLst>
            <a:ext uri="{FF2B5EF4-FFF2-40B4-BE49-F238E27FC236}">
              <a16:creationId xmlns:a16="http://schemas.microsoft.com/office/drawing/2014/main" id="{52A089B3-4616-4BB4-9B68-6D9A19B4550C}"/>
            </a:ext>
          </a:extLst>
        </xdr:cNvPr>
        <xdr:cNvSpPr/>
      </xdr:nvSpPr>
      <xdr:spPr>
        <a:xfrm>
          <a:off x="11231880" y="1015129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143691</xdr:rowOff>
    </xdr:from>
    <xdr:to>
      <xdr:col>71</xdr:col>
      <xdr:colOff>177800</xdr:colOff>
      <xdr:row>60</xdr:row>
      <xdr:rowOff>158387</xdr:rowOff>
    </xdr:to>
    <xdr:cxnSp macro="">
      <xdr:nvCxnSpPr>
        <xdr:cNvPr id="662" name="直線コネクタ 661">
          <a:extLst>
            <a:ext uri="{FF2B5EF4-FFF2-40B4-BE49-F238E27FC236}">
              <a16:creationId xmlns:a16="http://schemas.microsoft.com/office/drawing/2014/main" id="{3F5F14C4-16C3-410B-A0BD-A2FA2BDEB0CA}"/>
            </a:ext>
          </a:extLst>
        </xdr:cNvPr>
        <xdr:cNvCxnSpPr/>
      </xdr:nvCxnSpPr>
      <xdr:spPr>
        <a:xfrm>
          <a:off x="11282680" y="10202091"/>
          <a:ext cx="78994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157134</xdr:rowOff>
    </xdr:from>
    <xdr:ext cx="405111" cy="259045"/>
    <xdr:sp macro="" textlink="">
      <xdr:nvSpPr>
        <xdr:cNvPr id="663" name="n_1aveValue【保健センター・保健所】&#10;有形固定資産減価償却率">
          <a:extLst>
            <a:ext uri="{FF2B5EF4-FFF2-40B4-BE49-F238E27FC236}">
              <a16:creationId xmlns:a16="http://schemas.microsoft.com/office/drawing/2014/main" id="{0973CEF2-D957-41A1-80D6-84EC2FACF131}"/>
            </a:ext>
          </a:extLst>
        </xdr:cNvPr>
        <xdr:cNvSpPr txBox="1"/>
      </xdr:nvSpPr>
      <xdr:spPr>
        <a:xfrm>
          <a:off x="13437244" y="98802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148970</xdr:rowOff>
    </xdr:from>
    <xdr:ext cx="405111" cy="259045"/>
    <xdr:sp macro="" textlink="">
      <xdr:nvSpPr>
        <xdr:cNvPr id="664" name="n_2aveValue【保健センター・保健所】&#10;有形固定資産減価償却率">
          <a:extLst>
            <a:ext uri="{FF2B5EF4-FFF2-40B4-BE49-F238E27FC236}">
              <a16:creationId xmlns:a16="http://schemas.microsoft.com/office/drawing/2014/main" id="{DD5D3278-42AC-492A-9ACF-F13E70069940}"/>
            </a:ext>
          </a:extLst>
        </xdr:cNvPr>
        <xdr:cNvSpPr txBox="1"/>
      </xdr:nvSpPr>
      <xdr:spPr>
        <a:xfrm>
          <a:off x="12675244" y="9872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111414</xdr:rowOff>
    </xdr:from>
    <xdr:ext cx="405111" cy="259045"/>
    <xdr:sp macro="" textlink="">
      <xdr:nvSpPr>
        <xdr:cNvPr id="665" name="n_3aveValue【保健センター・保健所】&#10;有形固定資産減価償却率">
          <a:extLst>
            <a:ext uri="{FF2B5EF4-FFF2-40B4-BE49-F238E27FC236}">
              <a16:creationId xmlns:a16="http://schemas.microsoft.com/office/drawing/2014/main" id="{4900B0C6-7CD5-4B03-B56D-E10B6538F5E1}"/>
            </a:ext>
          </a:extLst>
        </xdr:cNvPr>
        <xdr:cNvSpPr txBox="1"/>
      </xdr:nvSpPr>
      <xdr:spPr>
        <a:xfrm>
          <a:off x="11900544" y="98345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73858</xdr:rowOff>
    </xdr:from>
    <xdr:ext cx="405111" cy="259045"/>
    <xdr:sp macro="" textlink="">
      <xdr:nvSpPr>
        <xdr:cNvPr id="666" name="n_4aveValue【保健センター・保健所】&#10;有形固定資産減価償却率">
          <a:extLst>
            <a:ext uri="{FF2B5EF4-FFF2-40B4-BE49-F238E27FC236}">
              <a16:creationId xmlns:a16="http://schemas.microsoft.com/office/drawing/2014/main" id="{A0CBBCF6-B8F8-4428-ABF3-88E2F98E1DC4}"/>
            </a:ext>
          </a:extLst>
        </xdr:cNvPr>
        <xdr:cNvSpPr txBox="1"/>
      </xdr:nvSpPr>
      <xdr:spPr>
        <a:xfrm>
          <a:off x="11102984" y="9796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77850</xdr:rowOff>
    </xdr:from>
    <xdr:ext cx="405111" cy="259045"/>
    <xdr:sp macro="" textlink="">
      <xdr:nvSpPr>
        <xdr:cNvPr id="667" name="n_1mainValue【保健センター・保健所】&#10;有形固定資産減価償却率">
          <a:extLst>
            <a:ext uri="{FF2B5EF4-FFF2-40B4-BE49-F238E27FC236}">
              <a16:creationId xmlns:a16="http://schemas.microsoft.com/office/drawing/2014/main" id="{FC5A1D25-CAE4-40F3-8864-47647AAA7745}"/>
            </a:ext>
          </a:extLst>
        </xdr:cNvPr>
        <xdr:cNvSpPr txBox="1"/>
      </xdr:nvSpPr>
      <xdr:spPr>
        <a:xfrm>
          <a:off x="13437244" y="10303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53357</xdr:rowOff>
    </xdr:from>
    <xdr:ext cx="405111" cy="259045"/>
    <xdr:sp macro="" textlink="">
      <xdr:nvSpPr>
        <xdr:cNvPr id="668" name="n_2mainValue【保健センター・保健所】&#10;有形固定資産減価償却率">
          <a:extLst>
            <a:ext uri="{FF2B5EF4-FFF2-40B4-BE49-F238E27FC236}">
              <a16:creationId xmlns:a16="http://schemas.microsoft.com/office/drawing/2014/main" id="{FABC629D-49D7-4C50-94B8-7F70D33ED9C5}"/>
            </a:ext>
          </a:extLst>
        </xdr:cNvPr>
        <xdr:cNvSpPr txBox="1"/>
      </xdr:nvSpPr>
      <xdr:spPr>
        <a:xfrm>
          <a:off x="12675244" y="10279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28864</xdr:rowOff>
    </xdr:from>
    <xdr:ext cx="405111" cy="259045"/>
    <xdr:sp macro="" textlink="">
      <xdr:nvSpPr>
        <xdr:cNvPr id="669" name="n_3mainValue【保健センター・保健所】&#10;有形固定資産減価償却率">
          <a:extLst>
            <a:ext uri="{FF2B5EF4-FFF2-40B4-BE49-F238E27FC236}">
              <a16:creationId xmlns:a16="http://schemas.microsoft.com/office/drawing/2014/main" id="{44BE5E42-2E18-44EB-A858-12DF625AD1E9}"/>
            </a:ext>
          </a:extLst>
        </xdr:cNvPr>
        <xdr:cNvSpPr txBox="1"/>
      </xdr:nvSpPr>
      <xdr:spPr>
        <a:xfrm>
          <a:off x="11900544" y="102549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14168</xdr:rowOff>
    </xdr:from>
    <xdr:ext cx="405111" cy="259045"/>
    <xdr:sp macro="" textlink="">
      <xdr:nvSpPr>
        <xdr:cNvPr id="670" name="n_4mainValue【保健センター・保健所】&#10;有形固定資産減価償却率">
          <a:extLst>
            <a:ext uri="{FF2B5EF4-FFF2-40B4-BE49-F238E27FC236}">
              <a16:creationId xmlns:a16="http://schemas.microsoft.com/office/drawing/2014/main" id="{A9FE917E-CF84-4BFA-B821-9F3C4E3F906A}"/>
            </a:ext>
          </a:extLst>
        </xdr:cNvPr>
        <xdr:cNvSpPr txBox="1"/>
      </xdr:nvSpPr>
      <xdr:spPr>
        <a:xfrm>
          <a:off x="11102984" y="102402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1" name="正方形/長方形 670">
          <a:extLst>
            <a:ext uri="{FF2B5EF4-FFF2-40B4-BE49-F238E27FC236}">
              <a16:creationId xmlns:a16="http://schemas.microsoft.com/office/drawing/2014/main" id="{D8D96BF2-4277-4A71-935C-7630BD14BA34}"/>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2" name="正方形/長方形 671">
          <a:extLst>
            <a:ext uri="{FF2B5EF4-FFF2-40B4-BE49-F238E27FC236}">
              <a16:creationId xmlns:a16="http://schemas.microsoft.com/office/drawing/2014/main" id="{969BA10B-DA1F-4445-8F52-38F0FF6A4457}"/>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3" name="正方形/長方形 672">
          <a:extLst>
            <a:ext uri="{FF2B5EF4-FFF2-40B4-BE49-F238E27FC236}">
              <a16:creationId xmlns:a16="http://schemas.microsoft.com/office/drawing/2014/main" id="{1BD86086-CF36-4F81-B5F7-7FE32642BA6B}"/>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4" name="正方形/長方形 673">
          <a:extLst>
            <a:ext uri="{FF2B5EF4-FFF2-40B4-BE49-F238E27FC236}">
              <a16:creationId xmlns:a16="http://schemas.microsoft.com/office/drawing/2014/main" id="{DF016FC7-25CF-453A-AA21-1877ED64540F}"/>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5" name="正方形/長方形 674">
          <a:extLst>
            <a:ext uri="{FF2B5EF4-FFF2-40B4-BE49-F238E27FC236}">
              <a16:creationId xmlns:a16="http://schemas.microsoft.com/office/drawing/2014/main" id="{5148298C-2D8E-4129-98C2-D01796A9A7FA}"/>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6" name="正方形/長方形 675">
          <a:extLst>
            <a:ext uri="{FF2B5EF4-FFF2-40B4-BE49-F238E27FC236}">
              <a16:creationId xmlns:a16="http://schemas.microsoft.com/office/drawing/2014/main" id="{CEC22A7C-E369-4140-8D26-9AA951397DD3}"/>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7" name="正方形/長方形 676">
          <a:extLst>
            <a:ext uri="{FF2B5EF4-FFF2-40B4-BE49-F238E27FC236}">
              <a16:creationId xmlns:a16="http://schemas.microsoft.com/office/drawing/2014/main" id="{CC5BE682-CE1E-4E69-98B2-18E86537EAFC}"/>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8" name="正方形/長方形 677">
          <a:extLst>
            <a:ext uri="{FF2B5EF4-FFF2-40B4-BE49-F238E27FC236}">
              <a16:creationId xmlns:a16="http://schemas.microsoft.com/office/drawing/2014/main" id="{0333BB29-613C-4992-BB29-43E405FB6A3F}"/>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9" name="テキスト ボックス 678">
          <a:extLst>
            <a:ext uri="{FF2B5EF4-FFF2-40B4-BE49-F238E27FC236}">
              <a16:creationId xmlns:a16="http://schemas.microsoft.com/office/drawing/2014/main" id="{0EC0E73A-B17C-405B-B851-F14DEE6D662F}"/>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80" name="直線コネクタ 679">
          <a:extLst>
            <a:ext uri="{FF2B5EF4-FFF2-40B4-BE49-F238E27FC236}">
              <a16:creationId xmlns:a16="http://schemas.microsoft.com/office/drawing/2014/main" id="{9F7B5836-2BF1-471F-BAE0-A4B1D1D7BDD5}"/>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81" name="直線コネクタ 680">
          <a:extLst>
            <a:ext uri="{FF2B5EF4-FFF2-40B4-BE49-F238E27FC236}">
              <a16:creationId xmlns:a16="http://schemas.microsoft.com/office/drawing/2014/main" id="{31AC9F05-189F-4F38-A42B-5CA6D35457CE}"/>
            </a:ext>
          </a:extLst>
        </xdr:cNvPr>
        <xdr:cNvCxnSpPr/>
      </xdr:nvCxnSpPr>
      <xdr:spPr>
        <a:xfrm>
          <a:off x="16093440" y="10728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82" name="テキスト ボックス 681">
          <a:extLst>
            <a:ext uri="{FF2B5EF4-FFF2-40B4-BE49-F238E27FC236}">
              <a16:creationId xmlns:a16="http://schemas.microsoft.com/office/drawing/2014/main" id="{133E8F3E-0F17-4AEE-911D-D6E636DD95DE}"/>
            </a:ext>
          </a:extLst>
        </xdr:cNvPr>
        <xdr:cNvSpPr txBox="1"/>
      </xdr:nvSpPr>
      <xdr:spPr>
        <a:xfrm>
          <a:off x="15694841" y="1059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83" name="直線コネクタ 682">
          <a:extLst>
            <a:ext uri="{FF2B5EF4-FFF2-40B4-BE49-F238E27FC236}">
              <a16:creationId xmlns:a16="http://schemas.microsoft.com/office/drawing/2014/main" id="{5D7BA65D-6923-4D60-9F95-897B1DEA4296}"/>
            </a:ext>
          </a:extLst>
        </xdr:cNvPr>
        <xdr:cNvCxnSpPr/>
      </xdr:nvCxnSpPr>
      <xdr:spPr>
        <a:xfrm>
          <a:off x="16093440" y="10283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84" name="テキスト ボックス 683">
          <a:extLst>
            <a:ext uri="{FF2B5EF4-FFF2-40B4-BE49-F238E27FC236}">
              <a16:creationId xmlns:a16="http://schemas.microsoft.com/office/drawing/2014/main" id="{060BD37F-C47C-4C5E-8481-7A92F0E5A70D}"/>
            </a:ext>
          </a:extLst>
        </xdr:cNvPr>
        <xdr:cNvSpPr txBox="1"/>
      </xdr:nvSpPr>
      <xdr:spPr>
        <a:xfrm>
          <a:off x="1569484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85" name="直線コネクタ 684">
          <a:extLst>
            <a:ext uri="{FF2B5EF4-FFF2-40B4-BE49-F238E27FC236}">
              <a16:creationId xmlns:a16="http://schemas.microsoft.com/office/drawing/2014/main" id="{13BE35F2-46A4-479C-8D5D-7C7C0D955CD0}"/>
            </a:ext>
          </a:extLst>
        </xdr:cNvPr>
        <xdr:cNvCxnSpPr/>
      </xdr:nvCxnSpPr>
      <xdr:spPr>
        <a:xfrm>
          <a:off x="16093440" y="98374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86" name="テキスト ボックス 685">
          <a:extLst>
            <a:ext uri="{FF2B5EF4-FFF2-40B4-BE49-F238E27FC236}">
              <a16:creationId xmlns:a16="http://schemas.microsoft.com/office/drawing/2014/main" id="{07E9F6DF-761C-4D9B-9511-10A31C797FF7}"/>
            </a:ext>
          </a:extLst>
        </xdr:cNvPr>
        <xdr:cNvSpPr txBox="1"/>
      </xdr:nvSpPr>
      <xdr:spPr>
        <a:xfrm>
          <a:off x="15694841" y="96990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87" name="直線コネクタ 686">
          <a:extLst>
            <a:ext uri="{FF2B5EF4-FFF2-40B4-BE49-F238E27FC236}">
              <a16:creationId xmlns:a16="http://schemas.microsoft.com/office/drawing/2014/main" id="{34728AAD-ADA0-4366-A53C-D1B9693F197B}"/>
            </a:ext>
          </a:extLst>
        </xdr:cNvPr>
        <xdr:cNvCxnSpPr/>
      </xdr:nvCxnSpPr>
      <xdr:spPr>
        <a:xfrm>
          <a:off x="16093440" y="93878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88" name="テキスト ボックス 687">
          <a:extLst>
            <a:ext uri="{FF2B5EF4-FFF2-40B4-BE49-F238E27FC236}">
              <a16:creationId xmlns:a16="http://schemas.microsoft.com/office/drawing/2014/main" id="{A08749BD-338B-4725-B06F-A8112558A338}"/>
            </a:ext>
          </a:extLst>
        </xdr:cNvPr>
        <xdr:cNvSpPr txBox="1"/>
      </xdr:nvSpPr>
      <xdr:spPr>
        <a:xfrm>
          <a:off x="15694841" y="9249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9" name="直線コネクタ 688">
          <a:extLst>
            <a:ext uri="{FF2B5EF4-FFF2-40B4-BE49-F238E27FC236}">
              <a16:creationId xmlns:a16="http://schemas.microsoft.com/office/drawing/2014/main" id="{4867A1F2-7E0C-45D9-BE80-9DAEDEB29244}"/>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0" name="テキスト ボックス 689">
          <a:extLst>
            <a:ext uri="{FF2B5EF4-FFF2-40B4-BE49-F238E27FC236}">
              <a16:creationId xmlns:a16="http://schemas.microsoft.com/office/drawing/2014/main" id="{440068C6-B8F4-46D8-A70A-5C73E45CE98D}"/>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1" name="【保健センター・保健所】&#10;一人当たり面積グラフ枠">
          <a:extLst>
            <a:ext uri="{FF2B5EF4-FFF2-40B4-BE49-F238E27FC236}">
              <a16:creationId xmlns:a16="http://schemas.microsoft.com/office/drawing/2014/main" id="{D80B0831-3E1F-4C0E-BADF-B59BC6EDE8D9}"/>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137160</xdr:rowOff>
    </xdr:from>
    <xdr:to>
      <xdr:col>116</xdr:col>
      <xdr:colOff>62864</xdr:colOff>
      <xdr:row>63</xdr:row>
      <xdr:rowOff>125730</xdr:rowOff>
    </xdr:to>
    <xdr:cxnSp macro="">
      <xdr:nvCxnSpPr>
        <xdr:cNvPr id="692" name="直線コネクタ 691">
          <a:extLst>
            <a:ext uri="{FF2B5EF4-FFF2-40B4-BE49-F238E27FC236}">
              <a16:creationId xmlns:a16="http://schemas.microsoft.com/office/drawing/2014/main" id="{F0BA2E82-7C6F-4930-97C2-AFF476939BBA}"/>
            </a:ext>
          </a:extLst>
        </xdr:cNvPr>
        <xdr:cNvCxnSpPr/>
      </xdr:nvCxnSpPr>
      <xdr:spPr>
        <a:xfrm flipV="1">
          <a:off x="19509104" y="9525000"/>
          <a:ext cx="0" cy="1162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129557</xdr:rowOff>
    </xdr:from>
    <xdr:ext cx="469744" cy="259045"/>
    <xdr:sp macro="" textlink="">
      <xdr:nvSpPr>
        <xdr:cNvPr id="693" name="【保健センター・保健所】&#10;一人当たり面積最小値テキスト">
          <a:extLst>
            <a:ext uri="{FF2B5EF4-FFF2-40B4-BE49-F238E27FC236}">
              <a16:creationId xmlns:a16="http://schemas.microsoft.com/office/drawing/2014/main" id="{BDC84D36-45C1-476D-AA5B-6835CBA6093B}"/>
            </a:ext>
          </a:extLst>
        </xdr:cNvPr>
        <xdr:cNvSpPr txBox="1"/>
      </xdr:nvSpPr>
      <xdr:spPr>
        <a:xfrm>
          <a:off x="19547840" y="10690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125730</xdr:rowOff>
    </xdr:from>
    <xdr:to>
      <xdr:col>116</xdr:col>
      <xdr:colOff>152400</xdr:colOff>
      <xdr:row>63</xdr:row>
      <xdr:rowOff>125730</xdr:rowOff>
    </xdr:to>
    <xdr:cxnSp macro="">
      <xdr:nvCxnSpPr>
        <xdr:cNvPr id="694" name="直線コネクタ 693">
          <a:extLst>
            <a:ext uri="{FF2B5EF4-FFF2-40B4-BE49-F238E27FC236}">
              <a16:creationId xmlns:a16="http://schemas.microsoft.com/office/drawing/2014/main" id="{416A8FD9-2E66-4DDF-ACAB-E1AA5C35062C}"/>
            </a:ext>
          </a:extLst>
        </xdr:cNvPr>
        <xdr:cNvCxnSpPr/>
      </xdr:nvCxnSpPr>
      <xdr:spPr>
        <a:xfrm>
          <a:off x="19443700" y="106870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83837</xdr:rowOff>
    </xdr:from>
    <xdr:ext cx="469744" cy="259045"/>
    <xdr:sp macro="" textlink="">
      <xdr:nvSpPr>
        <xdr:cNvPr id="695" name="【保健センター・保健所】&#10;一人当たり面積最大値テキスト">
          <a:extLst>
            <a:ext uri="{FF2B5EF4-FFF2-40B4-BE49-F238E27FC236}">
              <a16:creationId xmlns:a16="http://schemas.microsoft.com/office/drawing/2014/main" id="{F22B054D-A46E-4235-B6C0-AF3CE93D1308}"/>
            </a:ext>
          </a:extLst>
        </xdr:cNvPr>
        <xdr:cNvSpPr txBox="1"/>
      </xdr:nvSpPr>
      <xdr:spPr>
        <a:xfrm>
          <a:off x="19547840" y="9304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137160</xdr:rowOff>
    </xdr:from>
    <xdr:to>
      <xdr:col>116</xdr:col>
      <xdr:colOff>152400</xdr:colOff>
      <xdr:row>56</xdr:row>
      <xdr:rowOff>137160</xdr:rowOff>
    </xdr:to>
    <xdr:cxnSp macro="">
      <xdr:nvCxnSpPr>
        <xdr:cNvPr id="696" name="直線コネクタ 695">
          <a:extLst>
            <a:ext uri="{FF2B5EF4-FFF2-40B4-BE49-F238E27FC236}">
              <a16:creationId xmlns:a16="http://schemas.microsoft.com/office/drawing/2014/main" id="{C6779CD1-86C5-40F6-81DC-E4782E918A68}"/>
            </a:ext>
          </a:extLst>
        </xdr:cNvPr>
        <xdr:cNvCxnSpPr/>
      </xdr:nvCxnSpPr>
      <xdr:spPr>
        <a:xfrm>
          <a:off x="19443700" y="95250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76217</xdr:rowOff>
    </xdr:from>
    <xdr:ext cx="469744" cy="259045"/>
    <xdr:sp macro="" textlink="">
      <xdr:nvSpPr>
        <xdr:cNvPr id="697" name="【保健センター・保健所】&#10;一人当たり面積平均値テキスト">
          <a:extLst>
            <a:ext uri="{FF2B5EF4-FFF2-40B4-BE49-F238E27FC236}">
              <a16:creationId xmlns:a16="http://schemas.microsoft.com/office/drawing/2014/main" id="{8A962056-0751-4AB5-8FE3-5A97D8D856BE}"/>
            </a:ext>
          </a:extLst>
        </xdr:cNvPr>
        <xdr:cNvSpPr txBox="1"/>
      </xdr:nvSpPr>
      <xdr:spPr>
        <a:xfrm>
          <a:off x="19547840" y="103022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97790</xdr:rowOff>
    </xdr:from>
    <xdr:to>
      <xdr:col>116</xdr:col>
      <xdr:colOff>114300</xdr:colOff>
      <xdr:row>62</xdr:row>
      <xdr:rowOff>27940</xdr:rowOff>
    </xdr:to>
    <xdr:sp macro="" textlink="">
      <xdr:nvSpPr>
        <xdr:cNvPr id="698" name="フローチャート: 判断 697">
          <a:extLst>
            <a:ext uri="{FF2B5EF4-FFF2-40B4-BE49-F238E27FC236}">
              <a16:creationId xmlns:a16="http://schemas.microsoft.com/office/drawing/2014/main" id="{940D020F-4EDB-430F-8BB1-A65C6D3AE0D9}"/>
            </a:ext>
          </a:extLst>
        </xdr:cNvPr>
        <xdr:cNvSpPr/>
      </xdr:nvSpPr>
      <xdr:spPr>
        <a:xfrm>
          <a:off x="19458940" y="103238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97790</xdr:rowOff>
    </xdr:from>
    <xdr:to>
      <xdr:col>112</xdr:col>
      <xdr:colOff>38100</xdr:colOff>
      <xdr:row>62</xdr:row>
      <xdr:rowOff>27940</xdr:rowOff>
    </xdr:to>
    <xdr:sp macro="" textlink="">
      <xdr:nvSpPr>
        <xdr:cNvPr id="699" name="フローチャート: 判断 698">
          <a:extLst>
            <a:ext uri="{FF2B5EF4-FFF2-40B4-BE49-F238E27FC236}">
              <a16:creationId xmlns:a16="http://schemas.microsoft.com/office/drawing/2014/main" id="{4EE1943C-B145-4051-A26C-7ED48AA01D9F}"/>
            </a:ext>
          </a:extLst>
        </xdr:cNvPr>
        <xdr:cNvSpPr/>
      </xdr:nvSpPr>
      <xdr:spPr>
        <a:xfrm>
          <a:off x="18735040" y="103238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97790</xdr:rowOff>
    </xdr:from>
    <xdr:to>
      <xdr:col>107</xdr:col>
      <xdr:colOff>101600</xdr:colOff>
      <xdr:row>62</xdr:row>
      <xdr:rowOff>27940</xdr:rowOff>
    </xdr:to>
    <xdr:sp macro="" textlink="">
      <xdr:nvSpPr>
        <xdr:cNvPr id="700" name="フローチャート: 判断 699">
          <a:extLst>
            <a:ext uri="{FF2B5EF4-FFF2-40B4-BE49-F238E27FC236}">
              <a16:creationId xmlns:a16="http://schemas.microsoft.com/office/drawing/2014/main" id="{E9FE2339-EF68-49B4-A14A-A0A4244A4699}"/>
            </a:ext>
          </a:extLst>
        </xdr:cNvPr>
        <xdr:cNvSpPr/>
      </xdr:nvSpPr>
      <xdr:spPr>
        <a:xfrm>
          <a:off x="17937480" y="103238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97790</xdr:rowOff>
    </xdr:from>
    <xdr:to>
      <xdr:col>102</xdr:col>
      <xdr:colOff>165100</xdr:colOff>
      <xdr:row>62</xdr:row>
      <xdr:rowOff>27940</xdr:rowOff>
    </xdr:to>
    <xdr:sp macro="" textlink="">
      <xdr:nvSpPr>
        <xdr:cNvPr id="701" name="フローチャート: 判断 700">
          <a:extLst>
            <a:ext uri="{FF2B5EF4-FFF2-40B4-BE49-F238E27FC236}">
              <a16:creationId xmlns:a16="http://schemas.microsoft.com/office/drawing/2014/main" id="{33C5C460-BD11-4898-A905-3EB44A18FD56}"/>
            </a:ext>
          </a:extLst>
        </xdr:cNvPr>
        <xdr:cNvSpPr/>
      </xdr:nvSpPr>
      <xdr:spPr>
        <a:xfrm>
          <a:off x="17162780" y="103238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97790</xdr:rowOff>
    </xdr:from>
    <xdr:to>
      <xdr:col>98</xdr:col>
      <xdr:colOff>38100</xdr:colOff>
      <xdr:row>62</xdr:row>
      <xdr:rowOff>27940</xdr:rowOff>
    </xdr:to>
    <xdr:sp macro="" textlink="">
      <xdr:nvSpPr>
        <xdr:cNvPr id="702" name="フローチャート: 判断 701">
          <a:extLst>
            <a:ext uri="{FF2B5EF4-FFF2-40B4-BE49-F238E27FC236}">
              <a16:creationId xmlns:a16="http://schemas.microsoft.com/office/drawing/2014/main" id="{FC97FC15-E499-4BFD-839C-80A5C7F5E769}"/>
            </a:ext>
          </a:extLst>
        </xdr:cNvPr>
        <xdr:cNvSpPr/>
      </xdr:nvSpPr>
      <xdr:spPr>
        <a:xfrm>
          <a:off x="16388080" y="103238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86BC64DA-887E-4E3D-A834-363E4D36175D}"/>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397A601B-892E-47F9-B9FF-0E8DCD142729}"/>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C47830D0-042A-434B-8074-A3412DEA2CD4}"/>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80429868-3A2E-491A-99F5-4D76886CC546}"/>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7" name="テキスト ボックス 706">
          <a:extLst>
            <a:ext uri="{FF2B5EF4-FFF2-40B4-BE49-F238E27FC236}">
              <a16:creationId xmlns:a16="http://schemas.microsoft.com/office/drawing/2014/main" id="{936CF56B-C271-4DD2-B904-48C708D84B5C}"/>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52070</xdr:rowOff>
    </xdr:from>
    <xdr:to>
      <xdr:col>116</xdr:col>
      <xdr:colOff>114300</xdr:colOff>
      <xdr:row>57</xdr:row>
      <xdr:rowOff>153670</xdr:rowOff>
    </xdr:to>
    <xdr:sp macro="" textlink="">
      <xdr:nvSpPr>
        <xdr:cNvPr id="708" name="楕円 707">
          <a:extLst>
            <a:ext uri="{FF2B5EF4-FFF2-40B4-BE49-F238E27FC236}">
              <a16:creationId xmlns:a16="http://schemas.microsoft.com/office/drawing/2014/main" id="{AFEC16A1-6C43-4C15-9EB7-CEC5662F4808}"/>
            </a:ext>
          </a:extLst>
        </xdr:cNvPr>
        <xdr:cNvSpPr/>
      </xdr:nvSpPr>
      <xdr:spPr>
        <a:xfrm>
          <a:off x="19458940" y="9607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56</xdr:row>
      <xdr:rowOff>74947</xdr:rowOff>
    </xdr:from>
    <xdr:ext cx="469744" cy="259045"/>
    <xdr:sp macro="" textlink="">
      <xdr:nvSpPr>
        <xdr:cNvPr id="709" name="【保健センター・保健所】&#10;一人当たり面積該当値テキスト">
          <a:extLst>
            <a:ext uri="{FF2B5EF4-FFF2-40B4-BE49-F238E27FC236}">
              <a16:creationId xmlns:a16="http://schemas.microsoft.com/office/drawing/2014/main" id="{C3714A99-D7F3-4A88-800E-CE72E964EA50}"/>
            </a:ext>
          </a:extLst>
        </xdr:cNvPr>
        <xdr:cNvSpPr txBox="1"/>
      </xdr:nvSpPr>
      <xdr:spPr>
        <a:xfrm>
          <a:off x="19547840" y="9462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52070</xdr:rowOff>
    </xdr:from>
    <xdr:to>
      <xdr:col>112</xdr:col>
      <xdr:colOff>38100</xdr:colOff>
      <xdr:row>57</xdr:row>
      <xdr:rowOff>153670</xdr:rowOff>
    </xdr:to>
    <xdr:sp macro="" textlink="">
      <xdr:nvSpPr>
        <xdr:cNvPr id="710" name="楕円 709">
          <a:extLst>
            <a:ext uri="{FF2B5EF4-FFF2-40B4-BE49-F238E27FC236}">
              <a16:creationId xmlns:a16="http://schemas.microsoft.com/office/drawing/2014/main" id="{3B3CAD1D-E843-4ECB-941A-A3D243900BA9}"/>
            </a:ext>
          </a:extLst>
        </xdr:cNvPr>
        <xdr:cNvSpPr/>
      </xdr:nvSpPr>
      <xdr:spPr>
        <a:xfrm>
          <a:off x="18735040" y="960755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57</xdr:row>
      <xdr:rowOff>102870</xdr:rowOff>
    </xdr:from>
    <xdr:to>
      <xdr:col>116</xdr:col>
      <xdr:colOff>63500</xdr:colOff>
      <xdr:row>57</xdr:row>
      <xdr:rowOff>102870</xdr:rowOff>
    </xdr:to>
    <xdr:cxnSp macro="">
      <xdr:nvCxnSpPr>
        <xdr:cNvPr id="711" name="直線コネクタ 710">
          <a:extLst>
            <a:ext uri="{FF2B5EF4-FFF2-40B4-BE49-F238E27FC236}">
              <a16:creationId xmlns:a16="http://schemas.microsoft.com/office/drawing/2014/main" id="{29734521-2174-4C7D-ABC0-9E0D6282024C}"/>
            </a:ext>
          </a:extLst>
        </xdr:cNvPr>
        <xdr:cNvCxnSpPr/>
      </xdr:nvCxnSpPr>
      <xdr:spPr>
        <a:xfrm>
          <a:off x="18778220" y="965835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29210</xdr:rowOff>
    </xdr:from>
    <xdr:to>
      <xdr:col>107</xdr:col>
      <xdr:colOff>101600</xdr:colOff>
      <xdr:row>57</xdr:row>
      <xdr:rowOff>130810</xdr:rowOff>
    </xdr:to>
    <xdr:sp macro="" textlink="">
      <xdr:nvSpPr>
        <xdr:cNvPr id="712" name="楕円 711">
          <a:extLst>
            <a:ext uri="{FF2B5EF4-FFF2-40B4-BE49-F238E27FC236}">
              <a16:creationId xmlns:a16="http://schemas.microsoft.com/office/drawing/2014/main" id="{D9292F6F-934B-4529-BD77-AED8E1AD9B3E}"/>
            </a:ext>
          </a:extLst>
        </xdr:cNvPr>
        <xdr:cNvSpPr/>
      </xdr:nvSpPr>
      <xdr:spPr>
        <a:xfrm>
          <a:off x="17937480" y="9584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80010</xdr:rowOff>
    </xdr:from>
    <xdr:to>
      <xdr:col>111</xdr:col>
      <xdr:colOff>177800</xdr:colOff>
      <xdr:row>57</xdr:row>
      <xdr:rowOff>102870</xdr:rowOff>
    </xdr:to>
    <xdr:cxnSp macro="">
      <xdr:nvCxnSpPr>
        <xdr:cNvPr id="713" name="直線コネクタ 712">
          <a:extLst>
            <a:ext uri="{FF2B5EF4-FFF2-40B4-BE49-F238E27FC236}">
              <a16:creationId xmlns:a16="http://schemas.microsoft.com/office/drawing/2014/main" id="{3D16417D-3118-437A-B343-137F3EA644F9}"/>
            </a:ext>
          </a:extLst>
        </xdr:cNvPr>
        <xdr:cNvCxnSpPr/>
      </xdr:nvCxnSpPr>
      <xdr:spPr>
        <a:xfrm>
          <a:off x="17988280" y="9635490"/>
          <a:ext cx="78994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52070</xdr:rowOff>
    </xdr:from>
    <xdr:to>
      <xdr:col>102</xdr:col>
      <xdr:colOff>165100</xdr:colOff>
      <xdr:row>57</xdr:row>
      <xdr:rowOff>153670</xdr:rowOff>
    </xdr:to>
    <xdr:sp macro="" textlink="">
      <xdr:nvSpPr>
        <xdr:cNvPr id="714" name="楕円 713">
          <a:extLst>
            <a:ext uri="{FF2B5EF4-FFF2-40B4-BE49-F238E27FC236}">
              <a16:creationId xmlns:a16="http://schemas.microsoft.com/office/drawing/2014/main" id="{17E17967-F7F7-4098-9709-93E8A8F16C4A}"/>
            </a:ext>
          </a:extLst>
        </xdr:cNvPr>
        <xdr:cNvSpPr/>
      </xdr:nvSpPr>
      <xdr:spPr>
        <a:xfrm>
          <a:off x="17162780" y="9607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57</xdr:row>
      <xdr:rowOff>80010</xdr:rowOff>
    </xdr:from>
    <xdr:to>
      <xdr:col>107</xdr:col>
      <xdr:colOff>50800</xdr:colOff>
      <xdr:row>57</xdr:row>
      <xdr:rowOff>102870</xdr:rowOff>
    </xdr:to>
    <xdr:cxnSp macro="">
      <xdr:nvCxnSpPr>
        <xdr:cNvPr id="715" name="直線コネクタ 714">
          <a:extLst>
            <a:ext uri="{FF2B5EF4-FFF2-40B4-BE49-F238E27FC236}">
              <a16:creationId xmlns:a16="http://schemas.microsoft.com/office/drawing/2014/main" id="{44DA80BB-42BA-4743-8470-B152AEBACACA}"/>
            </a:ext>
          </a:extLst>
        </xdr:cNvPr>
        <xdr:cNvCxnSpPr/>
      </xdr:nvCxnSpPr>
      <xdr:spPr>
        <a:xfrm flipV="1">
          <a:off x="17213580" y="9635490"/>
          <a:ext cx="7747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57</xdr:row>
      <xdr:rowOff>52070</xdr:rowOff>
    </xdr:from>
    <xdr:to>
      <xdr:col>98</xdr:col>
      <xdr:colOff>38100</xdr:colOff>
      <xdr:row>57</xdr:row>
      <xdr:rowOff>153670</xdr:rowOff>
    </xdr:to>
    <xdr:sp macro="" textlink="">
      <xdr:nvSpPr>
        <xdr:cNvPr id="716" name="楕円 715">
          <a:extLst>
            <a:ext uri="{FF2B5EF4-FFF2-40B4-BE49-F238E27FC236}">
              <a16:creationId xmlns:a16="http://schemas.microsoft.com/office/drawing/2014/main" id="{E9596ACD-BE60-42A0-88BD-C821A35A78EB}"/>
            </a:ext>
          </a:extLst>
        </xdr:cNvPr>
        <xdr:cNvSpPr/>
      </xdr:nvSpPr>
      <xdr:spPr>
        <a:xfrm>
          <a:off x="16388080" y="960755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57</xdr:row>
      <xdr:rowOff>102870</xdr:rowOff>
    </xdr:from>
    <xdr:to>
      <xdr:col>102</xdr:col>
      <xdr:colOff>114300</xdr:colOff>
      <xdr:row>57</xdr:row>
      <xdr:rowOff>102870</xdr:rowOff>
    </xdr:to>
    <xdr:cxnSp macro="">
      <xdr:nvCxnSpPr>
        <xdr:cNvPr id="717" name="直線コネクタ 716">
          <a:extLst>
            <a:ext uri="{FF2B5EF4-FFF2-40B4-BE49-F238E27FC236}">
              <a16:creationId xmlns:a16="http://schemas.microsoft.com/office/drawing/2014/main" id="{E5251CD5-D437-44D8-889F-4B5FB4B65C45}"/>
            </a:ext>
          </a:extLst>
        </xdr:cNvPr>
        <xdr:cNvCxnSpPr/>
      </xdr:nvCxnSpPr>
      <xdr:spPr>
        <a:xfrm>
          <a:off x="16431260" y="965835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19067</xdr:rowOff>
    </xdr:from>
    <xdr:ext cx="469744" cy="259045"/>
    <xdr:sp macro="" textlink="">
      <xdr:nvSpPr>
        <xdr:cNvPr id="718" name="n_1aveValue【保健センター・保健所】&#10;一人当たり面積">
          <a:extLst>
            <a:ext uri="{FF2B5EF4-FFF2-40B4-BE49-F238E27FC236}">
              <a16:creationId xmlns:a16="http://schemas.microsoft.com/office/drawing/2014/main" id="{FEEF183D-8CD1-4024-B2BB-7D713C4F1D51}"/>
            </a:ext>
          </a:extLst>
        </xdr:cNvPr>
        <xdr:cNvSpPr txBox="1"/>
      </xdr:nvSpPr>
      <xdr:spPr>
        <a:xfrm>
          <a:off x="18561127" y="10412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19067</xdr:rowOff>
    </xdr:from>
    <xdr:ext cx="469744" cy="259045"/>
    <xdr:sp macro="" textlink="">
      <xdr:nvSpPr>
        <xdr:cNvPr id="719" name="n_2aveValue【保健センター・保健所】&#10;一人当たり面積">
          <a:extLst>
            <a:ext uri="{FF2B5EF4-FFF2-40B4-BE49-F238E27FC236}">
              <a16:creationId xmlns:a16="http://schemas.microsoft.com/office/drawing/2014/main" id="{71967A0B-B61E-4ECE-96F3-F351EBB9F0A9}"/>
            </a:ext>
          </a:extLst>
        </xdr:cNvPr>
        <xdr:cNvSpPr txBox="1"/>
      </xdr:nvSpPr>
      <xdr:spPr>
        <a:xfrm>
          <a:off x="17776267" y="10412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19067</xdr:rowOff>
    </xdr:from>
    <xdr:ext cx="469744" cy="259045"/>
    <xdr:sp macro="" textlink="">
      <xdr:nvSpPr>
        <xdr:cNvPr id="720" name="n_3aveValue【保健センター・保健所】&#10;一人当たり面積">
          <a:extLst>
            <a:ext uri="{FF2B5EF4-FFF2-40B4-BE49-F238E27FC236}">
              <a16:creationId xmlns:a16="http://schemas.microsoft.com/office/drawing/2014/main" id="{ADAC4638-B4F5-4AA6-AEF8-E5F59414E29C}"/>
            </a:ext>
          </a:extLst>
        </xdr:cNvPr>
        <xdr:cNvSpPr txBox="1"/>
      </xdr:nvSpPr>
      <xdr:spPr>
        <a:xfrm>
          <a:off x="17001567" y="10412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19067</xdr:rowOff>
    </xdr:from>
    <xdr:ext cx="469744" cy="259045"/>
    <xdr:sp macro="" textlink="">
      <xdr:nvSpPr>
        <xdr:cNvPr id="721" name="n_4aveValue【保健センター・保健所】&#10;一人当たり面積">
          <a:extLst>
            <a:ext uri="{FF2B5EF4-FFF2-40B4-BE49-F238E27FC236}">
              <a16:creationId xmlns:a16="http://schemas.microsoft.com/office/drawing/2014/main" id="{86E3C632-373B-4A2A-B863-C7A8BF2B4E61}"/>
            </a:ext>
          </a:extLst>
        </xdr:cNvPr>
        <xdr:cNvSpPr txBox="1"/>
      </xdr:nvSpPr>
      <xdr:spPr>
        <a:xfrm>
          <a:off x="16226867" y="10412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55</xdr:row>
      <xdr:rowOff>170197</xdr:rowOff>
    </xdr:from>
    <xdr:ext cx="469744" cy="259045"/>
    <xdr:sp macro="" textlink="">
      <xdr:nvSpPr>
        <xdr:cNvPr id="722" name="n_1mainValue【保健センター・保健所】&#10;一人当たり面積">
          <a:extLst>
            <a:ext uri="{FF2B5EF4-FFF2-40B4-BE49-F238E27FC236}">
              <a16:creationId xmlns:a16="http://schemas.microsoft.com/office/drawing/2014/main" id="{7DD960CB-6691-4D3B-B70C-667E328CFB17}"/>
            </a:ext>
          </a:extLst>
        </xdr:cNvPr>
        <xdr:cNvSpPr txBox="1"/>
      </xdr:nvSpPr>
      <xdr:spPr>
        <a:xfrm>
          <a:off x="18561127" y="9390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55</xdr:row>
      <xdr:rowOff>147337</xdr:rowOff>
    </xdr:from>
    <xdr:ext cx="469744" cy="259045"/>
    <xdr:sp macro="" textlink="">
      <xdr:nvSpPr>
        <xdr:cNvPr id="723" name="n_2mainValue【保健センター・保健所】&#10;一人当たり面積">
          <a:extLst>
            <a:ext uri="{FF2B5EF4-FFF2-40B4-BE49-F238E27FC236}">
              <a16:creationId xmlns:a16="http://schemas.microsoft.com/office/drawing/2014/main" id="{6AEE8F97-EACE-4963-A974-F917C9C7552C}"/>
            </a:ext>
          </a:extLst>
        </xdr:cNvPr>
        <xdr:cNvSpPr txBox="1"/>
      </xdr:nvSpPr>
      <xdr:spPr>
        <a:xfrm>
          <a:off x="17776267" y="9367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55</xdr:row>
      <xdr:rowOff>170197</xdr:rowOff>
    </xdr:from>
    <xdr:ext cx="469744" cy="259045"/>
    <xdr:sp macro="" textlink="">
      <xdr:nvSpPr>
        <xdr:cNvPr id="724" name="n_3mainValue【保健センター・保健所】&#10;一人当たり面積">
          <a:extLst>
            <a:ext uri="{FF2B5EF4-FFF2-40B4-BE49-F238E27FC236}">
              <a16:creationId xmlns:a16="http://schemas.microsoft.com/office/drawing/2014/main" id="{F907F657-193E-433C-B1E7-B3203C2E0146}"/>
            </a:ext>
          </a:extLst>
        </xdr:cNvPr>
        <xdr:cNvSpPr txBox="1"/>
      </xdr:nvSpPr>
      <xdr:spPr>
        <a:xfrm>
          <a:off x="17001567" y="9390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55</xdr:row>
      <xdr:rowOff>170197</xdr:rowOff>
    </xdr:from>
    <xdr:ext cx="469744" cy="259045"/>
    <xdr:sp macro="" textlink="">
      <xdr:nvSpPr>
        <xdr:cNvPr id="725" name="n_4mainValue【保健センター・保健所】&#10;一人当たり面積">
          <a:extLst>
            <a:ext uri="{FF2B5EF4-FFF2-40B4-BE49-F238E27FC236}">
              <a16:creationId xmlns:a16="http://schemas.microsoft.com/office/drawing/2014/main" id="{49D51C47-B42C-4BE0-A9C2-A57C53BFA454}"/>
            </a:ext>
          </a:extLst>
        </xdr:cNvPr>
        <xdr:cNvSpPr txBox="1"/>
      </xdr:nvSpPr>
      <xdr:spPr>
        <a:xfrm>
          <a:off x="16226867" y="9390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6" name="正方形/長方形 725">
          <a:extLst>
            <a:ext uri="{FF2B5EF4-FFF2-40B4-BE49-F238E27FC236}">
              <a16:creationId xmlns:a16="http://schemas.microsoft.com/office/drawing/2014/main" id="{8CBFDA03-C823-4400-BED7-39E91DA89322}"/>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7" name="正方形/長方形 726">
          <a:extLst>
            <a:ext uri="{FF2B5EF4-FFF2-40B4-BE49-F238E27FC236}">
              <a16:creationId xmlns:a16="http://schemas.microsoft.com/office/drawing/2014/main" id="{F544A0CF-F21C-4354-A649-FCA42CF49B9E}"/>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8" name="正方形/長方形 727">
          <a:extLst>
            <a:ext uri="{FF2B5EF4-FFF2-40B4-BE49-F238E27FC236}">
              <a16:creationId xmlns:a16="http://schemas.microsoft.com/office/drawing/2014/main" id="{66482D06-A5FD-46E7-A9C1-408D3D2E76E3}"/>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9" name="正方形/長方形 728">
          <a:extLst>
            <a:ext uri="{FF2B5EF4-FFF2-40B4-BE49-F238E27FC236}">
              <a16:creationId xmlns:a16="http://schemas.microsoft.com/office/drawing/2014/main" id="{3647042D-F6E4-4E5C-86B9-89DB88E9B45D}"/>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0" name="正方形/長方形 729">
          <a:extLst>
            <a:ext uri="{FF2B5EF4-FFF2-40B4-BE49-F238E27FC236}">
              <a16:creationId xmlns:a16="http://schemas.microsoft.com/office/drawing/2014/main" id="{8CD86C34-7ABE-4777-A6DA-E9801FEA6F87}"/>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1" name="正方形/長方形 730">
          <a:extLst>
            <a:ext uri="{FF2B5EF4-FFF2-40B4-BE49-F238E27FC236}">
              <a16:creationId xmlns:a16="http://schemas.microsoft.com/office/drawing/2014/main" id="{34FE52E8-1B95-4DA9-A123-BD25AE0C1944}"/>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2" name="正方形/長方形 731">
          <a:extLst>
            <a:ext uri="{FF2B5EF4-FFF2-40B4-BE49-F238E27FC236}">
              <a16:creationId xmlns:a16="http://schemas.microsoft.com/office/drawing/2014/main" id="{85498D72-4B8A-42D8-A317-8CD85C5B88D7}"/>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3" name="正方形/長方形 732">
          <a:extLst>
            <a:ext uri="{FF2B5EF4-FFF2-40B4-BE49-F238E27FC236}">
              <a16:creationId xmlns:a16="http://schemas.microsoft.com/office/drawing/2014/main" id="{1968FDFA-9855-454C-9023-B4DF471D0C9E}"/>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4" name="テキスト ボックス 733">
          <a:extLst>
            <a:ext uri="{FF2B5EF4-FFF2-40B4-BE49-F238E27FC236}">
              <a16:creationId xmlns:a16="http://schemas.microsoft.com/office/drawing/2014/main" id="{229E246F-2000-4A5C-B4BD-AC81CB5FF1FA}"/>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5" name="直線コネクタ 734">
          <a:extLst>
            <a:ext uri="{FF2B5EF4-FFF2-40B4-BE49-F238E27FC236}">
              <a16:creationId xmlns:a16="http://schemas.microsoft.com/office/drawing/2014/main" id="{7C478812-A227-4C88-8A7C-8A90E04827EE}"/>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6" name="テキスト ボックス 735">
          <a:extLst>
            <a:ext uri="{FF2B5EF4-FFF2-40B4-BE49-F238E27FC236}">
              <a16:creationId xmlns:a16="http://schemas.microsoft.com/office/drawing/2014/main" id="{7EC89C3B-8FFD-4227-9018-17D05C12AEF3}"/>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7" name="直線コネクタ 736">
          <a:extLst>
            <a:ext uri="{FF2B5EF4-FFF2-40B4-BE49-F238E27FC236}">
              <a16:creationId xmlns:a16="http://schemas.microsoft.com/office/drawing/2014/main" id="{BD885BB9-2D38-4F77-A96C-DF6A421320BE}"/>
            </a:ext>
          </a:extLst>
        </xdr:cNvPr>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8" name="テキスト ボックス 737">
          <a:extLst>
            <a:ext uri="{FF2B5EF4-FFF2-40B4-BE49-F238E27FC236}">
              <a16:creationId xmlns:a16="http://schemas.microsoft.com/office/drawing/2014/main" id="{F387E1B1-5390-49C2-B26A-238FDEB42025}"/>
            </a:ext>
          </a:extLst>
        </xdr:cNvPr>
        <xdr:cNvSpPr txBox="1"/>
      </xdr:nvSpPr>
      <xdr:spPr>
        <a:xfrm>
          <a:off x="105615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9" name="直線コネクタ 738">
          <a:extLst>
            <a:ext uri="{FF2B5EF4-FFF2-40B4-BE49-F238E27FC236}">
              <a16:creationId xmlns:a16="http://schemas.microsoft.com/office/drawing/2014/main" id="{70126CAF-8436-444D-AB7C-7031DA211E41}"/>
            </a:ext>
          </a:extLst>
        </xdr:cNvPr>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40" name="テキスト ボックス 739">
          <a:extLst>
            <a:ext uri="{FF2B5EF4-FFF2-40B4-BE49-F238E27FC236}">
              <a16:creationId xmlns:a16="http://schemas.microsoft.com/office/drawing/2014/main" id="{19BA8A01-DA1F-45F8-B1EE-CAFEE63B7D67}"/>
            </a:ext>
          </a:extLst>
        </xdr:cNvPr>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1" name="直線コネクタ 740">
          <a:extLst>
            <a:ext uri="{FF2B5EF4-FFF2-40B4-BE49-F238E27FC236}">
              <a16:creationId xmlns:a16="http://schemas.microsoft.com/office/drawing/2014/main" id="{170D6F70-FD05-463D-B0A1-F5C8BBEA3090}"/>
            </a:ext>
          </a:extLst>
        </xdr:cNvPr>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2" name="テキスト ボックス 741">
          <a:extLst>
            <a:ext uri="{FF2B5EF4-FFF2-40B4-BE49-F238E27FC236}">
              <a16:creationId xmlns:a16="http://schemas.microsoft.com/office/drawing/2014/main" id="{5B1D3F65-656A-448C-A572-0BE4ADD89AE0}"/>
            </a:ext>
          </a:extLst>
        </xdr:cNvPr>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3" name="直線コネクタ 742">
          <a:extLst>
            <a:ext uri="{FF2B5EF4-FFF2-40B4-BE49-F238E27FC236}">
              <a16:creationId xmlns:a16="http://schemas.microsoft.com/office/drawing/2014/main" id="{CE8E4B45-78E1-416B-B757-E240BC61052C}"/>
            </a:ext>
          </a:extLst>
        </xdr:cNvPr>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4" name="テキスト ボックス 743">
          <a:extLst>
            <a:ext uri="{FF2B5EF4-FFF2-40B4-BE49-F238E27FC236}">
              <a16:creationId xmlns:a16="http://schemas.microsoft.com/office/drawing/2014/main" id="{14A502FA-0AF2-4C2E-A702-A2DEFE35B59F}"/>
            </a:ext>
          </a:extLst>
        </xdr:cNvPr>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5" name="直線コネクタ 744">
          <a:extLst>
            <a:ext uri="{FF2B5EF4-FFF2-40B4-BE49-F238E27FC236}">
              <a16:creationId xmlns:a16="http://schemas.microsoft.com/office/drawing/2014/main" id="{62328F5A-BDD8-4BBD-B8DF-75C275DD0A03}"/>
            </a:ext>
          </a:extLst>
        </xdr:cNvPr>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6" name="テキスト ボックス 745">
          <a:extLst>
            <a:ext uri="{FF2B5EF4-FFF2-40B4-BE49-F238E27FC236}">
              <a16:creationId xmlns:a16="http://schemas.microsoft.com/office/drawing/2014/main" id="{56CF5B07-42AE-4FC1-8682-2A10DEA1EDEE}"/>
            </a:ext>
          </a:extLst>
        </xdr:cNvPr>
        <xdr:cNvSpPr txBox="1"/>
      </xdr:nvSpPr>
      <xdr:spPr>
        <a:xfrm>
          <a:off x="1060276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7" name="直線コネクタ 746">
          <a:extLst>
            <a:ext uri="{FF2B5EF4-FFF2-40B4-BE49-F238E27FC236}">
              <a16:creationId xmlns:a16="http://schemas.microsoft.com/office/drawing/2014/main" id="{024E83A5-F035-45E7-B61D-39BF6D29974E}"/>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8" name="テキスト ボックス 747">
          <a:extLst>
            <a:ext uri="{FF2B5EF4-FFF2-40B4-BE49-F238E27FC236}">
              <a16:creationId xmlns:a16="http://schemas.microsoft.com/office/drawing/2014/main" id="{C94BF214-137A-4C7F-8CAA-237FB4C24C80}"/>
            </a:ext>
          </a:extLst>
        </xdr:cNvPr>
        <xdr:cNvSpPr txBox="1"/>
      </xdr:nvSpPr>
      <xdr:spPr>
        <a:xfrm>
          <a:off x="1066688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9" name="【消防施設】&#10;有形固定資産減価償却率グラフ枠">
          <a:extLst>
            <a:ext uri="{FF2B5EF4-FFF2-40B4-BE49-F238E27FC236}">
              <a16:creationId xmlns:a16="http://schemas.microsoft.com/office/drawing/2014/main" id="{267AE73E-6AF5-4980-9210-448B8C43031F}"/>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121920</xdr:rowOff>
    </xdr:from>
    <xdr:to>
      <xdr:col>85</xdr:col>
      <xdr:colOff>126364</xdr:colOff>
      <xdr:row>85</xdr:row>
      <xdr:rowOff>60961</xdr:rowOff>
    </xdr:to>
    <xdr:cxnSp macro="">
      <xdr:nvCxnSpPr>
        <xdr:cNvPr id="750" name="直線コネクタ 749">
          <a:extLst>
            <a:ext uri="{FF2B5EF4-FFF2-40B4-BE49-F238E27FC236}">
              <a16:creationId xmlns:a16="http://schemas.microsoft.com/office/drawing/2014/main" id="{99BE79DC-2A86-4973-8FE8-1898999ED5B2}"/>
            </a:ext>
          </a:extLst>
        </xdr:cNvPr>
        <xdr:cNvCxnSpPr/>
      </xdr:nvCxnSpPr>
      <xdr:spPr>
        <a:xfrm flipV="1">
          <a:off x="14375764" y="13197840"/>
          <a:ext cx="0" cy="11125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64788</xdr:rowOff>
    </xdr:from>
    <xdr:ext cx="405111" cy="259045"/>
    <xdr:sp macro="" textlink="">
      <xdr:nvSpPr>
        <xdr:cNvPr id="751" name="【消防施設】&#10;有形固定資産減価償却率最小値テキスト">
          <a:extLst>
            <a:ext uri="{FF2B5EF4-FFF2-40B4-BE49-F238E27FC236}">
              <a16:creationId xmlns:a16="http://schemas.microsoft.com/office/drawing/2014/main" id="{AB578AE6-8B01-4713-B3C0-FC385BAFF955}"/>
            </a:ext>
          </a:extLst>
        </xdr:cNvPr>
        <xdr:cNvSpPr txBox="1"/>
      </xdr:nvSpPr>
      <xdr:spPr>
        <a:xfrm>
          <a:off x="14414500" y="14314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60961</xdr:rowOff>
    </xdr:from>
    <xdr:to>
      <xdr:col>86</xdr:col>
      <xdr:colOff>25400</xdr:colOff>
      <xdr:row>85</xdr:row>
      <xdr:rowOff>60961</xdr:rowOff>
    </xdr:to>
    <xdr:cxnSp macro="">
      <xdr:nvCxnSpPr>
        <xdr:cNvPr id="752" name="直線コネクタ 751">
          <a:extLst>
            <a:ext uri="{FF2B5EF4-FFF2-40B4-BE49-F238E27FC236}">
              <a16:creationId xmlns:a16="http://schemas.microsoft.com/office/drawing/2014/main" id="{463E0CBC-4DB8-476C-9902-F6C10BD23548}"/>
            </a:ext>
          </a:extLst>
        </xdr:cNvPr>
        <xdr:cNvCxnSpPr/>
      </xdr:nvCxnSpPr>
      <xdr:spPr>
        <a:xfrm>
          <a:off x="14287500" y="1431036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68597</xdr:rowOff>
    </xdr:from>
    <xdr:ext cx="405111" cy="259045"/>
    <xdr:sp macro="" textlink="">
      <xdr:nvSpPr>
        <xdr:cNvPr id="753" name="【消防施設】&#10;有形固定資産減価償却率最大値テキスト">
          <a:extLst>
            <a:ext uri="{FF2B5EF4-FFF2-40B4-BE49-F238E27FC236}">
              <a16:creationId xmlns:a16="http://schemas.microsoft.com/office/drawing/2014/main" id="{7C28068E-3170-4DF1-9CD3-D8015D4CCE8D}"/>
            </a:ext>
          </a:extLst>
        </xdr:cNvPr>
        <xdr:cNvSpPr txBox="1"/>
      </xdr:nvSpPr>
      <xdr:spPr>
        <a:xfrm>
          <a:off x="14414500" y="12976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121920</xdr:rowOff>
    </xdr:from>
    <xdr:to>
      <xdr:col>86</xdr:col>
      <xdr:colOff>25400</xdr:colOff>
      <xdr:row>78</xdr:row>
      <xdr:rowOff>121920</xdr:rowOff>
    </xdr:to>
    <xdr:cxnSp macro="">
      <xdr:nvCxnSpPr>
        <xdr:cNvPr id="754" name="直線コネクタ 753">
          <a:extLst>
            <a:ext uri="{FF2B5EF4-FFF2-40B4-BE49-F238E27FC236}">
              <a16:creationId xmlns:a16="http://schemas.microsoft.com/office/drawing/2014/main" id="{45396D96-E301-42C5-82E3-2B52D690D7FD}"/>
            </a:ext>
          </a:extLst>
        </xdr:cNvPr>
        <xdr:cNvCxnSpPr/>
      </xdr:nvCxnSpPr>
      <xdr:spPr>
        <a:xfrm>
          <a:off x="14287500" y="131978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31132</xdr:rowOff>
    </xdr:from>
    <xdr:ext cx="405111" cy="259045"/>
    <xdr:sp macro="" textlink="">
      <xdr:nvSpPr>
        <xdr:cNvPr id="755" name="【消防施設】&#10;有形固定資産減価償却率平均値テキスト">
          <a:extLst>
            <a:ext uri="{FF2B5EF4-FFF2-40B4-BE49-F238E27FC236}">
              <a16:creationId xmlns:a16="http://schemas.microsoft.com/office/drawing/2014/main" id="{9413CA5C-E911-4467-B0CA-9F5F0D062059}"/>
            </a:ext>
          </a:extLst>
        </xdr:cNvPr>
        <xdr:cNvSpPr txBox="1"/>
      </xdr:nvSpPr>
      <xdr:spPr>
        <a:xfrm>
          <a:off x="14414500" y="136099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8255</xdr:rowOff>
    </xdr:from>
    <xdr:to>
      <xdr:col>85</xdr:col>
      <xdr:colOff>177800</xdr:colOff>
      <xdr:row>82</xdr:row>
      <xdr:rowOff>109855</xdr:rowOff>
    </xdr:to>
    <xdr:sp macro="" textlink="">
      <xdr:nvSpPr>
        <xdr:cNvPr id="756" name="フローチャート: 判断 755">
          <a:extLst>
            <a:ext uri="{FF2B5EF4-FFF2-40B4-BE49-F238E27FC236}">
              <a16:creationId xmlns:a16="http://schemas.microsoft.com/office/drawing/2014/main" id="{4C80E6F8-32CD-462B-89CF-1E0B13CBA373}"/>
            </a:ext>
          </a:extLst>
        </xdr:cNvPr>
        <xdr:cNvSpPr/>
      </xdr:nvSpPr>
      <xdr:spPr>
        <a:xfrm>
          <a:off x="14325600" y="13754735"/>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166370</xdr:rowOff>
    </xdr:from>
    <xdr:to>
      <xdr:col>81</xdr:col>
      <xdr:colOff>101600</xdr:colOff>
      <xdr:row>82</xdr:row>
      <xdr:rowOff>96520</xdr:rowOff>
    </xdr:to>
    <xdr:sp macro="" textlink="">
      <xdr:nvSpPr>
        <xdr:cNvPr id="757" name="フローチャート: 判断 756">
          <a:extLst>
            <a:ext uri="{FF2B5EF4-FFF2-40B4-BE49-F238E27FC236}">
              <a16:creationId xmlns:a16="http://schemas.microsoft.com/office/drawing/2014/main" id="{C10F92ED-2786-4E6E-ADEC-50435C7D493E}"/>
            </a:ext>
          </a:extLst>
        </xdr:cNvPr>
        <xdr:cNvSpPr/>
      </xdr:nvSpPr>
      <xdr:spPr>
        <a:xfrm>
          <a:off x="13578840" y="137452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126364</xdr:rowOff>
    </xdr:from>
    <xdr:to>
      <xdr:col>76</xdr:col>
      <xdr:colOff>165100</xdr:colOff>
      <xdr:row>82</xdr:row>
      <xdr:rowOff>56514</xdr:rowOff>
    </xdr:to>
    <xdr:sp macro="" textlink="">
      <xdr:nvSpPr>
        <xdr:cNvPr id="758" name="フローチャート: 判断 757">
          <a:extLst>
            <a:ext uri="{FF2B5EF4-FFF2-40B4-BE49-F238E27FC236}">
              <a16:creationId xmlns:a16="http://schemas.microsoft.com/office/drawing/2014/main" id="{2365A297-A719-443A-976B-05656D46A5FB}"/>
            </a:ext>
          </a:extLst>
        </xdr:cNvPr>
        <xdr:cNvSpPr/>
      </xdr:nvSpPr>
      <xdr:spPr>
        <a:xfrm>
          <a:off x="12804140" y="1370520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105411</xdr:rowOff>
    </xdr:from>
    <xdr:to>
      <xdr:col>72</xdr:col>
      <xdr:colOff>38100</xdr:colOff>
      <xdr:row>82</xdr:row>
      <xdr:rowOff>35561</xdr:rowOff>
    </xdr:to>
    <xdr:sp macro="" textlink="">
      <xdr:nvSpPr>
        <xdr:cNvPr id="759" name="フローチャート: 判断 758">
          <a:extLst>
            <a:ext uri="{FF2B5EF4-FFF2-40B4-BE49-F238E27FC236}">
              <a16:creationId xmlns:a16="http://schemas.microsoft.com/office/drawing/2014/main" id="{A3C488A0-1A76-456B-9C3D-28164BCEC1B2}"/>
            </a:ext>
          </a:extLst>
        </xdr:cNvPr>
        <xdr:cNvSpPr/>
      </xdr:nvSpPr>
      <xdr:spPr>
        <a:xfrm>
          <a:off x="12029440" y="1368425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114936</xdr:rowOff>
    </xdr:from>
    <xdr:to>
      <xdr:col>67</xdr:col>
      <xdr:colOff>101600</xdr:colOff>
      <xdr:row>82</xdr:row>
      <xdr:rowOff>45086</xdr:rowOff>
    </xdr:to>
    <xdr:sp macro="" textlink="">
      <xdr:nvSpPr>
        <xdr:cNvPr id="760" name="フローチャート: 判断 759">
          <a:extLst>
            <a:ext uri="{FF2B5EF4-FFF2-40B4-BE49-F238E27FC236}">
              <a16:creationId xmlns:a16="http://schemas.microsoft.com/office/drawing/2014/main" id="{691BFCA5-F948-473C-98DC-2FFA0E877ED2}"/>
            </a:ext>
          </a:extLst>
        </xdr:cNvPr>
        <xdr:cNvSpPr/>
      </xdr:nvSpPr>
      <xdr:spPr>
        <a:xfrm>
          <a:off x="11231880" y="1369377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1E110260-805B-49B7-AAEC-E52659070235}"/>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254130C9-C4D8-44F2-92E1-F8BB7845B84E}"/>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0965C929-B133-49B3-BCE5-734691BD5606}"/>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AE04DEAE-4C07-447E-AA2D-7FFD5E53C675}"/>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5" name="テキスト ボックス 764">
          <a:extLst>
            <a:ext uri="{FF2B5EF4-FFF2-40B4-BE49-F238E27FC236}">
              <a16:creationId xmlns:a16="http://schemas.microsoft.com/office/drawing/2014/main" id="{C258C5D3-A8BE-4AFE-8499-B7BBA53C605B}"/>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55880</xdr:rowOff>
    </xdr:from>
    <xdr:to>
      <xdr:col>85</xdr:col>
      <xdr:colOff>177800</xdr:colOff>
      <xdr:row>82</xdr:row>
      <xdr:rowOff>157480</xdr:rowOff>
    </xdr:to>
    <xdr:sp macro="" textlink="">
      <xdr:nvSpPr>
        <xdr:cNvPr id="766" name="楕円 765">
          <a:extLst>
            <a:ext uri="{FF2B5EF4-FFF2-40B4-BE49-F238E27FC236}">
              <a16:creationId xmlns:a16="http://schemas.microsoft.com/office/drawing/2014/main" id="{4BF1C4F5-C891-4C48-81E6-2C678B5F6BAB}"/>
            </a:ext>
          </a:extLst>
        </xdr:cNvPr>
        <xdr:cNvSpPr/>
      </xdr:nvSpPr>
      <xdr:spPr>
        <a:xfrm>
          <a:off x="14325600" y="1380236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34307</xdr:rowOff>
    </xdr:from>
    <xdr:ext cx="405111" cy="259045"/>
    <xdr:sp macro="" textlink="">
      <xdr:nvSpPr>
        <xdr:cNvPr id="767" name="【消防施設】&#10;有形固定資産減価償却率該当値テキスト">
          <a:extLst>
            <a:ext uri="{FF2B5EF4-FFF2-40B4-BE49-F238E27FC236}">
              <a16:creationId xmlns:a16="http://schemas.microsoft.com/office/drawing/2014/main" id="{9C365559-12C0-45FD-AAB5-78F35F515A9E}"/>
            </a:ext>
          </a:extLst>
        </xdr:cNvPr>
        <xdr:cNvSpPr txBox="1"/>
      </xdr:nvSpPr>
      <xdr:spPr>
        <a:xfrm>
          <a:off x="14414500" y="13780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25400</xdr:rowOff>
    </xdr:from>
    <xdr:to>
      <xdr:col>81</xdr:col>
      <xdr:colOff>101600</xdr:colOff>
      <xdr:row>82</xdr:row>
      <xdr:rowOff>127000</xdr:rowOff>
    </xdr:to>
    <xdr:sp macro="" textlink="">
      <xdr:nvSpPr>
        <xdr:cNvPr id="768" name="楕円 767">
          <a:extLst>
            <a:ext uri="{FF2B5EF4-FFF2-40B4-BE49-F238E27FC236}">
              <a16:creationId xmlns:a16="http://schemas.microsoft.com/office/drawing/2014/main" id="{EC1C6F64-5C7A-4403-8B8E-98EC6C5E46FD}"/>
            </a:ext>
          </a:extLst>
        </xdr:cNvPr>
        <xdr:cNvSpPr/>
      </xdr:nvSpPr>
      <xdr:spPr>
        <a:xfrm>
          <a:off x="13578840" y="1377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76200</xdr:rowOff>
    </xdr:from>
    <xdr:to>
      <xdr:col>85</xdr:col>
      <xdr:colOff>127000</xdr:colOff>
      <xdr:row>82</xdr:row>
      <xdr:rowOff>106680</xdr:rowOff>
    </xdr:to>
    <xdr:cxnSp macro="">
      <xdr:nvCxnSpPr>
        <xdr:cNvPr id="769" name="直線コネクタ 768">
          <a:extLst>
            <a:ext uri="{FF2B5EF4-FFF2-40B4-BE49-F238E27FC236}">
              <a16:creationId xmlns:a16="http://schemas.microsoft.com/office/drawing/2014/main" id="{B550DF7C-CC54-450E-B20C-FD393BF33868}"/>
            </a:ext>
          </a:extLst>
        </xdr:cNvPr>
        <xdr:cNvCxnSpPr/>
      </xdr:nvCxnSpPr>
      <xdr:spPr>
        <a:xfrm>
          <a:off x="13629640" y="13822680"/>
          <a:ext cx="74676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166370</xdr:rowOff>
    </xdr:from>
    <xdr:to>
      <xdr:col>76</xdr:col>
      <xdr:colOff>165100</xdr:colOff>
      <xdr:row>82</xdr:row>
      <xdr:rowOff>96520</xdr:rowOff>
    </xdr:to>
    <xdr:sp macro="" textlink="">
      <xdr:nvSpPr>
        <xdr:cNvPr id="770" name="楕円 769">
          <a:extLst>
            <a:ext uri="{FF2B5EF4-FFF2-40B4-BE49-F238E27FC236}">
              <a16:creationId xmlns:a16="http://schemas.microsoft.com/office/drawing/2014/main" id="{5151901C-67DA-4474-B948-1014225E9C3D}"/>
            </a:ext>
          </a:extLst>
        </xdr:cNvPr>
        <xdr:cNvSpPr/>
      </xdr:nvSpPr>
      <xdr:spPr>
        <a:xfrm>
          <a:off x="12804140" y="137452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45720</xdr:rowOff>
    </xdr:from>
    <xdr:to>
      <xdr:col>81</xdr:col>
      <xdr:colOff>50800</xdr:colOff>
      <xdr:row>82</xdr:row>
      <xdr:rowOff>76200</xdr:rowOff>
    </xdr:to>
    <xdr:cxnSp macro="">
      <xdr:nvCxnSpPr>
        <xdr:cNvPr id="771" name="直線コネクタ 770">
          <a:extLst>
            <a:ext uri="{FF2B5EF4-FFF2-40B4-BE49-F238E27FC236}">
              <a16:creationId xmlns:a16="http://schemas.microsoft.com/office/drawing/2014/main" id="{6EB2FBF8-01E6-4BEF-9B10-21E23CD1B624}"/>
            </a:ext>
          </a:extLst>
        </xdr:cNvPr>
        <xdr:cNvCxnSpPr/>
      </xdr:nvCxnSpPr>
      <xdr:spPr>
        <a:xfrm>
          <a:off x="12854940" y="13792200"/>
          <a:ext cx="7747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48261</xdr:rowOff>
    </xdr:from>
    <xdr:to>
      <xdr:col>72</xdr:col>
      <xdr:colOff>38100</xdr:colOff>
      <xdr:row>82</xdr:row>
      <xdr:rowOff>149861</xdr:rowOff>
    </xdr:to>
    <xdr:sp macro="" textlink="">
      <xdr:nvSpPr>
        <xdr:cNvPr id="772" name="楕円 771">
          <a:extLst>
            <a:ext uri="{FF2B5EF4-FFF2-40B4-BE49-F238E27FC236}">
              <a16:creationId xmlns:a16="http://schemas.microsoft.com/office/drawing/2014/main" id="{29E741F5-94D7-4E0B-878A-EA91B4328102}"/>
            </a:ext>
          </a:extLst>
        </xdr:cNvPr>
        <xdr:cNvSpPr/>
      </xdr:nvSpPr>
      <xdr:spPr>
        <a:xfrm>
          <a:off x="12029440" y="1379474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45720</xdr:rowOff>
    </xdr:from>
    <xdr:to>
      <xdr:col>76</xdr:col>
      <xdr:colOff>114300</xdr:colOff>
      <xdr:row>82</xdr:row>
      <xdr:rowOff>99061</xdr:rowOff>
    </xdr:to>
    <xdr:cxnSp macro="">
      <xdr:nvCxnSpPr>
        <xdr:cNvPr id="773" name="直線コネクタ 772">
          <a:extLst>
            <a:ext uri="{FF2B5EF4-FFF2-40B4-BE49-F238E27FC236}">
              <a16:creationId xmlns:a16="http://schemas.microsoft.com/office/drawing/2014/main" id="{988B53A1-3875-46E4-880E-91776176EE5B}"/>
            </a:ext>
          </a:extLst>
        </xdr:cNvPr>
        <xdr:cNvCxnSpPr/>
      </xdr:nvCxnSpPr>
      <xdr:spPr>
        <a:xfrm flipV="1">
          <a:off x="12072620" y="13792200"/>
          <a:ext cx="78232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25400</xdr:rowOff>
    </xdr:from>
    <xdr:to>
      <xdr:col>67</xdr:col>
      <xdr:colOff>101600</xdr:colOff>
      <xdr:row>82</xdr:row>
      <xdr:rowOff>127000</xdr:rowOff>
    </xdr:to>
    <xdr:sp macro="" textlink="">
      <xdr:nvSpPr>
        <xdr:cNvPr id="774" name="楕円 773">
          <a:extLst>
            <a:ext uri="{FF2B5EF4-FFF2-40B4-BE49-F238E27FC236}">
              <a16:creationId xmlns:a16="http://schemas.microsoft.com/office/drawing/2014/main" id="{E742CA58-469E-4FDE-AC82-BC19CAC79CC9}"/>
            </a:ext>
          </a:extLst>
        </xdr:cNvPr>
        <xdr:cNvSpPr/>
      </xdr:nvSpPr>
      <xdr:spPr>
        <a:xfrm>
          <a:off x="11231880" y="1377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76200</xdr:rowOff>
    </xdr:from>
    <xdr:to>
      <xdr:col>71</xdr:col>
      <xdr:colOff>177800</xdr:colOff>
      <xdr:row>82</xdr:row>
      <xdr:rowOff>99061</xdr:rowOff>
    </xdr:to>
    <xdr:cxnSp macro="">
      <xdr:nvCxnSpPr>
        <xdr:cNvPr id="775" name="直線コネクタ 774">
          <a:extLst>
            <a:ext uri="{FF2B5EF4-FFF2-40B4-BE49-F238E27FC236}">
              <a16:creationId xmlns:a16="http://schemas.microsoft.com/office/drawing/2014/main" id="{5C1DFEAD-576C-4E8B-9C8E-25C55F84BEC8}"/>
            </a:ext>
          </a:extLst>
        </xdr:cNvPr>
        <xdr:cNvCxnSpPr/>
      </xdr:nvCxnSpPr>
      <xdr:spPr>
        <a:xfrm>
          <a:off x="11282680" y="13822680"/>
          <a:ext cx="78994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113047</xdr:rowOff>
    </xdr:from>
    <xdr:ext cx="405111" cy="259045"/>
    <xdr:sp macro="" textlink="">
      <xdr:nvSpPr>
        <xdr:cNvPr id="776" name="n_1aveValue【消防施設】&#10;有形固定資産減価償却率">
          <a:extLst>
            <a:ext uri="{FF2B5EF4-FFF2-40B4-BE49-F238E27FC236}">
              <a16:creationId xmlns:a16="http://schemas.microsoft.com/office/drawing/2014/main" id="{71D77F5F-5AD9-4EEC-B784-BAC69F241573}"/>
            </a:ext>
          </a:extLst>
        </xdr:cNvPr>
        <xdr:cNvSpPr txBox="1"/>
      </xdr:nvSpPr>
      <xdr:spPr>
        <a:xfrm>
          <a:off x="13437244" y="1352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73041</xdr:rowOff>
    </xdr:from>
    <xdr:ext cx="405111" cy="259045"/>
    <xdr:sp macro="" textlink="">
      <xdr:nvSpPr>
        <xdr:cNvPr id="777" name="n_2aveValue【消防施設】&#10;有形固定資産減価償却率">
          <a:extLst>
            <a:ext uri="{FF2B5EF4-FFF2-40B4-BE49-F238E27FC236}">
              <a16:creationId xmlns:a16="http://schemas.microsoft.com/office/drawing/2014/main" id="{72AF0210-D186-47A5-A5C9-3EECD8C19A85}"/>
            </a:ext>
          </a:extLst>
        </xdr:cNvPr>
        <xdr:cNvSpPr txBox="1"/>
      </xdr:nvSpPr>
      <xdr:spPr>
        <a:xfrm>
          <a:off x="12675244" y="13484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52088</xdr:rowOff>
    </xdr:from>
    <xdr:ext cx="405111" cy="259045"/>
    <xdr:sp macro="" textlink="">
      <xdr:nvSpPr>
        <xdr:cNvPr id="778" name="n_3aveValue【消防施設】&#10;有形固定資産減価償却率">
          <a:extLst>
            <a:ext uri="{FF2B5EF4-FFF2-40B4-BE49-F238E27FC236}">
              <a16:creationId xmlns:a16="http://schemas.microsoft.com/office/drawing/2014/main" id="{C70BB097-DEFE-4DB4-8DF1-D722D3C1DD17}"/>
            </a:ext>
          </a:extLst>
        </xdr:cNvPr>
        <xdr:cNvSpPr txBox="1"/>
      </xdr:nvSpPr>
      <xdr:spPr>
        <a:xfrm>
          <a:off x="11900544" y="13463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61613</xdr:rowOff>
    </xdr:from>
    <xdr:ext cx="405111" cy="259045"/>
    <xdr:sp macro="" textlink="">
      <xdr:nvSpPr>
        <xdr:cNvPr id="779" name="n_4aveValue【消防施設】&#10;有形固定資産減価償却率">
          <a:extLst>
            <a:ext uri="{FF2B5EF4-FFF2-40B4-BE49-F238E27FC236}">
              <a16:creationId xmlns:a16="http://schemas.microsoft.com/office/drawing/2014/main" id="{07F01234-F5E1-46DF-B6BC-BE39AEB8AC1B}"/>
            </a:ext>
          </a:extLst>
        </xdr:cNvPr>
        <xdr:cNvSpPr txBox="1"/>
      </xdr:nvSpPr>
      <xdr:spPr>
        <a:xfrm>
          <a:off x="11102984" y="13472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118127</xdr:rowOff>
    </xdr:from>
    <xdr:ext cx="405111" cy="259045"/>
    <xdr:sp macro="" textlink="">
      <xdr:nvSpPr>
        <xdr:cNvPr id="780" name="n_1mainValue【消防施設】&#10;有形固定資産減価償却率">
          <a:extLst>
            <a:ext uri="{FF2B5EF4-FFF2-40B4-BE49-F238E27FC236}">
              <a16:creationId xmlns:a16="http://schemas.microsoft.com/office/drawing/2014/main" id="{07C1D8FF-DDC8-45C2-9C35-E63C6EE2B771}"/>
            </a:ext>
          </a:extLst>
        </xdr:cNvPr>
        <xdr:cNvSpPr txBox="1"/>
      </xdr:nvSpPr>
      <xdr:spPr>
        <a:xfrm>
          <a:off x="13437244" y="13864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87647</xdr:rowOff>
    </xdr:from>
    <xdr:ext cx="405111" cy="259045"/>
    <xdr:sp macro="" textlink="">
      <xdr:nvSpPr>
        <xdr:cNvPr id="781" name="n_2mainValue【消防施設】&#10;有形固定資産減価償却率">
          <a:extLst>
            <a:ext uri="{FF2B5EF4-FFF2-40B4-BE49-F238E27FC236}">
              <a16:creationId xmlns:a16="http://schemas.microsoft.com/office/drawing/2014/main" id="{0AF85A0E-DDE3-4730-8A41-B9224B99E9AB}"/>
            </a:ext>
          </a:extLst>
        </xdr:cNvPr>
        <xdr:cNvSpPr txBox="1"/>
      </xdr:nvSpPr>
      <xdr:spPr>
        <a:xfrm>
          <a:off x="12675244" y="13834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140988</xdr:rowOff>
    </xdr:from>
    <xdr:ext cx="405111" cy="259045"/>
    <xdr:sp macro="" textlink="">
      <xdr:nvSpPr>
        <xdr:cNvPr id="782" name="n_3mainValue【消防施設】&#10;有形固定資産減価償却率">
          <a:extLst>
            <a:ext uri="{FF2B5EF4-FFF2-40B4-BE49-F238E27FC236}">
              <a16:creationId xmlns:a16="http://schemas.microsoft.com/office/drawing/2014/main" id="{1D26C84F-9504-4CA0-8D60-4BF8EE2C76E3}"/>
            </a:ext>
          </a:extLst>
        </xdr:cNvPr>
        <xdr:cNvSpPr txBox="1"/>
      </xdr:nvSpPr>
      <xdr:spPr>
        <a:xfrm>
          <a:off x="11900544" y="138874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118127</xdr:rowOff>
    </xdr:from>
    <xdr:ext cx="405111" cy="259045"/>
    <xdr:sp macro="" textlink="">
      <xdr:nvSpPr>
        <xdr:cNvPr id="783" name="n_4mainValue【消防施設】&#10;有形固定資産減価償却率">
          <a:extLst>
            <a:ext uri="{FF2B5EF4-FFF2-40B4-BE49-F238E27FC236}">
              <a16:creationId xmlns:a16="http://schemas.microsoft.com/office/drawing/2014/main" id="{CF4E7A2A-FEC7-4CC9-9085-0D620E92B817}"/>
            </a:ext>
          </a:extLst>
        </xdr:cNvPr>
        <xdr:cNvSpPr txBox="1"/>
      </xdr:nvSpPr>
      <xdr:spPr>
        <a:xfrm>
          <a:off x="11102984" y="13864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4" name="正方形/長方形 783">
          <a:extLst>
            <a:ext uri="{FF2B5EF4-FFF2-40B4-BE49-F238E27FC236}">
              <a16:creationId xmlns:a16="http://schemas.microsoft.com/office/drawing/2014/main" id="{6FA0B3C4-4F75-4899-B128-0B0D78EDBC23}"/>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5" name="正方形/長方形 784">
          <a:extLst>
            <a:ext uri="{FF2B5EF4-FFF2-40B4-BE49-F238E27FC236}">
              <a16:creationId xmlns:a16="http://schemas.microsoft.com/office/drawing/2014/main" id="{C3664367-3F1F-40B8-A565-0623C34DA1CA}"/>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6" name="正方形/長方形 785">
          <a:extLst>
            <a:ext uri="{FF2B5EF4-FFF2-40B4-BE49-F238E27FC236}">
              <a16:creationId xmlns:a16="http://schemas.microsoft.com/office/drawing/2014/main" id="{68450544-AD7F-4252-8DBA-7A5AC903BB13}"/>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7" name="正方形/長方形 786">
          <a:extLst>
            <a:ext uri="{FF2B5EF4-FFF2-40B4-BE49-F238E27FC236}">
              <a16:creationId xmlns:a16="http://schemas.microsoft.com/office/drawing/2014/main" id="{0382EA76-3B84-4EA2-B1D8-0CDF83F33390}"/>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8" name="正方形/長方形 787">
          <a:extLst>
            <a:ext uri="{FF2B5EF4-FFF2-40B4-BE49-F238E27FC236}">
              <a16:creationId xmlns:a16="http://schemas.microsoft.com/office/drawing/2014/main" id="{66D94697-397F-40B0-82BF-5EA826B6BD66}"/>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9" name="正方形/長方形 788">
          <a:extLst>
            <a:ext uri="{FF2B5EF4-FFF2-40B4-BE49-F238E27FC236}">
              <a16:creationId xmlns:a16="http://schemas.microsoft.com/office/drawing/2014/main" id="{4A095B21-DF3A-4CC7-962F-1C6BAACB2734}"/>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0" name="正方形/長方形 789">
          <a:extLst>
            <a:ext uri="{FF2B5EF4-FFF2-40B4-BE49-F238E27FC236}">
              <a16:creationId xmlns:a16="http://schemas.microsoft.com/office/drawing/2014/main" id="{F0D6BA57-C4E4-452E-8C74-2A26022233E8}"/>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1" name="正方形/長方形 790">
          <a:extLst>
            <a:ext uri="{FF2B5EF4-FFF2-40B4-BE49-F238E27FC236}">
              <a16:creationId xmlns:a16="http://schemas.microsoft.com/office/drawing/2014/main" id="{C04877B2-E9A7-41DC-B1E3-43125D889032}"/>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2" name="テキスト ボックス 791">
          <a:extLst>
            <a:ext uri="{FF2B5EF4-FFF2-40B4-BE49-F238E27FC236}">
              <a16:creationId xmlns:a16="http://schemas.microsoft.com/office/drawing/2014/main" id="{ABB01E27-1A5C-4E52-A390-4303D874A29B}"/>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3" name="直線コネクタ 792">
          <a:extLst>
            <a:ext uri="{FF2B5EF4-FFF2-40B4-BE49-F238E27FC236}">
              <a16:creationId xmlns:a16="http://schemas.microsoft.com/office/drawing/2014/main" id="{BEC830C3-BFD1-42EA-ADCE-C8AF810C2AFE}"/>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94" name="直線コネクタ 793">
          <a:extLst>
            <a:ext uri="{FF2B5EF4-FFF2-40B4-BE49-F238E27FC236}">
              <a16:creationId xmlns:a16="http://schemas.microsoft.com/office/drawing/2014/main" id="{4883BDA1-1566-428E-8FBA-393589377D33}"/>
            </a:ext>
          </a:extLst>
        </xdr:cNvPr>
        <xdr:cNvCxnSpPr/>
      </xdr:nvCxnSpPr>
      <xdr:spPr>
        <a:xfrm>
          <a:off x="1609344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5" name="テキスト ボックス 794">
          <a:extLst>
            <a:ext uri="{FF2B5EF4-FFF2-40B4-BE49-F238E27FC236}">
              <a16:creationId xmlns:a16="http://schemas.microsoft.com/office/drawing/2014/main" id="{59738FDB-9FE8-4AF5-AA85-73730EAB51E3}"/>
            </a:ext>
          </a:extLst>
        </xdr:cNvPr>
        <xdr:cNvSpPr txBox="1"/>
      </xdr:nvSpPr>
      <xdr:spPr>
        <a:xfrm>
          <a:off x="1569484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6" name="直線コネクタ 795">
          <a:extLst>
            <a:ext uri="{FF2B5EF4-FFF2-40B4-BE49-F238E27FC236}">
              <a16:creationId xmlns:a16="http://schemas.microsoft.com/office/drawing/2014/main" id="{8A081E96-D8A0-4AA3-8899-45DC5E4D2FD7}"/>
            </a:ext>
          </a:extLst>
        </xdr:cNvPr>
        <xdr:cNvCxnSpPr/>
      </xdr:nvCxnSpPr>
      <xdr:spPr>
        <a:xfrm>
          <a:off x="1609344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7" name="テキスト ボックス 796">
          <a:extLst>
            <a:ext uri="{FF2B5EF4-FFF2-40B4-BE49-F238E27FC236}">
              <a16:creationId xmlns:a16="http://schemas.microsoft.com/office/drawing/2014/main" id="{DF19DFE7-FB71-40BA-8D8D-240DEEC621E8}"/>
            </a:ext>
          </a:extLst>
        </xdr:cNvPr>
        <xdr:cNvSpPr txBox="1"/>
      </xdr:nvSpPr>
      <xdr:spPr>
        <a:xfrm>
          <a:off x="1569484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8" name="直線コネクタ 797">
          <a:extLst>
            <a:ext uri="{FF2B5EF4-FFF2-40B4-BE49-F238E27FC236}">
              <a16:creationId xmlns:a16="http://schemas.microsoft.com/office/drawing/2014/main" id="{D166F066-E3F8-46E8-B94D-C3842660A066}"/>
            </a:ext>
          </a:extLst>
        </xdr:cNvPr>
        <xdr:cNvCxnSpPr/>
      </xdr:nvCxnSpPr>
      <xdr:spPr>
        <a:xfrm>
          <a:off x="1609344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9" name="テキスト ボックス 798">
          <a:extLst>
            <a:ext uri="{FF2B5EF4-FFF2-40B4-BE49-F238E27FC236}">
              <a16:creationId xmlns:a16="http://schemas.microsoft.com/office/drawing/2014/main" id="{207C81F5-C605-4896-B551-7904C7F2729B}"/>
            </a:ext>
          </a:extLst>
        </xdr:cNvPr>
        <xdr:cNvSpPr txBox="1"/>
      </xdr:nvSpPr>
      <xdr:spPr>
        <a:xfrm>
          <a:off x="1569484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800" name="直線コネクタ 799">
          <a:extLst>
            <a:ext uri="{FF2B5EF4-FFF2-40B4-BE49-F238E27FC236}">
              <a16:creationId xmlns:a16="http://schemas.microsoft.com/office/drawing/2014/main" id="{B71BA9E5-BF49-4194-AA33-3351314E2E72}"/>
            </a:ext>
          </a:extLst>
        </xdr:cNvPr>
        <xdr:cNvCxnSpPr/>
      </xdr:nvCxnSpPr>
      <xdr:spPr>
        <a:xfrm>
          <a:off x="1609344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801" name="テキスト ボックス 800">
          <a:extLst>
            <a:ext uri="{FF2B5EF4-FFF2-40B4-BE49-F238E27FC236}">
              <a16:creationId xmlns:a16="http://schemas.microsoft.com/office/drawing/2014/main" id="{7FBCC323-CC34-44B0-9400-16F70C052D78}"/>
            </a:ext>
          </a:extLst>
        </xdr:cNvPr>
        <xdr:cNvSpPr txBox="1"/>
      </xdr:nvSpPr>
      <xdr:spPr>
        <a:xfrm>
          <a:off x="1569484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802" name="直線コネクタ 801">
          <a:extLst>
            <a:ext uri="{FF2B5EF4-FFF2-40B4-BE49-F238E27FC236}">
              <a16:creationId xmlns:a16="http://schemas.microsoft.com/office/drawing/2014/main" id="{577474F9-179E-4F7C-8AFE-42B9378F686C}"/>
            </a:ext>
          </a:extLst>
        </xdr:cNvPr>
        <xdr:cNvCxnSpPr/>
      </xdr:nvCxnSpPr>
      <xdr:spPr>
        <a:xfrm>
          <a:off x="1609344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803" name="テキスト ボックス 802">
          <a:extLst>
            <a:ext uri="{FF2B5EF4-FFF2-40B4-BE49-F238E27FC236}">
              <a16:creationId xmlns:a16="http://schemas.microsoft.com/office/drawing/2014/main" id="{B590C160-1E9B-417A-ACB7-58BB0C5FE9B2}"/>
            </a:ext>
          </a:extLst>
        </xdr:cNvPr>
        <xdr:cNvSpPr txBox="1"/>
      </xdr:nvSpPr>
      <xdr:spPr>
        <a:xfrm>
          <a:off x="1569484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4" name="直線コネクタ 803">
          <a:extLst>
            <a:ext uri="{FF2B5EF4-FFF2-40B4-BE49-F238E27FC236}">
              <a16:creationId xmlns:a16="http://schemas.microsoft.com/office/drawing/2014/main" id="{9F04F3B9-FC99-49C4-A9FE-AF0692327BC1}"/>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5" name="テキスト ボックス 804">
          <a:extLst>
            <a:ext uri="{FF2B5EF4-FFF2-40B4-BE49-F238E27FC236}">
              <a16:creationId xmlns:a16="http://schemas.microsoft.com/office/drawing/2014/main" id="{BEA150CC-EAE1-42DE-A7A9-DD5129117684}"/>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6" name="【消防施設】&#10;一人当たり面積グラフ枠">
          <a:extLst>
            <a:ext uri="{FF2B5EF4-FFF2-40B4-BE49-F238E27FC236}">
              <a16:creationId xmlns:a16="http://schemas.microsoft.com/office/drawing/2014/main" id="{3647FEDE-AD7A-49CB-AC03-B2D6500F326A}"/>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120650</xdr:rowOff>
    </xdr:from>
    <xdr:to>
      <xdr:col>116</xdr:col>
      <xdr:colOff>62864</xdr:colOff>
      <xdr:row>86</xdr:row>
      <xdr:rowOff>63500</xdr:rowOff>
    </xdr:to>
    <xdr:cxnSp macro="">
      <xdr:nvCxnSpPr>
        <xdr:cNvPr id="807" name="直線コネクタ 806">
          <a:extLst>
            <a:ext uri="{FF2B5EF4-FFF2-40B4-BE49-F238E27FC236}">
              <a16:creationId xmlns:a16="http://schemas.microsoft.com/office/drawing/2014/main" id="{10604AED-E1EB-4612-B56F-92DFE666489C}"/>
            </a:ext>
          </a:extLst>
        </xdr:cNvPr>
        <xdr:cNvCxnSpPr/>
      </xdr:nvCxnSpPr>
      <xdr:spPr>
        <a:xfrm flipV="1">
          <a:off x="19509104" y="13028930"/>
          <a:ext cx="0" cy="1451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67327</xdr:rowOff>
    </xdr:from>
    <xdr:ext cx="469744" cy="259045"/>
    <xdr:sp macro="" textlink="">
      <xdr:nvSpPr>
        <xdr:cNvPr id="808" name="【消防施設】&#10;一人当たり面積最小値テキスト">
          <a:extLst>
            <a:ext uri="{FF2B5EF4-FFF2-40B4-BE49-F238E27FC236}">
              <a16:creationId xmlns:a16="http://schemas.microsoft.com/office/drawing/2014/main" id="{6A91276C-9900-419E-A2AC-13AA085E0B6E}"/>
            </a:ext>
          </a:extLst>
        </xdr:cNvPr>
        <xdr:cNvSpPr txBox="1"/>
      </xdr:nvSpPr>
      <xdr:spPr>
        <a:xfrm>
          <a:off x="19547840" y="14484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63500</xdr:rowOff>
    </xdr:from>
    <xdr:to>
      <xdr:col>116</xdr:col>
      <xdr:colOff>152400</xdr:colOff>
      <xdr:row>86</xdr:row>
      <xdr:rowOff>63500</xdr:rowOff>
    </xdr:to>
    <xdr:cxnSp macro="">
      <xdr:nvCxnSpPr>
        <xdr:cNvPr id="809" name="直線コネクタ 808">
          <a:extLst>
            <a:ext uri="{FF2B5EF4-FFF2-40B4-BE49-F238E27FC236}">
              <a16:creationId xmlns:a16="http://schemas.microsoft.com/office/drawing/2014/main" id="{2E105231-AD1D-4CFC-9C84-7998293A179D}"/>
            </a:ext>
          </a:extLst>
        </xdr:cNvPr>
        <xdr:cNvCxnSpPr/>
      </xdr:nvCxnSpPr>
      <xdr:spPr>
        <a:xfrm>
          <a:off x="19443700" y="144805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67327</xdr:rowOff>
    </xdr:from>
    <xdr:ext cx="469744" cy="259045"/>
    <xdr:sp macro="" textlink="">
      <xdr:nvSpPr>
        <xdr:cNvPr id="810" name="【消防施設】&#10;一人当たり面積最大値テキスト">
          <a:extLst>
            <a:ext uri="{FF2B5EF4-FFF2-40B4-BE49-F238E27FC236}">
              <a16:creationId xmlns:a16="http://schemas.microsoft.com/office/drawing/2014/main" id="{7799C35B-0999-4963-9AFC-394E346F546B}"/>
            </a:ext>
          </a:extLst>
        </xdr:cNvPr>
        <xdr:cNvSpPr txBox="1"/>
      </xdr:nvSpPr>
      <xdr:spPr>
        <a:xfrm>
          <a:off x="19547840" y="12807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120650</xdr:rowOff>
    </xdr:from>
    <xdr:to>
      <xdr:col>116</xdr:col>
      <xdr:colOff>152400</xdr:colOff>
      <xdr:row>77</xdr:row>
      <xdr:rowOff>120650</xdr:rowOff>
    </xdr:to>
    <xdr:cxnSp macro="">
      <xdr:nvCxnSpPr>
        <xdr:cNvPr id="811" name="直線コネクタ 810">
          <a:extLst>
            <a:ext uri="{FF2B5EF4-FFF2-40B4-BE49-F238E27FC236}">
              <a16:creationId xmlns:a16="http://schemas.microsoft.com/office/drawing/2014/main" id="{74382AEA-A91A-4DA9-A8F5-978FF674BA7E}"/>
            </a:ext>
          </a:extLst>
        </xdr:cNvPr>
        <xdr:cNvCxnSpPr/>
      </xdr:nvCxnSpPr>
      <xdr:spPr>
        <a:xfrm>
          <a:off x="19443700" y="130289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99077</xdr:rowOff>
    </xdr:from>
    <xdr:ext cx="469744" cy="259045"/>
    <xdr:sp macro="" textlink="">
      <xdr:nvSpPr>
        <xdr:cNvPr id="812" name="【消防施設】&#10;一人当たり面積平均値テキスト">
          <a:extLst>
            <a:ext uri="{FF2B5EF4-FFF2-40B4-BE49-F238E27FC236}">
              <a16:creationId xmlns:a16="http://schemas.microsoft.com/office/drawing/2014/main" id="{9504E3C9-0444-4E19-AF56-B48FEC2AD3EB}"/>
            </a:ext>
          </a:extLst>
        </xdr:cNvPr>
        <xdr:cNvSpPr txBox="1"/>
      </xdr:nvSpPr>
      <xdr:spPr>
        <a:xfrm>
          <a:off x="19547840" y="140131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120650</xdr:rowOff>
    </xdr:from>
    <xdr:to>
      <xdr:col>116</xdr:col>
      <xdr:colOff>114300</xdr:colOff>
      <xdr:row>84</xdr:row>
      <xdr:rowOff>50800</xdr:rowOff>
    </xdr:to>
    <xdr:sp macro="" textlink="">
      <xdr:nvSpPr>
        <xdr:cNvPr id="813" name="フローチャート: 判断 812">
          <a:extLst>
            <a:ext uri="{FF2B5EF4-FFF2-40B4-BE49-F238E27FC236}">
              <a16:creationId xmlns:a16="http://schemas.microsoft.com/office/drawing/2014/main" id="{8B39BC3F-29E9-45E0-B80B-856F3DBBECEE}"/>
            </a:ext>
          </a:extLst>
        </xdr:cNvPr>
        <xdr:cNvSpPr/>
      </xdr:nvSpPr>
      <xdr:spPr>
        <a:xfrm>
          <a:off x="19458940" y="140347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133350</xdr:rowOff>
    </xdr:from>
    <xdr:to>
      <xdr:col>112</xdr:col>
      <xdr:colOff>38100</xdr:colOff>
      <xdr:row>84</xdr:row>
      <xdr:rowOff>63500</xdr:rowOff>
    </xdr:to>
    <xdr:sp macro="" textlink="">
      <xdr:nvSpPr>
        <xdr:cNvPr id="814" name="フローチャート: 判断 813">
          <a:extLst>
            <a:ext uri="{FF2B5EF4-FFF2-40B4-BE49-F238E27FC236}">
              <a16:creationId xmlns:a16="http://schemas.microsoft.com/office/drawing/2014/main" id="{80B59F3E-BD17-4DED-B105-52D02C681625}"/>
            </a:ext>
          </a:extLst>
        </xdr:cNvPr>
        <xdr:cNvSpPr/>
      </xdr:nvSpPr>
      <xdr:spPr>
        <a:xfrm>
          <a:off x="18735040" y="140474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133350</xdr:rowOff>
    </xdr:from>
    <xdr:to>
      <xdr:col>107</xdr:col>
      <xdr:colOff>101600</xdr:colOff>
      <xdr:row>84</xdr:row>
      <xdr:rowOff>63500</xdr:rowOff>
    </xdr:to>
    <xdr:sp macro="" textlink="">
      <xdr:nvSpPr>
        <xdr:cNvPr id="815" name="フローチャート: 判断 814">
          <a:extLst>
            <a:ext uri="{FF2B5EF4-FFF2-40B4-BE49-F238E27FC236}">
              <a16:creationId xmlns:a16="http://schemas.microsoft.com/office/drawing/2014/main" id="{B1FEBA1E-CE40-4FCF-B752-DA271F284A27}"/>
            </a:ext>
          </a:extLst>
        </xdr:cNvPr>
        <xdr:cNvSpPr/>
      </xdr:nvSpPr>
      <xdr:spPr>
        <a:xfrm>
          <a:off x="17937480" y="140474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120650</xdr:rowOff>
    </xdr:from>
    <xdr:to>
      <xdr:col>102</xdr:col>
      <xdr:colOff>165100</xdr:colOff>
      <xdr:row>84</xdr:row>
      <xdr:rowOff>50800</xdr:rowOff>
    </xdr:to>
    <xdr:sp macro="" textlink="">
      <xdr:nvSpPr>
        <xdr:cNvPr id="816" name="フローチャート: 判断 815">
          <a:extLst>
            <a:ext uri="{FF2B5EF4-FFF2-40B4-BE49-F238E27FC236}">
              <a16:creationId xmlns:a16="http://schemas.microsoft.com/office/drawing/2014/main" id="{7A5500F3-A513-4471-8873-71F25C0E8107}"/>
            </a:ext>
          </a:extLst>
        </xdr:cNvPr>
        <xdr:cNvSpPr/>
      </xdr:nvSpPr>
      <xdr:spPr>
        <a:xfrm>
          <a:off x="17162780" y="140347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57150</xdr:rowOff>
    </xdr:from>
    <xdr:to>
      <xdr:col>98</xdr:col>
      <xdr:colOff>38100</xdr:colOff>
      <xdr:row>83</xdr:row>
      <xdr:rowOff>158750</xdr:rowOff>
    </xdr:to>
    <xdr:sp macro="" textlink="">
      <xdr:nvSpPr>
        <xdr:cNvPr id="817" name="フローチャート: 判断 816">
          <a:extLst>
            <a:ext uri="{FF2B5EF4-FFF2-40B4-BE49-F238E27FC236}">
              <a16:creationId xmlns:a16="http://schemas.microsoft.com/office/drawing/2014/main" id="{1D3D837F-11D5-4DED-ACA6-403DF5941389}"/>
            </a:ext>
          </a:extLst>
        </xdr:cNvPr>
        <xdr:cNvSpPr/>
      </xdr:nvSpPr>
      <xdr:spPr>
        <a:xfrm>
          <a:off x="16388080" y="1397127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71B818B3-1779-48C9-8275-A018D1C04FEC}"/>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BBE31DC1-DF12-492D-B31E-0D26F344546B}"/>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0" name="テキスト ボックス 819">
          <a:extLst>
            <a:ext uri="{FF2B5EF4-FFF2-40B4-BE49-F238E27FC236}">
              <a16:creationId xmlns:a16="http://schemas.microsoft.com/office/drawing/2014/main" id="{3EE04DF9-5476-4B58-A910-4FC8FF04663C}"/>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1" name="テキスト ボックス 820">
          <a:extLst>
            <a:ext uri="{FF2B5EF4-FFF2-40B4-BE49-F238E27FC236}">
              <a16:creationId xmlns:a16="http://schemas.microsoft.com/office/drawing/2014/main" id="{003F683D-4B35-423F-9AD7-88341AF5D85C}"/>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2" name="テキスト ボックス 821">
          <a:extLst>
            <a:ext uri="{FF2B5EF4-FFF2-40B4-BE49-F238E27FC236}">
              <a16:creationId xmlns:a16="http://schemas.microsoft.com/office/drawing/2014/main" id="{BF9679B9-AE25-49FF-9217-99B7849A3B24}"/>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63500</xdr:rowOff>
    </xdr:from>
    <xdr:to>
      <xdr:col>116</xdr:col>
      <xdr:colOff>114300</xdr:colOff>
      <xdr:row>82</xdr:row>
      <xdr:rowOff>165100</xdr:rowOff>
    </xdr:to>
    <xdr:sp macro="" textlink="">
      <xdr:nvSpPr>
        <xdr:cNvPr id="823" name="楕円 822">
          <a:extLst>
            <a:ext uri="{FF2B5EF4-FFF2-40B4-BE49-F238E27FC236}">
              <a16:creationId xmlns:a16="http://schemas.microsoft.com/office/drawing/2014/main" id="{A8D8F088-FE2E-4697-A79B-B2E393462513}"/>
            </a:ext>
          </a:extLst>
        </xdr:cNvPr>
        <xdr:cNvSpPr/>
      </xdr:nvSpPr>
      <xdr:spPr>
        <a:xfrm>
          <a:off x="19458940" y="13809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86377</xdr:rowOff>
    </xdr:from>
    <xdr:ext cx="469744" cy="259045"/>
    <xdr:sp macro="" textlink="">
      <xdr:nvSpPr>
        <xdr:cNvPr id="824" name="【消防施設】&#10;一人当たり面積該当値テキスト">
          <a:extLst>
            <a:ext uri="{FF2B5EF4-FFF2-40B4-BE49-F238E27FC236}">
              <a16:creationId xmlns:a16="http://schemas.microsoft.com/office/drawing/2014/main" id="{82D3F365-1943-4B98-89A9-94990847DA7A}"/>
            </a:ext>
          </a:extLst>
        </xdr:cNvPr>
        <xdr:cNvSpPr txBox="1"/>
      </xdr:nvSpPr>
      <xdr:spPr>
        <a:xfrm>
          <a:off x="19547840" y="13665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63500</xdr:rowOff>
    </xdr:from>
    <xdr:to>
      <xdr:col>112</xdr:col>
      <xdr:colOff>38100</xdr:colOff>
      <xdr:row>82</xdr:row>
      <xdr:rowOff>165100</xdr:rowOff>
    </xdr:to>
    <xdr:sp macro="" textlink="">
      <xdr:nvSpPr>
        <xdr:cNvPr id="825" name="楕円 824">
          <a:extLst>
            <a:ext uri="{FF2B5EF4-FFF2-40B4-BE49-F238E27FC236}">
              <a16:creationId xmlns:a16="http://schemas.microsoft.com/office/drawing/2014/main" id="{CA90B842-6DDB-41E7-894D-802296D7753F}"/>
            </a:ext>
          </a:extLst>
        </xdr:cNvPr>
        <xdr:cNvSpPr/>
      </xdr:nvSpPr>
      <xdr:spPr>
        <a:xfrm>
          <a:off x="18735040" y="1380998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114300</xdr:rowOff>
    </xdr:from>
    <xdr:to>
      <xdr:col>116</xdr:col>
      <xdr:colOff>63500</xdr:colOff>
      <xdr:row>82</xdr:row>
      <xdr:rowOff>114300</xdr:rowOff>
    </xdr:to>
    <xdr:cxnSp macro="">
      <xdr:nvCxnSpPr>
        <xdr:cNvPr id="826" name="直線コネクタ 825">
          <a:extLst>
            <a:ext uri="{FF2B5EF4-FFF2-40B4-BE49-F238E27FC236}">
              <a16:creationId xmlns:a16="http://schemas.microsoft.com/office/drawing/2014/main" id="{18433C6E-FE2C-444E-B847-4891C6B34851}"/>
            </a:ext>
          </a:extLst>
        </xdr:cNvPr>
        <xdr:cNvCxnSpPr/>
      </xdr:nvCxnSpPr>
      <xdr:spPr>
        <a:xfrm>
          <a:off x="18778220" y="1386078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50800</xdr:rowOff>
    </xdr:from>
    <xdr:to>
      <xdr:col>107</xdr:col>
      <xdr:colOff>101600</xdr:colOff>
      <xdr:row>82</xdr:row>
      <xdr:rowOff>152400</xdr:rowOff>
    </xdr:to>
    <xdr:sp macro="" textlink="">
      <xdr:nvSpPr>
        <xdr:cNvPr id="827" name="楕円 826">
          <a:extLst>
            <a:ext uri="{FF2B5EF4-FFF2-40B4-BE49-F238E27FC236}">
              <a16:creationId xmlns:a16="http://schemas.microsoft.com/office/drawing/2014/main" id="{6B55E42E-28BB-4C91-9C47-137A12AAA6C3}"/>
            </a:ext>
          </a:extLst>
        </xdr:cNvPr>
        <xdr:cNvSpPr/>
      </xdr:nvSpPr>
      <xdr:spPr>
        <a:xfrm>
          <a:off x="17937480" y="13797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101600</xdr:rowOff>
    </xdr:from>
    <xdr:to>
      <xdr:col>111</xdr:col>
      <xdr:colOff>177800</xdr:colOff>
      <xdr:row>82</xdr:row>
      <xdr:rowOff>114300</xdr:rowOff>
    </xdr:to>
    <xdr:cxnSp macro="">
      <xdr:nvCxnSpPr>
        <xdr:cNvPr id="828" name="直線コネクタ 827">
          <a:extLst>
            <a:ext uri="{FF2B5EF4-FFF2-40B4-BE49-F238E27FC236}">
              <a16:creationId xmlns:a16="http://schemas.microsoft.com/office/drawing/2014/main" id="{7E798E45-28F7-4191-8212-306F02FD7CFD}"/>
            </a:ext>
          </a:extLst>
        </xdr:cNvPr>
        <xdr:cNvCxnSpPr/>
      </xdr:nvCxnSpPr>
      <xdr:spPr>
        <a:xfrm>
          <a:off x="17988280" y="13848080"/>
          <a:ext cx="78994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63500</xdr:rowOff>
    </xdr:from>
    <xdr:to>
      <xdr:col>102</xdr:col>
      <xdr:colOff>165100</xdr:colOff>
      <xdr:row>82</xdr:row>
      <xdr:rowOff>165100</xdr:rowOff>
    </xdr:to>
    <xdr:sp macro="" textlink="">
      <xdr:nvSpPr>
        <xdr:cNvPr id="829" name="楕円 828">
          <a:extLst>
            <a:ext uri="{FF2B5EF4-FFF2-40B4-BE49-F238E27FC236}">
              <a16:creationId xmlns:a16="http://schemas.microsoft.com/office/drawing/2014/main" id="{48B00D0B-4272-4600-B64A-AFB6DBDAD111}"/>
            </a:ext>
          </a:extLst>
        </xdr:cNvPr>
        <xdr:cNvSpPr/>
      </xdr:nvSpPr>
      <xdr:spPr>
        <a:xfrm>
          <a:off x="17162780" y="13809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82</xdr:row>
      <xdr:rowOff>101600</xdr:rowOff>
    </xdr:from>
    <xdr:to>
      <xdr:col>107</xdr:col>
      <xdr:colOff>50800</xdr:colOff>
      <xdr:row>82</xdr:row>
      <xdr:rowOff>114300</xdr:rowOff>
    </xdr:to>
    <xdr:cxnSp macro="">
      <xdr:nvCxnSpPr>
        <xdr:cNvPr id="830" name="直線コネクタ 829">
          <a:extLst>
            <a:ext uri="{FF2B5EF4-FFF2-40B4-BE49-F238E27FC236}">
              <a16:creationId xmlns:a16="http://schemas.microsoft.com/office/drawing/2014/main" id="{6E5C3ABA-39E1-425F-A20E-19715BE23973}"/>
            </a:ext>
          </a:extLst>
        </xdr:cNvPr>
        <xdr:cNvCxnSpPr/>
      </xdr:nvCxnSpPr>
      <xdr:spPr>
        <a:xfrm flipV="1">
          <a:off x="17213580" y="13848080"/>
          <a:ext cx="7747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82</xdr:row>
      <xdr:rowOff>63500</xdr:rowOff>
    </xdr:from>
    <xdr:to>
      <xdr:col>98</xdr:col>
      <xdr:colOff>38100</xdr:colOff>
      <xdr:row>82</xdr:row>
      <xdr:rowOff>165100</xdr:rowOff>
    </xdr:to>
    <xdr:sp macro="" textlink="">
      <xdr:nvSpPr>
        <xdr:cNvPr id="831" name="楕円 830">
          <a:extLst>
            <a:ext uri="{FF2B5EF4-FFF2-40B4-BE49-F238E27FC236}">
              <a16:creationId xmlns:a16="http://schemas.microsoft.com/office/drawing/2014/main" id="{A9659020-BABA-432E-B922-DEFF0C20E324}"/>
            </a:ext>
          </a:extLst>
        </xdr:cNvPr>
        <xdr:cNvSpPr/>
      </xdr:nvSpPr>
      <xdr:spPr>
        <a:xfrm>
          <a:off x="16388080" y="1380998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82</xdr:row>
      <xdr:rowOff>114300</xdr:rowOff>
    </xdr:from>
    <xdr:to>
      <xdr:col>102</xdr:col>
      <xdr:colOff>114300</xdr:colOff>
      <xdr:row>82</xdr:row>
      <xdr:rowOff>114300</xdr:rowOff>
    </xdr:to>
    <xdr:cxnSp macro="">
      <xdr:nvCxnSpPr>
        <xdr:cNvPr id="832" name="直線コネクタ 831">
          <a:extLst>
            <a:ext uri="{FF2B5EF4-FFF2-40B4-BE49-F238E27FC236}">
              <a16:creationId xmlns:a16="http://schemas.microsoft.com/office/drawing/2014/main" id="{06548726-9113-4AF8-92A4-8B7CAE5F0724}"/>
            </a:ext>
          </a:extLst>
        </xdr:cNvPr>
        <xdr:cNvCxnSpPr/>
      </xdr:nvCxnSpPr>
      <xdr:spPr>
        <a:xfrm>
          <a:off x="16431260" y="1386078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54627</xdr:rowOff>
    </xdr:from>
    <xdr:ext cx="469744" cy="259045"/>
    <xdr:sp macro="" textlink="">
      <xdr:nvSpPr>
        <xdr:cNvPr id="833" name="n_1aveValue【消防施設】&#10;一人当たり面積">
          <a:extLst>
            <a:ext uri="{FF2B5EF4-FFF2-40B4-BE49-F238E27FC236}">
              <a16:creationId xmlns:a16="http://schemas.microsoft.com/office/drawing/2014/main" id="{CDBC726A-F937-4BA6-89E6-7A47C631605E}"/>
            </a:ext>
          </a:extLst>
        </xdr:cNvPr>
        <xdr:cNvSpPr txBox="1"/>
      </xdr:nvSpPr>
      <xdr:spPr>
        <a:xfrm>
          <a:off x="18561127" y="14136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54627</xdr:rowOff>
    </xdr:from>
    <xdr:ext cx="469744" cy="259045"/>
    <xdr:sp macro="" textlink="">
      <xdr:nvSpPr>
        <xdr:cNvPr id="834" name="n_2aveValue【消防施設】&#10;一人当たり面積">
          <a:extLst>
            <a:ext uri="{FF2B5EF4-FFF2-40B4-BE49-F238E27FC236}">
              <a16:creationId xmlns:a16="http://schemas.microsoft.com/office/drawing/2014/main" id="{FEA20258-FE6B-4281-81FE-987B1FCFCF0B}"/>
            </a:ext>
          </a:extLst>
        </xdr:cNvPr>
        <xdr:cNvSpPr txBox="1"/>
      </xdr:nvSpPr>
      <xdr:spPr>
        <a:xfrm>
          <a:off x="17776267" y="14136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41927</xdr:rowOff>
    </xdr:from>
    <xdr:ext cx="469744" cy="259045"/>
    <xdr:sp macro="" textlink="">
      <xdr:nvSpPr>
        <xdr:cNvPr id="835" name="n_3aveValue【消防施設】&#10;一人当たり面積">
          <a:extLst>
            <a:ext uri="{FF2B5EF4-FFF2-40B4-BE49-F238E27FC236}">
              <a16:creationId xmlns:a16="http://schemas.microsoft.com/office/drawing/2014/main" id="{D0490E41-BB13-424B-9344-9C272CAC1C7F}"/>
            </a:ext>
          </a:extLst>
        </xdr:cNvPr>
        <xdr:cNvSpPr txBox="1"/>
      </xdr:nvSpPr>
      <xdr:spPr>
        <a:xfrm>
          <a:off x="17001567" y="14123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149877</xdr:rowOff>
    </xdr:from>
    <xdr:ext cx="469744" cy="259045"/>
    <xdr:sp macro="" textlink="">
      <xdr:nvSpPr>
        <xdr:cNvPr id="836" name="n_4aveValue【消防施設】&#10;一人当たり面積">
          <a:extLst>
            <a:ext uri="{FF2B5EF4-FFF2-40B4-BE49-F238E27FC236}">
              <a16:creationId xmlns:a16="http://schemas.microsoft.com/office/drawing/2014/main" id="{EE8738DC-A6B4-495B-8DE7-7CA1AB921380}"/>
            </a:ext>
          </a:extLst>
        </xdr:cNvPr>
        <xdr:cNvSpPr txBox="1"/>
      </xdr:nvSpPr>
      <xdr:spPr>
        <a:xfrm>
          <a:off x="16226867" y="14063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10177</xdr:rowOff>
    </xdr:from>
    <xdr:ext cx="469744" cy="259045"/>
    <xdr:sp macro="" textlink="">
      <xdr:nvSpPr>
        <xdr:cNvPr id="837" name="n_1mainValue【消防施設】&#10;一人当たり面積">
          <a:extLst>
            <a:ext uri="{FF2B5EF4-FFF2-40B4-BE49-F238E27FC236}">
              <a16:creationId xmlns:a16="http://schemas.microsoft.com/office/drawing/2014/main" id="{BA3D3FBD-7EDA-4D0C-9462-9240ED9BD1C2}"/>
            </a:ext>
          </a:extLst>
        </xdr:cNvPr>
        <xdr:cNvSpPr txBox="1"/>
      </xdr:nvSpPr>
      <xdr:spPr>
        <a:xfrm>
          <a:off x="18561127" y="13589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168927</xdr:rowOff>
    </xdr:from>
    <xdr:ext cx="469744" cy="259045"/>
    <xdr:sp macro="" textlink="">
      <xdr:nvSpPr>
        <xdr:cNvPr id="838" name="n_2mainValue【消防施設】&#10;一人当たり面積">
          <a:extLst>
            <a:ext uri="{FF2B5EF4-FFF2-40B4-BE49-F238E27FC236}">
              <a16:creationId xmlns:a16="http://schemas.microsoft.com/office/drawing/2014/main" id="{6C8D44A8-E947-4835-8418-1D4BA3E50172}"/>
            </a:ext>
          </a:extLst>
        </xdr:cNvPr>
        <xdr:cNvSpPr txBox="1"/>
      </xdr:nvSpPr>
      <xdr:spPr>
        <a:xfrm>
          <a:off x="17776267" y="13580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10177</xdr:rowOff>
    </xdr:from>
    <xdr:ext cx="469744" cy="259045"/>
    <xdr:sp macro="" textlink="">
      <xdr:nvSpPr>
        <xdr:cNvPr id="839" name="n_3mainValue【消防施設】&#10;一人当たり面積">
          <a:extLst>
            <a:ext uri="{FF2B5EF4-FFF2-40B4-BE49-F238E27FC236}">
              <a16:creationId xmlns:a16="http://schemas.microsoft.com/office/drawing/2014/main" id="{7C50B869-A09A-40D8-887B-60E90D0755B2}"/>
            </a:ext>
          </a:extLst>
        </xdr:cNvPr>
        <xdr:cNvSpPr txBox="1"/>
      </xdr:nvSpPr>
      <xdr:spPr>
        <a:xfrm>
          <a:off x="17001567" y="13589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10177</xdr:rowOff>
    </xdr:from>
    <xdr:ext cx="469744" cy="259045"/>
    <xdr:sp macro="" textlink="">
      <xdr:nvSpPr>
        <xdr:cNvPr id="840" name="n_4mainValue【消防施設】&#10;一人当たり面積">
          <a:extLst>
            <a:ext uri="{FF2B5EF4-FFF2-40B4-BE49-F238E27FC236}">
              <a16:creationId xmlns:a16="http://schemas.microsoft.com/office/drawing/2014/main" id="{416130C4-F533-4643-8E18-6D642F55898C}"/>
            </a:ext>
          </a:extLst>
        </xdr:cNvPr>
        <xdr:cNvSpPr txBox="1"/>
      </xdr:nvSpPr>
      <xdr:spPr>
        <a:xfrm>
          <a:off x="16226867" y="13589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1" name="正方形/長方形 840">
          <a:extLst>
            <a:ext uri="{FF2B5EF4-FFF2-40B4-BE49-F238E27FC236}">
              <a16:creationId xmlns:a16="http://schemas.microsoft.com/office/drawing/2014/main" id="{5DB9B8B8-7A73-4811-B860-BDE2350E0283}"/>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2" name="正方形/長方形 841">
          <a:extLst>
            <a:ext uri="{FF2B5EF4-FFF2-40B4-BE49-F238E27FC236}">
              <a16:creationId xmlns:a16="http://schemas.microsoft.com/office/drawing/2014/main" id="{3419579C-54D3-4F02-A564-1CB32F903AF0}"/>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3" name="正方形/長方形 842">
          <a:extLst>
            <a:ext uri="{FF2B5EF4-FFF2-40B4-BE49-F238E27FC236}">
              <a16:creationId xmlns:a16="http://schemas.microsoft.com/office/drawing/2014/main" id="{813A02CA-5A0D-47E1-B98C-9778F5317D23}"/>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4" name="正方形/長方形 843">
          <a:extLst>
            <a:ext uri="{FF2B5EF4-FFF2-40B4-BE49-F238E27FC236}">
              <a16:creationId xmlns:a16="http://schemas.microsoft.com/office/drawing/2014/main" id="{423358B2-FC30-4C5E-BE6C-515ADBBD5A96}"/>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5" name="正方形/長方形 844">
          <a:extLst>
            <a:ext uri="{FF2B5EF4-FFF2-40B4-BE49-F238E27FC236}">
              <a16:creationId xmlns:a16="http://schemas.microsoft.com/office/drawing/2014/main" id="{6EAD286B-AD40-4EFE-A2BA-BF01B090B5A8}"/>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6" name="正方形/長方形 845">
          <a:extLst>
            <a:ext uri="{FF2B5EF4-FFF2-40B4-BE49-F238E27FC236}">
              <a16:creationId xmlns:a16="http://schemas.microsoft.com/office/drawing/2014/main" id="{868D303C-D552-43EE-8718-1D8B32068ECC}"/>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7" name="正方形/長方形 846">
          <a:extLst>
            <a:ext uri="{FF2B5EF4-FFF2-40B4-BE49-F238E27FC236}">
              <a16:creationId xmlns:a16="http://schemas.microsoft.com/office/drawing/2014/main" id="{8DCEBC10-C761-4C62-A873-A8803F8435FD}"/>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8" name="正方形/長方形 847">
          <a:extLst>
            <a:ext uri="{FF2B5EF4-FFF2-40B4-BE49-F238E27FC236}">
              <a16:creationId xmlns:a16="http://schemas.microsoft.com/office/drawing/2014/main" id="{EE2CB93D-3894-46F0-A540-AB817A780FDF}"/>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9" name="テキスト ボックス 848">
          <a:extLst>
            <a:ext uri="{FF2B5EF4-FFF2-40B4-BE49-F238E27FC236}">
              <a16:creationId xmlns:a16="http://schemas.microsoft.com/office/drawing/2014/main" id="{E1195B5F-24A7-4745-9650-15CBABAFAF11}"/>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0" name="直線コネクタ 849">
          <a:extLst>
            <a:ext uri="{FF2B5EF4-FFF2-40B4-BE49-F238E27FC236}">
              <a16:creationId xmlns:a16="http://schemas.microsoft.com/office/drawing/2014/main" id="{A137E455-4B11-4236-A421-E450EC12417E}"/>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1" name="テキスト ボックス 850">
          <a:extLst>
            <a:ext uri="{FF2B5EF4-FFF2-40B4-BE49-F238E27FC236}">
              <a16:creationId xmlns:a16="http://schemas.microsoft.com/office/drawing/2014/main" id="{F9089360-0859-44C0-98EB-070E7FAFACAF}"/>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52" name="直線コネクタ 851">
          <a:extLst>
            <a:ext uri="{FF2B5EF4-FFF2-40B4-BE49-F238E27FC236}">
              <a16:creationId xmlns:a16="http://schemas.microsoft.com/office/drawing/2014/main" id="{282A2534-9F4A-46C0-AF49-8CB6BA7D36E1}"/>
            </a:ext>
          </a:extLst>
        </xdr:cNvPr>
        <xdr:cNvCxnSpPr/>
      </xdr:nvCxnSpPr>
      <xdr:spPr>
        <a:xfrm>
          <a:off x="10960100" y="182575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853" name="テキスト ボックス 852">
          <a:extLst>
            <a:ext uri="{FF2B5EF4-FFF2-40B4-BE49-F238E27FC236}">
              <a16:creationId xmlns:a16="http://schemas.microsoft.com/office/drawing/2014/main" id="{F895DC3F-1BC6-4566-9DB5-ACF192B24DCC}"/>
            </a:ext>
          </a:extLst>
        </xdr:cNvPr>
        <xdr:cNvSpPr txBox="1"/>
      </xdr:nvSpPr>
      <xdr:spPr>
        <a:xfrm>
          <a:off x="10602761" y="181152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54" name="直線コネクタ 853">
          <a:extLst>
            <a:ext uri="{FF2B5EF4-FFF2-40B4-BE49-F238E27FC236}">
              <a16:creationId xmlns:a16="http://schemas.microsoft.com/office/drawing/2014/main" id="{FE5A97A2-474C-4A02-A399-63A88E6FFFB2}"/>
            </a:ext>
          </a:extLst>
        </xdr:cNvPr>
        <xdr:cNvCxnSpPr/>
      </xdr:nvCxnSpPr>
      <xdr:spPr>
        <a:xfrm>
          <a:off x="10960100" y="178841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55" name="テキスト ボックス 854">
          <a:extLst>
            <a:ext uri="{FF2B5EF4-FFF2-40B4-BE49-F238E27FC236}">
              <a16:creationId xmlns:a16="http://schemas.microsoft.com/office/drawing/2014/main" id="{58AE38E6-E5E2-4A10-8EE8-305C66385C38}"/>
            </a:ext>
          </a:extLst>
        </xdr:cNvPr>
        <xdr:cNvSpPr txBox="1"/>
      </xdr:nvSpPr>
      <xdr:spPr>
        <a:xfrm>
          <a:off x="1060276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56" name="直線コネクタ 855">
          <a:extLst>
            <a:ext uri="{FF2B5EF4-FFF2-40B4-BE49-F238E27FC236}">
              <a16:creationId xmlns:a16="http://schemas.microsoft.com/office/drawing/2014/main" id="{2EF77701-D52B-4743-88DD-9085B38E0E72}"/>
            </a:ext>
          </a:extLst>
        </xdr:cNvPr>
        <xdr:cNvCxnSpPr/>
      </xdr:nvCxnSpPr>
      <xdr:spPr>
        <a:xfrm>
          <a:off x="10960100" y="175107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57" name="テキスト ボックス 856">
          <a:extLst>
            <a:ext uri="{FF2B5EF4-FFF2-40B4-BE49-F238E27FC236}">
              <a16:creationId xmlns:a16="http://schemas.microsoft.com/office/drawing/2014/main" id="{65729435-A9BC-446B-AC2D-9EFBEA2E6938}"/>
            </a:ext>
          </a:extLst>
        </xdr:cNvPr>
        <xdr:cNvSpPr txBox="1"/>
      </xdr:nvSpPr>
      <xdr:spPr>
        <a:xfrm>
          <a:off x="1060276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58" name="直線コネクタ 857">
          <a:extLst>
            <a:ext uri="{FF2B5EF4-FFF2-40B4-BE49-F238E27FC236}">
              <a16:creationId xmlns:a16="http://schemas.microsoft.com/office/drawing/2014/main" id="{F1E322C9-0C82-4868-95A0-75D2B372370A}"/>
            </a:ext>
          </a:extLst>
        </xdr:cNvPr>
        <xdr:cNvCxnSpPr/>
      </xdr:nvCxnSpPr>
      <xdr:spPr>
        <a:xfrm>
          <a:off x="10960100" y="171373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59" name="テキスト ボックス 858">
          <a:extLst>
            <a:ext uri="{FF2B5EF4-FFF2-40B4-BE49-F238E27FC236}">
              <a16:creationId xmlns:a16="http://schemas.microsoft.com/office/drawing/2014/main" id="{85642769-79AC-45E2-A629-14F70013F72A}"/>
            </a:ext>
          </a:extLst>
        </xdr:cNvPr>
        <xdr:cNvSpPr txBox="1"/>
      </xdr:nvSpPr>
      <xdr:spPr>
        <a:xfrm>
          <a:off x="1060276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60" name="直線コネクタ 859">
          <a:extLst>
            <a:ext uri="{FF2B5EF4-FFF2-40B4-BE49-F238E27FC236}">
              <a16:creationId xmlns:a16="http://schemas.microsoft.com/office/drawing/2014/main" id="{B1001655-EBF3-4074-86B6-5284C208E140}"/>
            </a:ext>
          </a:extLst>
        </xdr:cNvPr>
        <xdr:cNvCxnSpPr/>
      </xdr:nvCxnSpPr>
      <xdr:spPr>
        <a:xfrm>
          <a:off x="10960100" y="167640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861" name="テキスト ボックス 860">
          <a:extLst>
            <a:ext uri="{FF2B5EF4-FFF2-40B4-BE49-F238E27FC236}">
              <a16:creationId xmlns:a16="http://schemas.microsoft.com/office/drawing/2014/main" id="{4ACE4CA0-7563-41E2-B4CC-623E599AF05D}"/>
            </a:ext>
          </a:extLst>
        </xdr:cNvPr>
        <xdr:cNvSpPr txBox="1"/>
      </xdr:nvSpPr>
      <xdr:spPr>
        <a:xfrm>
          <a:off x="10666881" y="1662558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2" name="直線コネクタ 861">
          <a:extLst>
            <a:ext uri="{FF2B5EF4-FFF2-40B4-BE49-F238E27FC236}">
              <a16:creationId xmlns:a16="http://schemas.microsoft.com/office/drawing/2014/main" id="{F5ABE8DC-B942-42F4-AE6A-235473E2D987}"/>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3" name="【庁舎】&#10;有形固定資産減価償却率グラフ枠">
          <a:extLst>
            <a:ext uri="{FF2B5EF4-FFF2-40B4-BE49-F238E27FC236}">
              <a16:creationId xmlns:a16="http://schemas.microsoft.com/office/drawing/2014/main" id="{791EC4EE-50DB-44EA-BD6B-992743B9C63F}"/>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64770</xdr:rowOff>
    </xdr:from>
    <xdr:to>
      <xdr:col>85</xdr:col>
      <xdr:colOff>126364</xdr:colOff>
      <xdr:row>109</xdr:row>
      <xdr:rowOff>70486</xdr:rowOff>
    </xdr:to>
    <xdr:cxnSp macro="">
      <xdr:nvCxnSpPr>
        <xdr:cNvPr id="864" name="直線コネクタ 863">
          <a:extLst>
            <a:ext uri="{FF2B5EF4-FFF2-40B4-BE49-F238E27FC236}">
              <a16:creationId xmlns:a16="http://schemas.microsoft.com/office/drawing/2014/main" id="{4A80AA7B-B93A-4BDA-A054-D7B00286FC24}"/>
            </a:ext>
          </a:extLst>
        </xdr:cNvPr>
        <xdr:cNvCxnSpPr/>
      </xdr:nvCxnSpPr>
      <xdr:spPr>
        <a:xfrm flipV="1">
          <a:off x="14375764" y="16996410"/>
          <a:ext cx="0" cy="1346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74313</xdr:rowOff>
    </xdr:from>
    <xdr:ext cx="405111" cy="259045"/>
    <xdr:sp macro="" textlink="">
      <xdr:nvSpPr>
        <xdr:cNvPr id="865" name="【庁舎】&#10;有形固定資産減価償却率最小値テキスト">
          <a:extLst>
            <a:ext uri="{FF2B5EF4-FFF2-40B4-BE49-F238E27FC236}">
              <a16:creationId xmlns:a16="http://schemas.microsoft.com/office/drawing/2014/main" id="{A621C835-1A33-47ED-AE29-E7911B1CFDC1}"/>
            </a:ext>
          </a:extLst>
        </xdr:cNvPr>
        <xdr:cNvSpPr txBox="1"/>
      </xdr:nvSpPr>
      <xdr:spPr>
        <a:xfrm>
          <a:off x="14414500" y="18347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70486</xdr:rowOff>
    </xdr:from>
    <xdr:to>
      <xdr:col>86</xdr:col>
      <xdr:colOff>25400</xdr:colOff>
      <xdr:row>109</xdr:row>
      <xdr:rowOff>70486</xdr:rowOff>
    </xdr:to>
    <xdr:cxnSp macro="">
      <xdr:nvCxnSpPr>
        <xdr:cNvPr id="866" name="直線コネクタ 865">
          <a:extLst>
            <a:ext uri="{FF2B5EF4-FFF2-40B4-BE49-F238E27FC236}">
              <a16:creationId xmlns:a16="http://schemas.microsoft.com/office/drawing/2014/main" id="{861E0542-FCCD-48AB-B6D6-CC74EE0E70D0}"/>
            </a:ext>
          </a:extLst>
        </xdr:cNvPr>
        <xdr:cNvCxnSpPr/>
      </xdr:nvCxnSpPr>
      <xdr:spPr>
        <a:xfrm>
          <a:off x="14287500" y="1834324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100</xdr:row>
      <xdr:rowOff>11447</xdr:rowOff>
    </xdr:from>
    <xdr:ext cx="405111" cy="259045"/>
    <xdr:sp macro="" textlink="">
      <xdr:nvSpPr>
        <xdr:cNvPr id="867" name="【庁舎】&#10;有形固定資産減価償却率最大値テキスト">
          <a:extLst>
            <a:ext uri="{FF2B5EF4-FFF2-40B4-BE49-F238E27FC236}">
              <a16:creationId xmlns:a16="http://schemas.microsoft.com/office/drawing/2014/main" id="{80B29ABA-2F19-4EA0-931B-AC5845820A12}"/>
            </a:ext>
          </a:extLst>
        </xdr:cNvPr>
        <xdr:cNvSpPr txBox="1"/>
      </xdr:nvSpPr>
      <xdr:spPr>
        <a:xfrm>
          <a:off x="14414500" y="16775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64770</xdr:rowOff>
    </xdr:from>
    <xdr:to>
      <xdr:col>86</xdr:col>
      <xdr:colOff>25400</xdr:colOff>
      <xdr:row>101</xdr:row>
      <xdr:rowOff>64770</xdr:rowOff>
    </xdr:to>
    <xdr:cxnSp macro="">
      <xdr:nvCxnSpPr>
        <xdr:cNvPr id="868" name="直線コネクタ 867">
          <a:extLst>
            <a:ext uri="{FF2B5EF4-FFF2-40B4-BE49-F238E27FC236}">
              <a16:creationId xmlns:a16="http://schemas.microsoft.com/office/drawing/2014/main" id="{E946DCC7-1E53-410E-9DF2-DEC1D739B0DF}"/>
            </a:ext>
          </a:extLst>
        </xdr:cNvPr>
        <xdr:cNvCxnSpPr/>
      </xdr:nvCxnSpPr>
      <xdr:spPr>
        <a:xfrm>
          <a:off x="14287500" y="169964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83838</xdr:rowOff>
    </xdr:from>
    <xdr:ext cx="405111" cy="259045"/>
    <xdr:sp macro="" textlink="">
      <xdr:nvSpPr>
        <xdr:cNvPr id="869" name="【庁舎】&#10;有形固定資産減価償却率平均値テキスト">
          <a:extLst>
            <a:ext uri="{FF2B5EF4-FFF2-40B4-BE49-F238E27FC236}">
              <a16:creationId xmlns:a16="http://schemas.microsoft.com/office/drawing/2014/main" id="{EDFBE170-590B-4208-90A9-04929032D731}"/>
            </a:ext>
          </a:extLst>
        </xdr:cNvPr>
        <xdr:cNvSpPr txBox="1"/>
      </xdr:nvSpPr>
      <xdr:spPr>
        <a:xfrm>
          <a:off x="14414500" y="1751839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105411</xdr:rowOff>
    </xdr:from>
    <xdr:to>
      <xdr:col>85</xdr:col>
      <xdr:colOff>177800</xdr:colOff>
      <xdr:row>105</xdr:row>
      <xdr:rowOff>35561</xdr:rowOff>
    </xdr:to>
    <xdr:sp macro="" textlink="">
      <xdr:nvSpPr>
        <xdr:cNvPr id="870" name="フローチャート: 判断 869">
          <a:extLst>
            <a:ext uri="{FF2B5EF4-FFF2-40B4-BE49-F238E27FC236}">
              <a16:creationId xmlns:a16="http://schemas.microsoft.com/office/drawing/2014/main" id="{327993CF-95EC-419D-8FD6-0A384049DEA7}"/>
            </a:ext>
          </a:extLst>
        </xdr:cNvPr>
        <xdr:cNvSpPr/>
      </xdr:nvSpPr>
      <xdr:spPr>
        <a:xfrm>
          <a:off x="14325600" y="17539971"/>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97789</xdr:rowOff>
    </xdr:from>
    <xdr:to>
      <xdr:col>81</xdr:col>
      <xdr:colOff>101600</xdr:colOff>
      <xdr:row>105</xdr:row>
      <xdr:rowOff>27939</xdr:rowOff>
    </xdr:to>
    <xdr:sp macro="" textlink="">
      <xdr:nvSpPr>
        <xdr:cNvPr id="871" name="フローチャート: 判断 870">
          <a:extLst>
            <a:ext uri="{FF2B5EF4-FFF2-40B4-BE49-F238E27FC236}">
              <a16:creationId xmlns:a16="http://schemas.microsoft.com/office/drawing/2014/main" id="{C92C7A0E-D08C-4BE4-B851-257CDD4A91CE}"/>
            </a:ext>
          </a:extLst>
        </xdr:cNvPr>
        <xdr:cNvSpPr/>
      </xdr:nvSpPr>
      <xdr:spPr>
        <a:xfrm>
          <a:off x="13578840" y="1753234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122555</xdr:rowOff>
    </xdr:from>
    <xdr:to>
      <xdr:col>76</xdr:col>
      <xdr:colOff>165100</xdr:colOff>
      <xdr:row>105</xdr:row>
      <xdr:rowOff>52705</xdr:rowOff>
    </xdr:to>
    <xdr:sp macro="" textlink="">
      <xdr:nvSpPr>
        <xdr:cNvPr id="872" name="フローチャート: 判断 871">
          <a:extLst>
            <a:ext uri="{FF2B5EF4-FFF2-40B4-BE49-F238E27FC236}">
              <a16:creationId xmlns:a16="http://schemas.microsoft.com/office/drawing/2014/main" id="{7B8081D6-3F5E-4095-874B-57F890893AC7}"/>
            </a:ext>
          </a:extLst>
        </xdr:cNvPr>
        <xdr:cNvSpPr/>
      </xdr:nvSpPr>
      <xdr:spPr>
        <a:xfrm>
          <a:off x="12804140" y="175571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128270</xdr:rowOff>
    </xdr:from>
    <xdr:to>
      <xdr:col>72</xdr:col>
      <xdr:colOff>38100</xdr:colOff>
      <xdr:row>105</xdr:row>
      <xdr:rowOff>58420</xdr:rowOff>
    </xdr:to>
    <xdr:sp macro="" textlink="">
      <xdr:nvSpPr>
        <xdr:cNvPr id="873" name="フローチャート: 判断 872">
          <a:extLst>
            <a:ext uri="{FF2B5EF4-FFF2-40B4-BE49-F238E27FC236}">
              <a16:creationId xmlns:a16="http://schemas.microsoft.com/office/drawing/2014/main" id="{6A30F51B-DD7D-42C4-BADC-F517FD329B86}"/>
            </a:ext>
          </a:extLst>
        </xdr:cNvPr>
        <xdr:cNvSpPr/>
      </xdr:nvSpPr>
      <xdr:spPr>
        <a:xfrm>
          <a:off x="12029440" y="175628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21589</xdr:rowOff>
    </xdr:from>
    <xdr:to>
      <xdr:col>67</xdr:col>
      <xdr:colOff>101600</xdr:colOff>
      <xdr:row>105</xdr:row>
      <xdr:rowOff>123189</xdr:rowOff>
    </xdr:to>
    <xdr:sp macro="" textlink="">
      <xdr:nvSpPr>
        <xdr:cNvPr id="874" name="フローチャート: 判断 873">
          <a:extLst>
            <a:ext uri="{FF2B5EF4-FFF2-40B4-BE49-F238E27FC236}">
              <a16:creationId xmlns:a16="http://schemas.microsoft.com/office/drawing/2014/main" id="{16F1CE32-36F6-4AA0-8D8D-F5227DB8FA66}"/>
            </a:ext>
          </a:extLst>
        </xdr:cNvPr>
        <xdr:cNvSpPr/>
      </xdr:nvSpPr>
      <xdr:spPr>
        <a:xfrm>
          <a:off x="11231880" y="17623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id="{5B9FCD9F-DB87-430E-B94F-DE76C2DDF4B0}"/>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C9FFA597-CBE7-4531-A1D2-AE11850523EB}"/>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AA48E101-B419-48A7-9CB3-9A6B5D551260}"/>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id="{670B0410-CB04-44E0-B359-A2DB0B18E959}"/>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9" name="テキスト ボックス 878">
          <a:extLst>
            <a:ext uri="{FF2B5EF4-FFF2-40B4-BE49-F238E27FC236}">
              <a16:creationId xmlns:a16="http://schemas.microsoft.com/office/drawing/2014/main" id="{934EA1F8-ACA9-45BB-BE58-D0FAB11E1659}"/>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46355</xdr:rowOff>
    </xdr:from>
    <xdr:to>
      <xdr:col>85</xdr:col>
      <xdr:colOff>177800</xdr:colOff>
      <xdr:row>101</xdr:row>
      <xdr:rowOff>147955</xdr:rowOff>
    </xdr:to>
    <xdr:sp macro="" textlink="">
      <xdr:nvSpPr>
        <xdr:cNvPr id="880" name="楕円 879">
          <a:extLst>
            <a:ext uri="{FF2B5EF4-FFF2-40B4-BE49-F238E27FC236}">
              <a16:creationId xmlns:a16="http://schemas.microsoft.com/office/drawing/2014/main" id="{1527D3D0-87E5-4063-AFA4-8FDB46962D91}"/>
            </a:ext>
          </a:extLst>
        </xdr:cNvPr>
        <xdr:cNvSpPr/>
      </xdr:nvSpPr>
      <xdr:spPr>
        <a:xfrm>
          <a:off x="14325600" y="16977995"/>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138447</xdr:rowOff>
    </xdr:from>
    <xdr:ext cx="405111" cy="259045"/>
    <xdr:sp macro="" textlink="">
      <xdr:nvSpPr>
        <xdr:cNvPr id="881" name="【庁舎】&#10;有形固定資産減価償却率該当値テキスト">
          <a:extLst>
            <a:ext uri="{FF2B5EF4-FFF2-40B4-BE49-F238E27FC236}">
              <a16:creationId xmlns:a16="http://schemas.microsoft.com/office/drawing/2014/main" id="{AF55FAA6-D1AB-4F50-A0B0-F75B73297A30}"/>
            </a:ext>
          </a:extLst>
        </xdr:cNvPr>
        <xdr:cNvSpPr txBox="1"/>
      </xdr:nvSpPr>
      <xdr:spPr>
        <a:xfrm>
          <a:off x="14414500" y="16902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8255</xdr:rowOff>
    </xdr:from>
    <xdr:to>
      <xdr:col>81</xdr:col>
      <xdr:colOff>101600</xdr:colOff>
      <xdr:row>101</xdr:row>
      <xdr:rowOff>109855</xdr:rowOff>
    </xdr:to>
    <xdr:sp macro="" textlink="">
      <xdr:nvSpPr>
        <xdr:cNvPr id="882" name="楕円 881">
          <a:extLst>
            <a:ext uri="{FF2B5EF4-FFF2-40B4-BE49-F238E27FC236}">
              <a16:creationId xmlns:a16="http://schemas.microsoft.com/office/drawing/2014/main" id="{531F8EEF-B7AA-4FCA-B81C-D9D222D5EA34}"/>
            </a:ext>
          </a:extLst>
        </xdr:cNvPr>
        <xdr:cNvSpPr/>
      </xdr:nvSpPr>
      <xdr:spPr>
        <a:xfrm>
          <a:off x="13578840" y="16939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59055</xdr:rowOff>
    </xdr:from>
    <xdr:to>
      <xdr:col>85</xdr:col>
      <xdr:colOff>127000</xdr:colOff>
      <xdr:row>101</xdr:row>
      <xdr:rowOff>97155</xdr:rowOff>
    </xdr:to>
    <xdr:cxnSp macro="">
      <xdr:nvCxnSpPr>
        <xdr:cNvPr id="883" name="直線コネクタ 882">
          <a:extLst>
            <a:ext uri="{FF2B5EF4-FFF2-40B4-BE49-F238E27FC236}">
              <a16:creationId xmlns:a16="http://schemas.microsoft.com/office/drawing/2014/main" id="{82C69DA1-FD8C-4EA6-8F34-CAA199BB7F1E}"/>
            </a:ext>
          </a:extLst>
        </xdr:cNvPr>
        <xdr:cNvCxnSpPr/>
      </xdr:nvCxnSpPr>
      <xdr:spPr>
        <a:xfrm>
          <a:off x="13629640" y="16990695"/>
          <a:ext cx="74676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100</xdr:row>
      <xdr:rowOff>141605</xdr:rowOff>
    </xdr:from>
    <xdr:to>
      <xdr:col>76</xdr:col>
      <xdr:colOff>165100</xdr:colOff>
      <xdr:row>101</xdr:row>
      <xdr:rowOff>71755</xdr:rowOff>
    </xdr:to>
    <xdr:sp macro="" textlink="">
      <xdr:nvSpPr>
        <xdr:cNvPr id="884" name="楕円 883">
          <a:extLst>
            <a:ext uri="{FF2B5EF4-FFF2-40B4-BE49-F238E27FC236}">
              <a16:creationId xmlns:a16="http://schemas.microsoft.com/office/drawing/2014/main" id="{9114456C-D998-4960-864E-DBEAD1F57457}"/>
            </a:ext>
          </a:extLst>
        </xdr:cNvPr>
        <xdr:cNvSpPr/>
      </xdr:nvSpPr>
      <xdr:spPr>
        <a:xfrm>
          <a:off x="12804140" y="169056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20955</xdr:rowOff>
    </xdr:from>
    <xdr:to>
      <xdr:col>81</xdr:col>
      <xdr:colOff>50800</xdr:colOff>
      <xdr:row>101</xdr:row>
      <xdr:rowOff>59055</xdr:rowOff>
    </xdr:to>
    <xdr:cxnSp macro="">
      <xdr:nvCxnSpPr>
        <xdr:cNvPr id="885" name="直線コネクタ 884">
          <a:extLst>
            <a:ext uri="{FF2B5EF4-FFF2-40B4-BE49-F238E27FC236}">
              <a16:creationId xmlns:a16="http://schemas.microsoft.com/office/drawing/2014/main" id="{6EB43F33-30F1-41F4-BE8E-C53F774E37B1}"/>
            </a:ext>
          </a:extLst>
        </xdr:cNvPr>
        <xdr:cNvCxnSpPr/>
      </xdr:nvCxnSpPr>
      <xdr:spPr>
        <a:xfrm>
          <a:off x="12854940" y="16952595"/>
          <a:ext cx="7747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100</xdr:row>
      <xdr:rowOff>101600</xdr:rowOff>
    </xdr:from>
    <xdr:to>
      <xdr:col>72</xdr:col>
      <xdr:colOff>38100</xdr:colOff>
      <xdr:row>101</xdr:row>
      <xdr:rowOff>31750</xdr:rowOff>
    </xdr:to>
    <xdr:sp macro="" textlink="">
      <xdr:nvSpPr>
        <xdr:cNvPr id="886" name="楕円 885">
          <a:extLst>
            <a:ext uri="{FF2B5EF4-FFF2-40B4-BE49-F238E27FC236}">
              <a16:creationId xmlns:a16="http://schemas.microsoft.com/office/drawing/2014/main" id="{8AC32899-670D-41F4-9D82-D81152F6F71D}"/>
            </a:ext>
          </a:extLst>
        </xdr:cNvPr>
        <xdr:cNvSpPr/>
      </xdr:nvSpPr>
      <xdr:spPr>
        <a:xfrm>
          <a:off x="12029440" y="1686560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100</xdr:row>
      <xdr:rowOff>152400</xdr:rowOff>
    </xdr:from>
    <xdr:to>
      <xdr:col>76</xdr:col>
      <xdr:colOff>114300</xdr:colOff>
      <xdr:row>101</xdr:row>
      <xdr:rowOff>20955</xdr:rowOff>
    </xdr:to>
    <xdr:cxnSp macro="">
      <xdr:nvCxnSpPr>
        <xdr:cNvPr id="887" name="直線コネクタ 886">
          <a:extLst>
            <a:ext uri="{FF2B5EF4-FFF2-40B4-BE49-F238E27FC236}">
              <a16:creationId xmlns:a16="http://schemas.microsoft.com/office/drawing/2014/main" id="{69C649B8-6F8B-4564-B69B-AB626DDCBA59}"/>
            </a:ext>
          </a:extLst>
        </xdr:cNvPr>
        <xdr:cNvCxnSpPr/>
      </xdr:nvCxnSpPr>
      <xdr:spPr>
        <a:xfrm>
          <a:off x="12072620" y="16916400"/>
          <a:ext cx="78232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100</xdr:row>
      <xdr:rowOff>63500</xdr:rowOff>
    </xdr:from>
    <xdr:to>
      <xdr:col>67</xdr:col>
      <xdr:colOff>101600</xdr:colOff>
      <xdr:row>100</xdr:row>
      <xdr:rowOff>165100</xdr:rowOff>
    </xdr:to>
    <xdr:sp macro="" textlink="">
      <xdr:nvSpPr>
        <xdr:cNvPr id="888" name="楕円 887">
          <a:extLst>
            <a:ext uri="{FF2B5EF4-FFF2-40B4-BE49-F238E27FC236}">
              <a16:creationId xmlns:a16="http://schemas.microsoft.com/office/drawing/2014/main" id="{E3D2AF73-831D-4305-BD57-BA887E74238F}"/>
            </a:ext>
          </a:extLst>
        </xdr:cNvPr>
        <xdr:cNvSpPr/>
      </xdr:nvSpPr>
      <xdr:spPr>
        <a:xfrm>
          <a:off x="11231880" y="1682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100</xdr:row>
      <xdr:rowOff>114300</xdr:rowOff>
    </xdr:from>
    <xdr:to>
      <xdr:col>71</xdr:col>
      <xdr:colOff>177800</xdr:colOff>
      <xdr:row>100</xdr:row>
      <xdr:rowOff>152400</xdr:rowOff>
    </xdr:to>
    <xdr:cxnSp macro="">
      <xdr:nvCxnSpPr>
        <xdr:cNvPr id="889" name="直線コネクタ 888">
          <a:extLst>
            <a:ext uri="{FF2B5EF4-FFF2-40B4-BE49-F238E27FC236}">
              <a16:creationId xmlns:a16="http://schemas.microsoft.com/office/drawing/2014/main" id="{34CCA023-0096-4AB3-858F-D7C42F47E7A3}"/>
            </a:ext>
          </a:extLst>
        </xdr:cNvPr>
        <xdr:cNvCxnSpPr/>
      </xdr:nvCxnSpPr>
      <xdr:spPr>
        <a:xfrm>
          <a:off x="11282680" y="16878300"/>
          <a:ext cx="78994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19066</xdr:rowOff>
    </xdr:from>
    <xdr:ext cx="405111" cy="259045"/>
    <xdr:sp macro="" textlink="">
      <xdr:nvSpPr>
        <xdr:cNvPr id="890" name="n_1aveValue【庁舎】&#10;有形固定資産減価償却率">
          <a:extLst>
            <a:ext uri="{FF2B5EF4-FFF2-40B4-BE49-F238E27FC236}">
              <a16:creationId xmlns:a16="http://schemas.microsoft.com/office/drawing/2014/main" id="{7E8C0689-EE0E-4BDC-8282-6145D83D3A56}"/>
            </a:ext>
          </a:extLst>
        </xdr:cNvPr>
        <xdr:cNvSpPr txBox="1"/>
      </xdr:nvSpPr>
      <xdr:spPr>
        <a:xfrm>
          <a:off x="13437244" y="17621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43832</xdr:rowOff>
    </xdr:from>
    <xdr:ext cx="405111" cy="259045"/>
    <xdr:sp macro="" textlink="">
      <xdr:nvSpPr>
        <xdr:cNvPr id="891" name="n_2aveValue【庁舎】&#10;有形固定資産減価償却率">
          <a:extLst>
            <a:ext uri="{FF2B5EF4-FFF2-40B4-BE49-F238E27FC236}">
              <a16:creationId xmlns:a16="http://schemas.microsoft.com/office/drawing/2014/main" id="{E2E5AE85-9660-4D2B-9562-6EC0EE62C969}"/>
            </a:ext>
          </a:extLst>
        </xdr:cNvPr>
        <xdr:cNvSpPr txBox="1"/>
      </xdr:nvSpPr>
      <xdr:spPr>
        <a:xfrm>
          <a:off x="12675244" y="17646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49547</xdr:rowOff>
    </xdr:from>
    <xdr:ext cx="405111" cy="259045"/>
    <xdr:sp macro="" textlink="">
      <xdr:nvSpPr>
        <xdr:cNvPr id="892" name="n_3aveValue【庁舎】&#10;有形固定資産減価償却率">
          <a:extLst>
            <a:ext uri="{FF2B5EF4-FFF2-40B4-BE49-F238E27FC236}">
              <a16:creationId xmlns:a16="http://schemas.microsoft.com/office/drawing/2014/main" id="{C5159930-2339-4468-8D64-6643CE00ADE6}"/>
            </a:ext>
          </a:extLst>
        </xdr:cNvPr>
        <xdr:cNvSpPr txBox="1"/>
      </xdr:nvSpPr>
      <xdr:spPr>
        <a:xfrm>
          <a:off x="11900544" y="17651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114316</xdr:rowOff>
    </xdr:from>
    <xdr:ext cx="405111" cy="259045"/>
    <xdr:sp macro="" textlink="">
      <xdr:nvSpPr>
        <xdr:cNvPr id="893" name="n_4aveValue【庁舎】&#10;有形固定資産減価償却率">
          <a:extLst>
            <a:ext uri="{FF2B5EF4-FFF2-40B4-BE49-F238E27FC236}">
              <a16:creationId xmlns:a16="http://schemas.microsoft.com/office/drawing/2014/main" id="{B47A7013-D5C8-4663-A548-07BD4F3C3723}"/>
            </a:ext>
          </a:extLst>
        </xdr:cNvPr>
        <xdr:cNvSpPr txBox="1"/>
      </xdr:nvSpPr>
      <xdr:spPr>
        <a:xfrm>
          <a:off x="11102984" y="17716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126382</xdr:rowOff>
    </xdr:from>
    <xdr:ext cx="405111" cy="259045"/>
    <xdr:sp macro="" textlink="">
      <xdr:nvSpPr>
        <xdr:cNvPr id="894" name="n_1mainValue【庁舎】&#10;有形固定資産減価償却率">
          <a:extLst>
            <a:ext uri="{FF2B5EF4-FFF2-40B4-BE49-F238E27FC236}">
              <a16:creationId xmlns:a16="http://schemas.microsoft.com/office/drawing/2014/main" id="{8D09F920-EA17-4177-A4C5-EB1B047E3610}"/>
            </a:ext>
          </a:extLst>
        </xdr:cNvPr>
        <xdr:cNvSpPr txBox="1"/>
      </xdr:nvSpPr>
      <xdr:spPr>
        <a:xfrm>
          <a:off x="13437244" y="16722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88282</xdr:rowOff>
    </xdr:from>
    <xdr:ext cx="405111" cy="259045"/>
    <xdr:sp macro="" textlink="">
      <xdr:nvSpPr>
        <xdr:cNvPr id="895" name="n_2mainValue【庁舎】&#10;有形固定資産減価償却率">
          <a:extLst>
            <a:ext uri="{FF2B5EF4-FFF2-40B4-BE49-F238E27FC236}">
              <a16:creationId xmlns:a16="http://schemas.microsoft.com/office/drawing/2014/main" id="{55BC1509-68B1-4D94-BDC5-86336BD65232}"/>
            </a:ext>
          </a:extLst>
        </xdr:cNvPr>
        <xdr:cNvSpPr txBox="1"/>
      </xdr:nvSpPr>
      <xdr:spPr>
        <a:xfrm>
          <a:off x="12675244" y="16684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7561</xdr:colOff>
      <xdr:row>99</xdr:row>
      <xdr:rowOff>48277</xdr:rowOff>
    </xdr:from>
    <xdr:ext cx="340478" cy="259045"/>
    <xdr:sp macro="" textlink="">
      <xdr:nvSpPr>
        <xdr:cNvPr id="896" name="n_3mainValue【庁舎】&#10;有形固定資産減価償却率">
          <a:extLst>
            <a:ext uri="{FF2B5EF4-FFF2-40B4-BE49-F238E27FC236}">
              <a16:creationId xmlns:a16="http://schemas.microsoft.com/office/drawing/2014/main" id="{E42C7308-AA51-4812-B020-1795CFA29062}"/>
            </a:ext>
          </a:extLst>
        </xdr:cNvPr>
        <xdr:cNvSpPr txBox="1"/>
      </xdr:nvSpPr>
      <xdr:spPr>
        <a:xfrm>
          <a:off x="11910001" y="1664463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71061</xdr:colOff>
      <xdr:row>99</xdr:row>
      <xdr:rowOff>10177</xdr:rowOff>
    </xdr:from>
    <xdr:ext cx="340478" cy="259045"/>
    <xdr:sp macro="" textlink="">
      <xdr:nvSpPr>
        <xdr:cNvPr id="897" name="n_4mainValue【庁舎】&#10;有形固定資産減価償却率">
          <a:extLst>
            <a:ext uri="{FF2B5EF4-FFF2-40B4-BE49-F238E27FC236}">
              <a16:creationId xmlns:a16="http://schemas.microsoft.com/office/drawing/2014/main" id="{80B83CFF-1901-4F75-A652-594410F3909B}"/>
            </a:ext>
          </a:extLst>
        </xdr:cNvPr>
        <xdr:cNvSpPr txBox="1"/>
      </xdr:nvSpPr>
      <xdr:spPr>
        <a:xfrm>
          <a:off x="11135301" y="1660653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8" name="正方形/長方形 897">
          <a:extLst>
            <a:ext uri="{FF2B5EF4-FFF2-40B4-BE49-F238E27FC236}">
              <a16:creationId xmlns:a16="http://schemas.microsoft.com/office/drawing/2014/main" id="{7BF94455-0085-4622-A8F6-B9783A581B44}"/>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9" name="正方形/長方形 898">
          <a:extLst>
            <a:ext uri="{FF2B5EF4-FFF2-40B4-BE49-F238E27FC236}">
              <a16:creationId xmlns:a16="http://schemas.microsoft.com/office/drawing/2014/main" id="{B9FB6716-B17A-4D97-B47D-B2FC7005C705}"/>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0" name="正方形/長方形 899">
          <a:extLst>
            <a:ext uri="{FF2B5EF4-FFF2-40B4-BE49-F238E27FC236}">
              <a16:creationId xmlns:a16="http://schemas.microsoft.com/office/drawing/2014/main" id="{4AB87215-8C46-49D6-B78B-A85E344C4171}"/>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1" name="正方形/長方形 900">
          <a:extLst>
            <a:ext uri="{FF2B5EF4-FFF2-40B4-BE49-F238E27FC236}">
              <a16:creationId xmlns:a16="http://schemas.microsoft.com/office/drawing/2014/main" id="{FCDA13CF-1AB4-4929-A5CB-9589DC1CBF2E}"/>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2" name="正方形/長方形 901">
          <a:extLst>
            <a:ext uri="{FF2B5EF4-FFF2-40B4-BE49-F238E27FC236}">
              <a16:creationId xmlns:a16="http://schemas.microsoft.com/office/drawing/2014/main" id="{212F50E3-B789-4A70-B869-B1D2A18D91C5}"/>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3" name="正方形/長方形 902">
          <a:extLst>
            <a:ext uri="{FF2B5EF4-FFF2-40B4-BE49-F238E27FC236}">
              <a16:creationId xmlns:a16="http://schemas.microsoft.com/office/drawing/2014/main" id="{3C8B0237-B773-4DBC-9993-7526359390A1}"/>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4" name="正方形/長方形 903">
          <a:extLst>
            <a:ext uri="{FF2B5EF4-FFF2-40B4-BE49-F238E27FC236}">
              <a16:creationId xmlns:a16="http://schemas.microsoft.com/office/drawing/2014/main" id="{ACD6AFBC-ADAE-48A3-9F14-6047B14C195A}"/>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5" name="正方形/長方形 904">
          <a:extLst>
            <a:ext uri="{FF2B5EF4-FFF2-40B4-BE49-F238E27FC236}">
              <a16:creationId xmlns:a16="http://schemas.microsoft.com/office/drawing/2014/main" id="{031FBCD2-30FB-43F6-966E-FAB5C9736EC0}"/>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6" name="テキスト ボックス 905">
          <a:extLst>
            <a:ext uri="{FF2B5EF4-FFF2-40B4-BE49-F238E27FC236}">
              <a16:creationId xmlns:a16="http://schemas.microsoft.com/office/drawing/2014/main" id="{47D9E45E-23F0-4898-AFB7-9E260DDCA7EA}"/>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7" name="直線コネクタ 906">
          <a:extLst>
            <a:ext uri="{FF2B5EF4-FFF2-40B4-BE49-F238E27FC236}">
              <a16:creationId xmlns:a16="http://schemas.microsoft.com/office/drawing/2014/main" id="{8E06345D-C635-40D9-8C7C-D35CCB3EF43C}"/>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908" name="直線コネクタ 907">
          <a:extLst>
            <a:ext uri="{FF2B5EF4-FFF2-40B4-BE49-F238E27FC236}">
              <a16:creationId xmlns:a16="http://schemas.microsoft.com/office/drawing/2014/main" id="{8AA77058-1A46-43C1-AA8A-4B2334F55F73}"/>
            </a:ext>
          </a:extLst>
        </xdr:cNvPr>
        <xdr:cNvCxnSpPr/>
      </xdr:nvCxnSpPr>
      <xdr:spPr>
        <a:xfrm>
          <a:off x="16093440" y="18181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909" name="テキスト ボックス 908">
          <a:extLst>
            <a:ext uri="{FF2B5EF4-FFF2-40B4-BE49-F238E27FC236}">
              <a16:creationId xmlns:a16="http://schemas.microsoft.com/office/drawing/2014/main" id="{67AB7ADC-0AF4-4DA1-AB90-DE602F348CC3}"/>
            </a:ext>
          </a:extLst>
        </xdr:cNvPr>
        <xdr:cNvSpPr txBox="1"/>
      </xdr:nvSpPr>
      <xdr:spPr>
        <a:xfrm>
          <a:off x="15694841" y="18042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10" name="直線コネクタ 909">
          <a:extLst>
            <a:ext uri="{FF2B5EF4-FFF2-40B4-BE49-F238E27FC236}">
              <a16:creationId xmlns:a16="http://schemas.microsoft.com/office/drawing/2014/main" id="{109EB107-FA7A-470C-8580-672A9F134923}"/>
            </a:ext>
          </a:extLst>
        </xdr:cNvPr>
        <xdr:cNvCxnSpPr/>
      </xdr:nvCxnSpPr>
      <xdr:spPr>
        <a:xfrm>
          <a:off x="16093440" y="177355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11" name="テキスト ボックス 910">
          <a:extLst>
            <a:ext uri="{FF2B5EF4-FFF2-40B4-BE49-F238E27FC236}">
              <a16:creationId xmlns:a16="http://schemas.microsoft.com/office/drawing/2014/main" id="{E83B9E52-A779-4C24-9B8F-0E7EEE29E471}"/>
            </a:ext>
          </a:extLst>
        </xdr:cNvPr>
        <xdr:cNvSpPr txBox="1"/>
      </xdr:nvSpPr>
      <xdr:spPr>
        <a:xfrm>
          <a:off x="15694841" y="175971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12" name="直線コネクタ 911">
          <a:extLst>
            <a:ext uri="{FF2B5EF4-FFF2-40B4-BE49-F238E27FC236}">
              <a16:creationId xmlns:a16="http://schemas.microsoft.com/office/drawing/2014/main" id="{33245AF7-3FF0-45C4-9EFB-A8CC9931510B}"/>
            </a:ext>
          </a:extLst>
        </xdr:cNvPr>
        <xdr:cNvCxnSpPr/>
      </xdr:nvCxnSpPr>
      <xdr:spPr>
        <a:xfrm>
          <a:off x="16093440" y="172859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13" name="テキスト ボックス 912">
          <a:extLst>
            <a:ext uri="{FF2B5EF4-FFF2-40B4-BE49-F238E27FC236}">
              <a16:creationId xmlns:a16="http://schemas.microsoft.com/office/drawing/2014/main" id="{54B4E7DA-791F-4452-BC09-B71F157BC139}"/>
            </a:ext>
          </a:extLst>
        </xdr:cNvPr>
        <xdr:cNvSpPr txBox="1"/>
      </xdr:nvSpPr>
      <xdr:spPr>
        <a:xfrm>
          <a:off x="15694841" y="171475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14" name="直線コネクタ 913">
          <a:extLst>
            <a:ext uri="{FF2B5EF4-FFF2-40B4-BE49-F238E27FC236}">
              <a16:creationId xmlns:a16="http://schemas.microsoft.com/office/drawing/2014/main" id="{4C61010C-5DC4-4805-9C17-8AE1E79F0750}"/>
            </a:ext>
          </a:extLst>
        </xdr:cNvPr>
        <xdr:cNvCxnSpPr/>
      </xdr:nvCxnSpPr>
      <xdr:spPr>
        <a:xfrm>
          <a:off x="16093440" y="16840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15" name="テキスト ボックス 914">
          <a:extLst>
            <a:ext uri="{FF2B5EF4-FFF2-40B4-BE49-F238E27FC236}">
              <a16:creationId xmlns:a16="http://schemas.microsoft.com/office/drawing/2014/main" id="{E1C8177F-5860-4CFA-9153-AE0C7AF40E79}"/>
            </a:ext>
          </a:extLst>
        </xdr:cNvPr>
        <xdr:cNvSpPr txBox="1"/>
      </xdr:nvSpPr>
      <xdr:spPr>
        <a:xfrm>
          <a:off x="15694841" y="16701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6" name="直線コネクタ 915">
          <a:extLst>
            <a:ext uri="{FF2B5EF4-FFF2-40B4-BE49-F238E27FC236}">
              <a16:creationId xmlns:a16="http://schemas.microsoft.com/office/drawing/2014/main" id="{A01B0A13-B7D9-45A2-9792-CF9DEB060814}"/>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7" name="テキスト ボックス 916">
          <a:extLst>
            <a:ext uri="{FF2B5EF4-FFF2-40B4-BE49-F238E27FC236}">
              <a16:creationId xmlns:a16="http://schemas.microsoft.com/office/drawing/2014/main" id="{D4E6F50D-9EEB-4CE6-9DB7-331F6B2D1A91}"/>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8" name="【庁舎】&#10;一人当たり面積グラフ枠">
          <a:extLst>
            <a:ext uri="{FF2B5EF4-FFF2-40B4-BE49-F238E27FC236}">
              <a16:creationId xmlns:a16="http://schemas.microsoft.com/office/drawing/2014/main" id="{E96C1507-0DD3-4ACC-AB63-F08FB42A764C}"/>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55626</xdr:rowOff>
    </xdr:from>
    <xdr:to>
      <xdr:col>116</xdr:col>
      <xdr:colOff>62864</xdr:colOff>
      <xdr:row>106</xdr:row>
      <xdr:rowOff>140208</xdr:rowOff>
    </xdr:to>
    <xdr:cxnSp macro="">
      <xdr:nvCxnSpPr>
        <xdr:cNvPr id="919" name="直線コネクタ 918">
          <a:extLst>
            <a:ext uri="{FF2B5EF4-FFF2-40B4-BE49-F238E27FC236}">
              <a16:creationId xmlns:a16="http://schemas.microsoft.com/office/drawing/2014/main" id="{BB027464-E403-45B0-91FC-36102657725F}"/>
            </a:ext>
          </a:extLst>
        </xdr:cNvPr>
        <xdr:cNvCxnSpPr/>
      </xdr:nvCxnSpPr>
      <xdr:spPr>
        <a:xfrm flipV="1">
          <a:off x="19509104" y="16987266"/>
          <a:ext cx="0" cy="9227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144035</xdr:rowOff>
    </xdr:from>
    <xdr:ext cx="469744" cy="259045"/>
    <xdr:sp macro="" textlink="">
      <xdr:nvSpPr>
        <xdr:cNvPr id="920" name="【庁舎】&#10;一人当たり面積最小値テキスト">
          <a:extLst>
            <a:ext uri="{FF2B5EF4-FFF2-40B4-BE49-F238E27FC236}">
              <a16:creationId xmlns:a16="http://schemas.microsoft.com/office/drawing/2014/main" id="{38EFCA84-E509-400D-B78A-2F2674647CEB}"/>
            </a:ext>
          </a:extLst>
        </xdr:cNvPr>
        <xdr:cNvSpPr txBox="1"/>
      </xdr:nvSpPr>
      <xdr:spPr>
        <a:xfrm>
          <a:off x="19547840" y="17913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106</xdr:row>
      <xdr:rowOff>140208</xdr:rowOff>
    </xdr:from>
    <xdr:to>
      <xdr:col>116</xdr:col>
      <xdr:colOff>152400</xdr:colOff>
      <xdr:row>106</xdr:row>
      <xdr:rowOff>140208</xdr:rowOff>
    </xdr:to>
    <xdr:cxnSp macro="">
      <xdr:nvCxnSpPr>
        <xdr:cNvPr id="921" name="直線コネクタ 920">
          <a:extLst>
            <a:ext uri="{FF2B5EF4-FFF2-40B4-BE49-F238E27FC236}">
              <a16:creationId xmlns:a16="http://schemas.microsoft.com/office/drawing/2014/main" id="{ECB8B82D-7950-416E-BEC8-222F362EDBD2}"/>
            </a:ext>
          </a:extLst>
        </xdr:cNvPr>
        <xdr:cNvCxnSpPr/>
      </xdr:nvCxnSpPr>
      <xdr:spPr>
        <a:xfrm>
          <a:off x="19443700" y="1791004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2303</xdr:rowOff>
    </xdr:from>
    <xdr:ext cx="469744" cy="259045"/>
    <xdr:sp macro="" textlink="">
      <xdr:nvSpPr>
        <xdr:cNvPr id="922" name="【庁舎】&#10;一人当たり面積最大値テキスト">
          <a:extLst>
            <a:ext uri="{FF2B5EF4-FFF2-40B4-BE49-F238E27FC236}">
              <a16:creationId xmlns:a16="http://schemas.microsoft.com/office/drawing/2014/main" id="{11F7D178-03DF-4DA9-B809-C4517F1B1EA5}"/>
            </a:ext>
          </a:extLst>
        </xdr:cNvPr>
        <xdr:cNvSpPr txBox="1"/>
      </xdr:nvSpPr>
      <xdr:spPr>
        <a:xfrm>
          <a:off x="19547840" y="16766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55626</xdr:rowOff>
    </xdr:from>
    <xdr:to>
      <xdr:col>116</xdr:col>
      <xdr:colOff>152400</xdr:colOff>
      <xdr:row>101</xdr:row>
      <xdr:rowOff>55626</xdr:rowOff>
    </xdr:to>
    <xdr:cxnSp macro="">
      <xdr:nvCxnSpPr>
        <xdr:cNvPr id="923" name="直線コネクタ 922">
          <a:extLst>
            <a:ext uri="{FF2B5EF4-FFF2-40B4-BE49-F238E27FC236}">
              <a16:creationId xmlns:a16="http://schemas.microsoft.com/office/drawing/2014/main" id="{2FA94C4F-55EC-464B-ACF1-40F30A6571FF}"/>
            </a:ext>
          </a:extLst>
        </xdr:cNvPr>
        <xdr:cNvCxnSpPr/>
      </xdr:nvCxnSpPr>
      <xdr:spPr>
        <a:xfrm>
          <a:off x="19443700" y="1698726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22114</xdr:rowOff>
    </xdr:from>
    <xdr:ext cx="469744" cy="259045"/>
    <xdr:sp macro="" textlink="">
      <xdr:nvSpPr>
        <xdr:cNvPr id="924" name="【庁舎】&#10;一人当たり面積平均値テキスト">
          <a:extLst>
            <a:ext uri="{FF2B5EF4-FFF2-40B4-BE49-F238E27FC236}">
              <a16:creationId xmlns:a16="http://schemas.microsoft.com/office/drawing/2014/main" id="{C711E9D6-8699-4BCB-85EA-C8605AB67C80}"/>
            </a:ext>
          </a:extLst>
        </xdr:cNvPr>
        <xdr:cNvSpPr txBox="1"/>
      </xdr:nvSpPr>
      <xdr:spPr>
        <a:xfrm>
          <a:off x="19547840" y="174566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43687</xdr:rowOff>
    </xdr:from>
    <xdr:to>
      <xdr:col>116</xdr:col>
      <xdr:colOff>114300</xdr:colOff>
      <xdr:row>104</xdr:row>
      <xdr:rowOff>145287</xdr:rowOff>
    </xdr:to>
    <xdr:sp macro="" textlink="">
      <xdr:nvSpPr>
        <xdr:cNvPr id="925" name="フローチャート: 判断 924">
          <a:extLst>
            <a:ext uri="{FF2B5EF4-FFF2-40B4-BE49-F238E27FC236}">
              <a16:creationId xmlns:a16="http://schemas.microsoft.com/office/drawing/2014/main" id="{0C4C87D6-88E4-4302-9A62-EAD1B4C5274C}"/>
            </a:ext>
          </a:extLst>
        </xdr:cNvPr>
        <xdr:cNvSpPr/>
      </xdr:nvSpPr>
      <xdr:spPr>
        <a:xfrm>
          <a:off x="19458940" y="17478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71120</xdr:rowOff>
    </xdr:from>
    <xdr:to>
      <xdr:col>112</xdr:col>
      <xdr:colOff>38100</xdr:colOff>
      <xdr:row>105</xdr:row>
      <xdr:rowOff>1270</xdr:rowOff>
    </xdr:to>
    <xdr:sp macro="" textlink="">
      <xdr:nvSpPr>
        <xdr:cNvPr id="926" name="フローチャート: 判断 925">
          <a:extLst>
            <a:ext uri="{FF2B5EF4-FFF2-40B4-BE49-F238E27FC236}">
              <a16:creationId xmlns:a16="http://schemas.microsoft.com/office/drawing/2014/main" id="{6C7F29FE-59A2-4491-9932-0FF16D7F41BB}"/>
            </a:ext>
          </a:extLst>
        </xdr:cNvPr>
        <xdr:cNvSpPr/>
      </xdr:nvSpPr>
      <xdr:spPr>
        <a:xfrm>
          <a:off x="18735040" y="175056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75692</xdr:rowOff>
    </xdr:from>
    <xdr:to>
      <xdr:col>107</xdr:col>
      <xdr:colOff>101600</xdr:colOff>
      <xdr:row>105</xdr:row>
      <xdr:rowOff>5842</xdr:rowOff>
    </xdr:to>
    <xdr:sp macro="" textlink="">
      <xdr:nvSpPr>
        <xdr:cNvPr id="927" name="フローチャート: 判断 926">
          <a:extLst>
            <a:ext uri="{FF2B5EF4-FFF2-40B4-BE49-F238E27FC236}">
              <a16:creationId xmlns:a16="http://schemas.microsoft.com/office/drawing/2014/main" id="{EF40CE51-E98B-4E10-AB1D-F73FFC67FCE5}"/>
            </a:ext>
          </a:extLst>
        </xdr:cNvPr>
        <xdr:cNvSpPr/>
      </xdr:nvSpPr>
      <xdr:spPr>
        <a:xfrm>
          <a:off x="17937480" y="1751025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75692</xdr:rowOff>
    </xdr:from>
    <xdr:to>
      <xdr:col>102</xdr:col>
      <xdr:colOff>165100</xdr:colOff>
      <xdr:row>105</xdr:row>
      <xdr:rowOff>5842</xdr:rowOff>
    </xdr:to>
    <xdr:sp macro="" textlink="">
      <xdr:nvSpPr>
        <xdr:cNvPr id="928" name="フローチャート: 判断 927">
          <a:extLst>
            <a:ext uri="{FF2B5EF4-FFF2-40B4-BE49-F238E27FC236}">
              <a16:creationId xmlns:a16="http://schemas.microsoft.com/office/drawing/2014/main" id="{0A4B42BD-909F-4712-985D-BFBD35313A24}"/>
            </a:ext>
          </a:extLst>
        </xdr:cNvPr>
        <xdr:cNvSpPr/>
      </xdr:nvSpPr>
      <xdr:spPr>
        <a:xfrm>
          <a:off x="17162780" y="1751025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121413</xdr:rowOff>
    </xdr:from>
    <xdr:to>
      <xdr:col>98</xdr:col>
      <xdr:colOff>38100</xdr:colOff>
      <xdr:row>105</xdr:row>
      <xdr:rowOff>51563</xdr:rowOff>
    </xdr:to>
    <xdr:sp macro="" textlink="">
      <xdr:nvSpPr>
        <xdr:cNvPr id="929" name="フローチャート: 判断 928">
          <a:extLst>
            <a:ext uri="{FF2B5EF4-FFF2-40B4-BE49-F238E27FC236}">
              <a16:creationId xmlns:a16="http://schemas.microsoft.com/office/drawing/2014/main" id="{A5491ED2-C98D-4B02-87A1-0B9F56C8DCB5}"/>
            </a:ext>
          </a:extLst>
        </xdr:cNvPr>
        <xdr:cNvSpPr/>
      </xdr:nvSpPr>
      <xdr:spPr>
        <a:xfrm>
          <a:off x="16388080" y="1755597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0" name="テキスト ボックス 929">
          <a:extLst>
            <a:ext uri="{FF2B5EF4-FFF2-40B4-BE49-F238E27FC236}">
              <a16:creationId xmlns:a16="http://schemas.microsoft.com/office/drawing/2014/main" id="{00143F04-7B6D-470D-B2E1-E80DD369F078}"/>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1" name="テキスト ボックス 930">
          <a:extLst>
            <a:ext uri="{FF2B5EF4-FFF2-40B4-BE49-F238E27FC236}">
              <a16:creationId xmlns:a16="http://schemas.microsoft.com/office/drawing/2014/main" id="{2E3FEC67-D0F0-4D19-85E0-C58D51139BE0}"/>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2" name="テキスト ボックス 931">
          <a:extLst>
            <a:ext uri="{FF2B5EF4-FFF2-40B4-BE49-F238E27FC236}">
              <a16:creationId xmlns:a16="http://schemas.microsoft.com/office/drawing/2014/main" id="{6F99EB0E-8A46-4D5D-A841-D320F17924DB}"/>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3" name="テキスト ボックス 932">
          <a:extLst>
            <a:ext uri="{FF2B5EF4-FFF2-40B4-BE49-F238E27FC236}">
              <a16:creationId xmlns:a16="http://schemas.microsoft.com/office/drawing/2014/main" id="{36EAAF72-23B3-414A-B473-B819197F038B}"/>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4" name="テキスト ボックス 933">
          <a:extLst>
            <a:ext uri="{FF2B5EF4-FFF2-40B4-BE49-F238E27FC236}">
              <a16:creationId xmlns:a16="http://schemas.microsoft.com/office/drawing/2014/main" id="{FAE1D851-FE17-498A-9163-30C3FFDAC693}"/>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11685</xdr:rowOff>
    </xdr:from>
    <xdr:to>
      <xdr:col>116</xdr:col>
      <xdr:colOff>114300</xdr:colOff>
      <xdr:row>104</xdr:row>
      <xdr:rowOff>113285</xdr:rowOff>
    </xdr:to>
    <xdr:sp macro="" textlink="">
      <xdr:nvSpPr>
        <xdr:cNvPr id="935" name="楕円 934">
          <a:extLst>
            <a:ext uri="{FF2B5EF4-FFF2-40B4-BE49-F238E27FC236}">
              <a16:creationId xmlns:a16="http://schemas.microsoft.com/office/drawing/2014/main" id="{9E2298E5-6F6E-4BD0-9B5A-87DF39F163E2}"/>
            </a:ext>
          </a:extLst>
        </xdr:cNvPr>
        <xdr:cNvSpPr/>
      </xdr:nvSpPr>
      <xdr:spPr>
        <a:xfrm>
          <a:off x="19458940" y="17446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34562</xdr:rowOff>
    </xdr:from>
    <xdr:ext cx="469744" cy="259045"/>
    <xdr:sp macro="" textlink="">
      <xdr:nvSpPr>
        <xdr:cNvPr id="936" name="【庁舎】&#10;一人当たり面積該当値テキスト">
          <a:extLst>
            <a:ext uri="{FF2B5EF4-FFF2-40B4-BE49-F238E27FC236}">
              <a16:creationId xmlns:a16="http://schemas.microsoft.com/office/drawing/2014/main" id="{50182A4D-6E0E-4F5D-8B81-A45E53712FB2}"/>
            </a:ext>
          </a:extLst>
        </xdr:cNvPr>
        <xdr:cNvSpPr txBox="1"/>
      </xdr:nvSpPr>
      <xdr:spPr>
        <a:xfrm>
          <a:off x="19547840" y="17301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7113</xdr:rowOff>
    </xdr:from>
    <xdr:to>
      <xdr:col>112</xdr:col>
      <xdr:colOff>38100</xdr:colOff>
      <xdr:row>104</xdr:row>
      <xdr:rowOff>108713</xdr:rowOff>
    </xdr:to>
    <xdr:sp macro="" textlink="">
      <xdr:nvSpPr>
        <xdr:cNvPr id="937" name="楕円 936">
          <a:extLst>
            <a:ext uri="{FF2B5EF4-FFF2-40B4-BE49-F238E27FC236}">
              <a16:creationId xmlns:a16="http://schemas.microsoft.com/office/drawing/2014/main" id="{85071733-85BD-401D-A4D1-D011E95A3B3F}"/>
            </a:ext>
          </a:extLst>
        </xdr:cNvPr>
        <xdr:cNvSpPr/>
      </xdr:nvSpPr>
      <xdr:spPr>
        <a:xfrm>
          <a:off x="18735040" y="1744167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57913</xdr:rowOff>
    </xdr:from>
    <xdr:to>
      <xdr:col>116</xdr:col>
      <xdr:colOff>63500</xdr:colOff>
      <xdr:row>104</xdr:row>
      <xdr:rowOff>62485</xdr:rowOff>
    </xdr:to>
    <xdr:cxnSp macro="">
      <xdr:nvCxnSpPr>
        <xdr:cNvPr id="938" name="直線コネクタ 937">
          <a:extLst>
            <a:ext uri="{FF2B5EF4-FFF2-40B4-BE49-F238E27FC236}">
              <a16:creationId xmlns:a16="http://schemas.microsoft.com/office/drawing/2014/main" id="{74F07D9A-F7D5-4FA3-9B74-4FC710A3CF43}"/>
            </a:ext>
          </a:extLst>
        </xdr:cNvPr>
        <xdr:cNvCxnSpPr/>
      </xdr:nvCxnSpPr>
      <xdr:spPr>
        <a:xfrm>
          <a:off x="18778220" y="17492473"/>
          <a:ext cx="73152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7113</xdr:rowOff>
    </xdr:from>
    <xdr:to>
      <xdr:col>107</xdr:col>
      <xdr:colOff>101600</xdr:colOff>
      <xdr:row>104</xdr:row>
      <xdr:rowOff>108713</xdr:rowOff>
    </xdr:to>
    <xdr:sp macro="" textlink="">
      <xdr:nvSpPr>
        <xdr:cNvPr id="939" name="楕円 938">
          <a:extLst>
            <a:ext uri="{FF2B5EF4-FFF2-40B4-BE49-F238E27FC236}">
              <a16:creationId xmlns:a16="http://schemas.microsoft.com/office/drawing/2014/main" id="{9EBC0DC3-57CF-4EE4-A9E8-6C543E9FD535}"/>
            </a:ext>
          </a:extLst>
        </xdr:cNvPr>
        <xdr:cNvSpPr/>
      </xdr:nvSpPr>
      <xdr:spPr>
        <a:xfrm>
          <a:off x="17937480" y="17441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57913</xdr:rowOff>
    </xdr:from>
    <xdr:to>
      <xdr:col>111</xdr:col>
      <xdr:colOff>177800</xdr:colOff>
      <xdr:row>104</xdr:row>
      <xdr:rowOff>57913</xdr:rowOff>
    </xdr:to>
    <xdr:cxnSp macro="">
      <xdr:nvCxnSpPr>
        <xdr:cNvPr id="940" name="直線コネクタ 939">
          <a:extLst>
            <a:ext uri="{FF2B5EF4-FFF2-40B4-BE49-F238E27FC236}">
              <a16:creationId xmlns:a16="http://schemas.microsoft.com/office/drawing/2014/main" id="{62B99F79-9862-40FF-ADED-EF9C98180D95}"/>
            </a:ext>
          </a:extLst>
        </xdr:cNvPr>
        <xdr:cNvCxnSpPr/>
      </xdr:nvCxnSpPr>
      <xdr:spPr>
        <a:xfrm>
          <a:off x="17988280" y="17492473"/>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11685</xdr:rowOff>
    </xdr:from>
    <xdr:to>
      <xdr:col>102</xdr:col>
      <xdr:colOff>165100</xdr:colOff>
      <xdr:row>104</xdr:row>
      <xdr:rowOff>113285</xdr:rowOff>
    </xdr:to>
    <xdr:sp macro="" textlink="">
      <xdr:nvSpPr>
        <xdr:cNvPr id="941" name="楕円 940">
          <a:extLst>
            <a:ext uri="{FF2B5EF4-FFF2-40B4-BE49-F238E27FC236}">
              <a16:creationId xmlns:a16="http://schemas.microsoft.com/office/drawing/2014/main" id="{78FE32CE-007C-460E-B35D-5D24198DE661}"/>
            </a:ext>
          </a:extLst>
        </xdr:cNvPr>
        <xdr:cNvSpPr/>
      </xdr:nvSpPr>
      <xdr:spPr>
        <a:xfrm>
          <a:off x="17162780" y="17446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57913</xdr:rowOff>
    </xdr:from>
    <xdr:to>
      <xdr:col>107</xdr:col>
      <xdr:colOff>50800</xdr:colOff>
      <xdr:row>104</xdr:row>
      <xdr:rowOff>62485</xdr:rowOff>
    </xdr:to>
    <xdr:cxnSp macro="">
      <xdr:nvCxnSpPr>
        <xdr:cNvPr id="942" name="直線コネクタ 941">
          <a:extLst>
            <a:ext uri="{FF2B5EF4-FFF2-40B4-BE49-F238E27FC236}">
              <a16:creationId xmlns:a16="http://schemas.microsoft.com/office/drawing/2014/main" id="{F2A0A066-6BEC-4C74-A6BE-43E53FFBB481}"/>
            </a:ext>
          </a:extLst>
        </xdr:cNvPr>
        <xdr:cNvCxnSpPr/>
      </xdr:nvCxnSpPr>
      <xdr:spPr>
        <a:xfrm flipV="1">
          <a:off x="17213580" y="17492473"/>
          <a:ext cx="7747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11685</xdr:rowOff>
    </xdr:from>
    <xdr:to>
      <xdr:col>98</xdr:col>
      <xdr:colOff>38100</xdr:colOff>
      <xdr:row>104</xdr:row>
      <xdr:rowOff>113285</xdr:rowOff>
    </xdr:to>
    <xdr:sp macro="" textlink="">
      <xdr:nvSpPr>
        <xdr:cNvPr id="943" name="楕円 942">
          <a:extLst>
            <a:ext uri="{FF2B5EF4-FFF2-40B4-BE49-F238E27FC236}">
              <a16:creationId xmlns:a16="http://schemas.microsoft.com/office/drawing/2014/main" id="{E7030F38-626F-4033-B7EC-44901BE7E97A}"/>
            </a:ext>
          </a:extLst>
        </xdr:cNvPr>
        <xdr:cNvSpPr/>
      </xdr:nvSpPr>
      <xdr:spPr>
        <a:xfrm>
          <a:off x="16388080" y="1744624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62485</xdr:rowOff>
    </xdr:from>
    <xdr:to>
      <xdr:col>102</xdr:col>
      <xdr:colOff>114300</xdr:colOff>
      <xdr:row>104</xdr:row>
      <xdr:rowOff>62485</xdr:rowOff>
    </xdr:to>
    <xdr:cxnSp macro="">
      <xdr:nvCxnSpPr>
        <xdr:cNvPr id="944" name="直線コネクタ 943">
          <a:extLst>
            <a:ext uri="{FF2B5EF4-FFF2-40B4-BE49-F238E27FC236}">
              <a16:creationId xmlns:a16="http://schemas.microsoft.com/office/drawing/2014/main" id="{8EEFCC40-6007-42B0-B6C7-9702C0A13FE2}"/>
            </a:ext>
          </a:extLst>
        </xdr:cNvPr>
        <xdr:cNvCxnSpPr/>
      </xdr:nvCxnSpPr>
      <xdr:spPr>
        <a:xfrm>
          <a:off x="16431260" y="17497045"/>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163847</xdr:rowOff>
    </xdr:from>
    <xdr:ext cx="469744" cy="259045"/>
    <xdr:sp macro="" textlink="">
      <xdr:nvSpPr>
        <xdr:cNvPr id="945" name="n_1aveValue【庁舎】&#10;一人当たり面積">
          <a:extLst>
            <a:ext uri="{FF2B5EF4-FFF2-40B4-BE49-F238E27FC236}">
              <a16:creationId xmlns:a16="http://schemas.microsoft.com/office/drawing/2014/main" id="{A5A6632F-3C94-4202-ABDB-B6E454BABA1F}"/>
            </a:ext>
          </a:extLst>
        </xdr:cNvPr>
        <xdr:cNvSpPr txBox="1"/>
      </xdr:nvSpPr>
      <xdr:spPr>
        <a:xfrm>
          <a:off x="18561127" y="17598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168419</xdr:rowOff>
    </xdr:from>
    <xdr:ext cx="469744" cy="259045"/>
    <xdr:sp macro="" textlink="">
      <xdr:nvSpPr>
        <xdr:cNvPr id="946" name="n_2aveValue【庁舎】&#10;一人当たり面積">
          <a:extLst>
            <a:ext uri="{FF2B5EF4-FFF2-40B4-BE49-F238E27FC236}">
              <a16:creationId xmlns:a16="http://schemas.microsoft.com/office/drawing/2014/main" id="{7526A710-8AA7-4513-AE84-33095B07B334}"/>
            </a:ext>
          </a:extLst>
        </xdr:cNvPr>
        <xdr:cNvSpPr txBox="1"/>
      </xdr:nvSpPr>
      <xdr:spPr>
        <a:xfrm>
          <a:off x="17776267" y="17602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168419</xdr:rowOff>
    </xdr:from>
    <xdr:ext cx="469744" cy="259045"/>
    <xdr:sp macro="" textlink="">
      <xdr:nvSpPr>
        <xdr:cNvPr id="947" name="n_3aveValue【庁舎】&#10;一人当たり面積">
          <a:extLst>
            <a:ext uri="{FF2B5EF4-FFF2-40B4-BE49-F238E27FC236}">
              <a16:creationId xmlns:a16="http://schemas.microsoft.com/office/drawing/2014/main" id="{C23FACB7-C070-4B53-9C40-FC4D952EF0C0}"/>
            </a:ext>
          </a:extLst>
        </xdr:cNvPr>
        <xdr:cNvSpPr txBox="1"/>
      </xdr:nvSpPr>
      <xdr:spPr>
        <a:xfrm>
          <a:off x="17001567" y="17602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42690</xdr:rowOff>
    </xdr:from>
    <xdr:ext cx="469744" cy="259045"/>
    <xdr:sp macro="" textlink="">
      <xdr:nvSpPr>
        <xdr:cNvPr id="948" name="n_4aveValue【庁舎】&#10;一人当たり面積">
          <a:extLst>
            <a:ext uri="{FF2B5EF4-FFF2-40B4-BE49-F238E27FC236}">
              <a16:creationId xmlns:a16="http://schemas.microsoft.com/office/drawing/2014/main" id="{68B70165-9827-4E51-8EB9-EDE9C5F25C27}"/>
            </a:ext>
          </a:extLst>
        </xdr:cNvPr>
        <xdr:cNvSpPr txBox="1"/>
      </xdr:nvSpPr>
      <xdr:spPr>
        <a:xfrm>
          <a:off x="16226867" y="17644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125240</xdr:rowOff>
    </xdr:from>
    <xdr:ext cx="469744" cy="259045"/>
    <xdr:sp macro="" textlink="">
      <xdr:nvSpPr>
        <xdr:cNvPr id="949" name="n_1mainValue【庁舎】&#10;一人当たり面積">
          <a:extLst>
            <a:ext uri="{FF2B5EF4-FFF2-40B4-BE49-F238E27FC236}">
              <a16:creationId xmlns:a16="http://schemas.microsoft.com/office/drawing/2014/main" id="{53D93673-E823-4253-A60B-8B1F98951A10}"/>
            </a:ext>
          </a:extLst>
        </xdr:cNvPr>
        <xdr:cNvSpPr txBox="1"/>
      </xdr:nvSpPr>
      <xdr:spPr>
        <a:xfrm>
          <a:off x="18561127" y="17224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125240</xdr:rowOff>
    </xdr:from>
    <xdr:ext cx="469744" cy="259045"/>
    <xdr:sp macro="" textlink="">
      <xdr:nvSpPr>
        <xdr:cNvPr id="950" name="n_2mainValue【庁舎】&#10;一人当たり面積">
          <a:extLst>
            <a:ext uri="{FF2B5EF4-FFF2-40B4-BE49-F238E27FC236}">
              <a16:creationId xmlns:a16="http://schemas.microsoft.com/office/drawing/2014/main" id="{A9FD5621-C44D-4036-86A9-5D946BEC036B}"/>
            </a:ext>
          </a:extLst>
        </xdr:cNvPr>
        <xdr:cNvSpPr txBox="1"/>
      </xdr:nvSpPr>
      <xdr:spPr>
        <a:xfrm>
          <a:off x="17776267" y="17224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129812</xdr:rowOff>
    </xdr:from>
    <xdr:ext cx="469744" cy="259045"/>
    <xdr:sp macro="" textlink="">
      <xdr:nvSpPr>
        <xdr:cNvPr id="951" name="n_3mainValue【庁舎】&#10;一人当たり面積">
          <a:extLst>
            <a:ext uri="{FF2B5EF4-FFF2-40B4-BE49-F238E27FC236}">
              <a16:creationId xmlns:a16="http://schemas.microsoft.com/office/drawing/2014/main" id="{BAC2E42D-5AE4-483E-98F8-18B8270349D3}"/>
            </a:ext>
          </a:extLst>
        </xdr:cNvPr>
        <xdr:cNvSpPr txBox="1"/>
      </xdr:nvSpPr>
      <xdr:spPr>
        <a:xfrm>
          <a:off x="17001567" y="17229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129812</xdr:rowOff>
    </xdr:from>
    <xdr:ext cx="469744" cy="259045"/>
    <xdr:sp macro="" textlink="">
      <xdr:nvSpPr>
        <xdr:cNvPr id="952" name="n_4mainValue【庁舎】&#10;一人当たり面積">
          <a:extLst>
            <a:ext uri="{FF2B5EF4-FFF2-40B4-BE49-F238E27FC236}">
              <a16:creationId xmlns:a16="http://schemas.microsoft.com/office/drawing/2014/main" id="{869E4A2E-5D91-43C3-B5F8-BBC35A76DE22}"/>
            </a:ext>
          </a:extLst>
        </xdr:cNvPr>
        <xdr:cNvSpPr txBox="1"/>
      </xdr:nvSpPr>
      <xdr:spPr>
        <a:xfrm>
          <a:off x="16226867" y="17229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3" name="正方形/長方形 952">
          <a:extLst>
            <a:ext uri="{FF2B5EF4-FFF2-40B4-BE49-F238E27FC236}">
              <a16:creationId xmlns:a16="http://schemas.microsoft.com/office/drawing/2014/main" id="{AC3604B8-5E71-4CF8-B6CE-C44652481EAB}"/>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4" name="正方形/長方形 953">
          <a:extLst>
            <a:ext uri="{FF2B5EF4-FFF2-40B4-BE49-F238E27FC236}">
              <a16:creationId xmlns:a16="http://schemas.microsoft.com/office/drawing/2014/main" id="{DE509E60-CFA1-43B9-A2B3-622312A42840}"/>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5" name="テキスト ボックス 954">
          <a:extLst>
            <a:ext uri="{FF2B5EF4-FFF2-40B4-BE49-F238E27FC236}">
              <a16:creationId xmlns:a16="http://schemas.microsoft.com/office/drawing/2014/main" id="{06F95594-CFE6-4A78-BC58-ED3673231E93}"/>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類似団体と比較して特に有形固定資産減価償却率が高くなっている施設は、一般廃棄物処理施設（</a:t>
          </a:r>
          <a:r>
            <a:rPr kumimoji="1" lang="en-US" altLang="ja-JP" sz="1300">
              <a:latin typeface="ＭＳ Ｐゴシック" panose="020B0600070205080204" pitchFamily="50" charset="-128"/>
              <a:ea typeface="ＭＳ Ｐゴシック" panose="020B0600070205080204" pitchFamily="50" charset="-128"/>
            </a:rPr>
            <a:t>98.9</a:t>
          </a:r>
          <a:r>
            <a:rPr kumimoji="1" lang="ja-JP" altLang="en-US" sz="1300">
              <a:latin typeface="ＭＳ Ｐゴシック" panose="020B0600070205080204" pitchFamily="50" charset="-128"/>
              <a:ea typeface="ＭＳ Ｐゴシック" panose="020B0600070205080204" pitchFamily="50" charset="-128"/>
            </a:rPr>
            <a:t>％）です。老朽化が進んでいることから、一般廃棄物処理施設については長寿命化工事を計画的に行っていきます。</a:t>
          </a:r>
        </a:p>
        <a:p>
          <a:r>
            <a:rPr kumimoji="1" lang="ja-JP" altLang="en-US" sz="1300">
              <a:latin typeface="ＭＳ Ｐゴシック" panose="020B0600070205080204" pitchFamily="50" charset="-128"/>
              <a:ea typeface="ＭＳ Ｐゴシック" panose="020B0600070205080204" pitchFamily="50" charset="-128"/>
            </a:rPr>
            <a:t>特に有形固定資産減価償却率が低くなっている施設は、庁舎（</a:t>
          </a:r>
          <a:r>
            <a:rPr kumimoji="1" lang="en-US" altLang="ja-JP" sz="1300">
              <a:latin typeface="ＭＳ Ｐゴシック" panose="020B0600070205080204" pitchFamily="50" charset="-128"/>
              <a:ea typeface="ＭＳ Ｐゴシック" panose="020B0600070205080204" pitchFamily="50" charset="-128"/>
            </a:rPr>
            <a:t>14.1</a:t>
          </a:r>
          <a:r>
            <a:rPr kumimoji="1" lang="ja-JP" altLang="en-US" sz="1300">
              <a:latin typeface="ＭＳ Ｐゴシック" panose="020B0600070205080204" pitchFamily="50" charset="-128"/>
              <a:ea typeface="ＭＳ Ｐゴシック" panose="020B0600070205080204" pitchFamily="50" charset="-128"/>
            </a:rPr>
            <a:t>％）となっています。</a:t>
          </a:r>
        </a:p>
        <a:p>
          <a:r>
            <a:rPr kumimoji="1" lang="ja-JP" altLang="en-US" sz="1300">
              <a:latin typeface="ＭＳ Ｐゴシック" panose="020B0600070205080204" pitchFamily="50" charset="-128"/>
              <a:ea typeface="ＭＳ Ｐゴシック" panose="020B0600070205080204" pitchFamily="50" charset="-128"/>
            </a:rPr>
            <a:t>庁舎については施設の老朽化対策、災害時の拠点化等のため、新庁舎を建設したことによるものです。</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千葉県浦安市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170,671
166,068
17.25
78,506,518
75,409,911
1,723,409
46,694,728
28,334,857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28.5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年度の単年度財政力指数は</a:t>
          </a:r>
          <a:r>
            <a:rPr kumimoji="1" lang="en-US" altLang="ja-JP" sz="1100">
              <a:solidFill>
                <a:schemeClr val="dk1"/>
              </a:solidFill>
              <a:effectLst/>
              <a:latin typeface="+mn-lt"/>
              <a:ea typeface="+mn-ea"/>
              <a:cs typeface="+mn-cs"/>
            </a:rPr>
            <a:t>1.477</a:t>
          </a:r>
          <a:r>
            <a:rPr kumimoji="1" lang="ja-JP" altLang="ja-JP" sz="1100">
              <a:solidFill>
                <a:schemeClr val="dk1"/>
              </a:solidFill>
              <a:effectLst/>
              <a:latin typeface="+mn-lt"/>
              <a:ea typeface="+mn-ea"/>
              <a:cs typeface="+mn-cs"/>
            </a:rPr>
            <a:t>で、今回算定から外れる令和</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年度の単年度財政力指数の</a:t>
          </a:r>
          <a:r>
            <a:rPr kumimoji="1" lang="en-US" altLang="ja-JP" sz="1100">
              <a:solidFill>
                <a:schemeClr val="dk1"/>
              </a:solidFill>
              <a:effectLst/>
              <a:latin typeface="+mn-lt"/>
              <a:ea typeface="+mn-ea"/>
              <a:cs typeface="+mn-cs"/>
            </a:rPr>
            <a:t>1.523</a:t>
          </a:r>
          <a:r>
            <a:rPr kumimoji="1" lang="ja-JP" altLang="ja-JP" sz="1100">
              <a:solidFill>
                <a:schemeClr val="dk1"/>
              </a:solidFill>
              <a:effectLst/>
              <a:latin typeface="+mn-lt"/>
              <a:ea typeface="+mn-ea"/>
              <a:cs typeface="+mn-cs"/>
            </a:rPr>
            <a:t>を下回っていることから、３か年平均である財政力指数は、減少しました。昨年度の</a:t>
          </a:r>
          <a:r>
            <a:rPr kumimoji="1" lang="en-US" altLang="ja-JP" sz="1100">
              <a:solidFill>
                <a:schemeClr val="dk1"/>
              </a:solidFill>
              <a:effectLst/>
              <a:latin typeface="+mn-lt"/>
              <a:ea typeface="+mn-ea"/>
              <a:cs typeface="+mn-cs"/>
            </a:rPr>
            <a:t>1.43</a:t>
          </a:r>
          <a:r>
            <a:rPr kumimoji="1" lang="ja-JP" altLang="ja-JP" sz="1100">
              <a:solidFill>
                <a:schemeClr val="dk1"/>
              </a:solidFill>
              <a:effectLst/>
              <a:latin typeface="+mn-lt"/>
              <a:ea typeface="+mn-ea"/>
              <a:cs typeface="+mn-cs"/>
            </a:rPr>
            <a:t>（３か年平均）を下回ったものの、引き続き類似団体の平均を上回っています。</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166511</xdr:rowOff>
    </xdr:from>
    <xdr:to>
      <xdr:col>23</xdr:col>
      <xdr:colOff>133350</xdr:colOff>
      <xdr:row>44</xdr:row>
      <xdr:rowOff>44450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167261"/>
          <a:ext cx="0" cy="142098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16527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44450</xdr:rowOff>
    </xdr:from>
    <xdr:to>
      <xdr:col>24</xdr:col>
      <xdr:colOff>12700</xdr:colOff>
      <xdr:row>44</xdr:row>
      <xdr:rowOff>44450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81438</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910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166511</xdr:rowOff>
    </xdr:from>
    <xdr:to>
      <xdr:col>24</xdr:col>
      <xdr:colOff>12700</xdr:colOff>
      <xdr:row>35</xdr:row>
      <xdr:rowOff>166511</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167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36</xdr:row>
      <xdr:rowOff>102305</xdr:rowOff>
    </xdr:from>
    <xdr:to>
      <xdr:col>23</xdr:col>
      <xdr:colOff>133350</xdr:colOff>
      <xdr:row>36</xdr:row>
      <xdr:rowOff>115711</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6274505"/>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48277</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90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76200</xdr:rowOff>
    </xdr:from>
    <xdr:to>
      <xdr:col>23</xdr:col>
      <xdr:colOff>184150</xdr:colOff>
      <xdr:row>41</xdr:row>
      <xdr:rowOff>6350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36</xdr:row>
      <xdr:rowOff>62089</xdr:rowOff>
    </xdr:from>
    <xdr:to>
      <xdr:col>19</xdr:col>
      <xdr:colOff>133350</xdr:colOff>
      <xdr:row>36</xdr:row>
      <xdr:rowOff>102305</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6234289"/>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62795</xdr:rowOff>
    </xdr:from>
    <xdr:to>
      <xdr:col>19</xdr:col>
      <xdr:colOff>184150</xdr:colOff>
      <xdr:row>40</xdr:row>
      <xdr:rowOff>164395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692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149172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0071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35</xdr:row>
      <xdr:rowOff>153105</xdr:rowOff>
    </xdr:from>
    <xdr:to>
      <xdr:col>15</xdr:col>
      <xdr:colOff>82550</xdr:colOff>
      <xdr:row>36</xdr:row>
      <xdr:rowOff>62089</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6153855"/>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49389</xdr:rowOff>
    </xdr:from>
    <xdr:to>
      <xdr:col>15</xdr:col>
      <xdr:colOff>133350</xdr:colOff>
      <xdr:row>40</xdr:row>
      <xdr:rowOff>150989</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690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135766</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993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35</xdr:row>
      <xdr:rowOff>153105</xdr:rowOff>
    </xdr:from>
    <xdr:to>
      <xdr:col>11</xdr:col>
      <xdr:colOff>31750</xdr:colOff>
      <xdr:row>35</xdr:row>
      <xdr:rowOff>153105</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615385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62795</xdr:rowOff>
    </xdr:from>
    <xdr:to>
      <xdr:col>11</xdr:col>
      <xdr:colOff>82550</xdr:colOff>
      <xdr:row>40</xdr:row>
      <xdr:rowOff>164395</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692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149172</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00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89605</xdr:rowOff>
    </xdr:from>
    <xdr:to>
      <xdr:col>7</xdr:col>
      <xdr:colOff>31750</xdr:colOff>
      <xdr:row>41</xdr:row>
      <xdr:rowOff>19755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94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4532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033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36</xdr:row>
      <xdr:rowOff>64911</xdr:rowOff>
    </xdr:from>
    <xdr:to>
      <xdr:col>23</xdr:col>
      <xdr:colOff>184150</xdr:colOff>
      <xdr:row>36</xdr:row>
      <xdr:rowOff>166511</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237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35</xdr:row>
      <xdr:rowOff>157638</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158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36</xdr:row>
      <xdr:rowOff>51505</xdr:rowOff>
    </xdr:from>
    <xdr:to>
      <xdr:col>19</xdr:col>
      <xdr:colOff>184150</xdr:colOff>
      <xdr:row>36</xdr:row>
      <xdr:rowOff>153105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223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34</xdr:row>
      <xdr:rowOff>163282</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59925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36</xdr:row>
      <xdr:rowOff>11289</xdr:rowOff>
    </xdr:from>
    <xdr:to>
      <xdr:col>15</xdr:col>
      <xdr:colOff>133350</xdr:colOff>
      <xdr:row>36</xdr:row>
      <xdr:rowOff>112889</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183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34</xdr:row>
      <xdr:rowOff>123066</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5952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35</xdr:row>
      <xdr:rowOff>102305</xdr:rowOff>
    </xdr:from>
    <xdr:to>
      <xdr:col>11</xdr:col>
      <xdr:colOff>82550</xdr:colOff>
      <xdr:row>36</xdr:row>
      <xdr:rowOff>32455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103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34</xdr:row>
      <xdr:rowOff>42632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5871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35</xdr:row>
      <xdr:rowOff>102305</xdr:rowOff>
    </xdr:from>
    <xdr:to>
      <xdr:col>7</xdr:col>
      <xdr:colOff>31750</xdr:colOff>
      <xdr:row>36</xdr:row>
      <xdr:rowOff>32455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103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34</xdr:row>
      <xdr:rowOff>42632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5871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100">
              <a:solidFill>
                <a:schemeClr val="dk1"/>
              </a:solidFill>
              <a:effectLst/>
              <a:latin typeface="+mn-lt"/>
              <a:ea typeface="+mn-ea"/>
              <a:cs typeface="+mn-cs"/>
            </a:rPr>
            <a:t>扶助費や繰出金の</a:t>
          </a:r>
          <a:r>
            <a:rPr lang="ja-JP" altLang="en-US" sz="1100">
              <a:solidFill>
                <a:schemeClr val="dk1"/>
              </a:solidFill>
              <a:effectLst/>
              <a:latin typeface="+mn-lt"/>
              <a:ea typeface="+mn-ea"/>
              <a:cs typeface="+mn-cs"/>
            </a:rPr>
            <a:t>増加</a:t>
          </a:r>
          <a:r>
            <a:rPr lang="ja-JP" altLang="ja-JP" sz="1100">
              <a:solidFill>
                <a:schemeClr val="dk1"/>
              </a:solidFill>
              <a:effectLst/>
              <a:latin typeface="+mn-lt"/>
              <a:ea typeface="+mn-ea"/>
              <a:cs typeface="+mn-cs"/>
            </a:rPr>
            <a:t>などで、経常経費充当一般財源が増加となった一方で、法人市民税や個人市民税の増などで経常一般財源</a:t>
          </a:r>
          <a:r>
            <a:rPr lang="ja-JP" altLang="en-US" sz="1100">
              <a:solidFill>
                <a:schemeClr val="dk1"/>
              </a:solidFill>
              <a:effectLst/>
              <a:latin typeface="+mn-lt"/>
              <a:ea typeface="+mn-ea"/>
              <a:cs typeface="+mn-cs"/>
            </a:rPr>
            <a:t>が</a:t>
          </a:r>
          <a:r>
            <a:rPr lang="ja-JP" altLang="ja-JP" sz="1100">
              <a:solidFill>
                <a:schemeClr val="dk1"/>
              </a:solidFill>
              <a:effectLst/>
              <a:latin typeface="+mn-lt"/>
              <a:ea typeface="+mn-ea"/>
              <a:cs typeface="+mn-cs"/>
            </a:rPr>
            <a:t>増加したため</a:t>
          </a:r>
          <a:r>
            <a:rPr kumimoji="1" lang="ja-JP" altLang="ja-JP" sz="1100">
              <a:solidFill>
                <a:schemeClr val="dk1"/>
              </a:solidFill>
              <a:effectLst/>
              <a:latin typeface="+mn-lt"/>
              <a:ea typeface="+mn-ea"/>
              <a:cs typeface="+mn-cs"/>
            </a:rPr>
            <a:t>、前年度と比べると、</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ポイント減の</a:t>
          </a:r>
          <a:r>
            <a:rPr kumimoji="1" lang="en-US" altLang="ja-JP" sz="1100">
              <a:solidFill>
                <a:schemeClr val="dk1"/>
              </a:solidFill>
              <a:effectLst/>
              <a:latin typeface="+mn-lt"/>
              <a:ea typeface="+mn-ea"/>
              <a:cs typeface="+mn-cs"/>
            </a:rPr>
            <a:t>86.7</a:t>
          </a:r>
          <a:r>
            <a:rPr kumimoji="1" lang="ja-JP" altLang="ja-JP" sz="1100">
              <a:solidFill>
                <a:schemeClr val="dk1"/>
              </a:solidFill>
              <a:effectLst/>
              <a:latin typeface="+mn-lt"/>
              <a:ea typeface="+mn-ea"/>
              <a:cs typeface="+mn-cs"/>
            </a:rPr>
            <a:t>％となり、類似団体の平均を下回っています。</a:t>
          </a:r>
          <a:endParaRPr lang="ja-JP" altLang="ja-JP" sz="1400">
            <a:effectLst/>
          </a:endParaRPr>
        </a:p>
        <a:p>
          <a:r>
            <a:rPr kumimoji="1" lang="ja-JP" altLang="ja-JP" sz="1100">
              <a:solidFill>
                <a:schemeClr val="dk1"/>
              </a:solidFill>
              <a:effectLst/>
              <a:latin typeface="+mn-lt"/>
              <a:ea typeface="+mn-ea"/>
              <a:cs typeface="+mn-cs"/>
            </a:rPr>
            <a:t>　現状においては、財政構造の弾力性といった面で、特段の問題はなく健全財政を堅持している状況となっています。</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46038</xdr:rowOff>
    </xdr:from>
    <xdr:to>
      <xdr:col>23</xdr:col>
      <xdr:colOff>133350</xdr:colOff>
      <xdr:row>66</xdr:row>
      <xdr:rowOff>82550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161588"/>
          <a:ext cx="0" cy="12366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54627</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37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82550</xdr:rowOff>
    </xdr:from>
    <xdr:to>
      <xdr:col>24</xdr:col>
      <xdr:colOff>12700</xdr:colOff>
      <xdr:row>66</xdr:row>
      <xdr:rowOff>82550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39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132415</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905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46038</xdr:rowOff>
    </xdr:from>
    <xdr:to>
      <xdr:col>24</xdr:col>
      <xdr:colOff>12700</xdr:colOff>
      <xdr:row>59</xdr:row>
      <xdr:rowOff>46038</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161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137478</xdr:rowOff>
    </xdr:from>
    <xdr:to>
      <xdr:col>23</xdr:col>
      <xdr:colOff>133350</xdr:colOff>
      <xdr:row>62</xdr:row>
      <xdr:rowOff>122872</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114800" y="10595928"/>
          <a:ext cx="838200" cy="156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65740</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8670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93663</xdr:rowOff>
    </xdr:from>
    <xdr:to>
      <xdr:col>23</xdr:col>
      <xdr:colOff>184150</xdr:colOff>
      <xdr:row>64</xdr:row>
      <xdr:rowOff>23813</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895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122872</xdr:rowOff>
    </xdr:from>
    <xdr:to>
      <xdr:col>19</xdr:col>
      <xdr:colOff>133350</xdr:colOff>
      <xdr:row>62</xdr:row>
      <xdr:rowOff>159068</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3225800" y="10752772"/>
          <a:ext cx="889000" cy="36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51435</xdr:rowOff>
    </xdr:from>
    <xdr:to>
      <xdr:col>19</xdr:col>
      <xdr:colOff>184150</xdr:colOff>
      <xdr:row>63</xdr:row>
      <xdr:rowOff>153035</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852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137812</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9391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140970</xdr:rowOff>
    </xdr:from>
    <xdr:to>
      <xdr:col>15</xdr:col>
      <xdr:colOff>82550</xdr:colOff>
      <xdr:row>62</xdr:row>
      <xdr:rowOff>159068</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770870"/>
          <a:ext cx="8890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78105</xdr:rowOff>
    </xdr:from>
    <xdr:to>
      <xdr:col>15</xdr:col>
      <xdr:colOff>133350</xdr:colOff>
      <xdr:row>63</xdr:row>
      <xdr:rowOff>8255</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708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18432</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476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149543</xdr:rowOff>
    </xdr:from>
    <xdr:to>
      <xdr:col>11</xdr:col>
      <xdr:colOff>31750</xdr:colOff>
      <xdr:row>62</xdr:row>
      <xdr:rowOff>140970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1447800" y="10607993"/>
          <a:ext cx="889000" cy="162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141922</xdr:rowOff>
    </xdr:from>
    <xdr:to>
      <xdr:col>11</xdr:col>
      <xdr:colOff>82550</xdr:colOff>
      <xdr:row>64</xdr:row>
      <xdr:rowOff>72072</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943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56849</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1029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30797</xdr:rowOff>
    </xdr:from>
    <xdr:to>
      <xdr:col>7</xdr:col>
      <xdr:colOff>31750</xdr:colOff>
      <xdr:row>64</xdr:row>
      <xdr:rowOff>132397</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1003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117174</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10899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86678</xdr:rowOff>
    </xdr:from>
    <xdr:to>
      <xdr:col>23</xdr:col>
      <xdr:colOff>184150</xdr:colOff>
      <xdr:row>62</xdr:row>
      <xdr:rowOff>16828</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54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103205</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39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72072</xdr:rowOff>
    </xdr:from>
    <xdr:to>
      <xdr:col>19</xdr:col>
      <xdr:colOff>184150</xdr:colOff>
      <xdr:row>63</xdr:row>
      <xdr:rowOff>2222</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701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12399</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0470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108268</xdr:rowOff>
    </xdr:from>
    <xdr:to>
      <xdr:col>15</xdr:col>
      <xdr:colOff>133350</xdr:colOff>
      <xdr:row>63</xdr:row>
      <xdr:rowOff>38418</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738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23195</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824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90170</xdr:rowOff>
    </xdr:from>
    <xdr:to>
      <xdr:col>11</xdr:col>
      <xdr:colOff>82550</xdr:colOff>
      <xdr:row>63</xdr:row>
      <xdr:rowOff>20320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72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30497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48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98743</xdr:rowOff>
    </xdr:from>
    <xdr:to>
      <xdr:col>7</xdr:col>
      <xdr:colOff>31750</xdr:colOff>
      <xdr:row>62</xdr:row>
      <xdr:rowOff>28893</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557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39070</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0326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[196,765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多様な行政需要に対応し、様々な分野で質の高い行政サービスを提供するため、既存事業を展開してきた結果、会計年度任用職員報酬などの人件費や委託料などの物件費が類似団体の平均を大きく上回っています。</a:t>
          </a:r>
          <a:endParaRPr lang="ja-JP" altLang="ja-JP" sz="1400">
            <a:effectLst/>
          </a:endParaRPr>
        </a:p>
        <a:p>
          <a:r>
            <a:rPr kumimoji="1" lang="ja-JP" altLang="ja-JP" sz="1100">
              <a:solidFill>
                <a:schemeClr val="dk1"/>
              </a:solidFill>
              <a:effectLst/>
              <a:latin typeface="+mn-lt"/>
              <a:ea typeface="+mn-ea"/>
              <a:cs typeface="+mn-cs"/>
            </a:rPr>
            <a:t>　今後についても、サービス充実に努めるとともに、事業及び事業手法の見直しなどにより、経費の抑制を図ります。</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118007</xdr:rowOff>
    </xdr:from>
    <xdr:to>
      <xdr:col>23</xdr:col>
      <xdr:colOff>133350</xdr:colOff>
      <xdr:row>88</xdr:row>
      <xdr:rowOff>144311</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834007"/>
          <a:ext cx="0" cy="13979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116388</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203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144311</xdr:rowOff>
    </xdr:from>
    <xdr:to>
      <xdr:col>24</xdr:col>
      <xdr:colOff>12700</xdr:colOff>
      <xdr:row>88</xdr:row>
      <xdr:rowOff>144311</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231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32934</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577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118007</xdr:rowOff>
    </xdr:from>
    <xdr:to>
      <xdr:col>24</xdr:col>
      <xdr:colOff>12700</xdr:colOff>
      <xdr:row>80</xdr:row>
      <xdr:rowOff>118007</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834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88</xdr:row>
      <xdr:rowOff>131159</xdr:rowOff>
    </xdr:from>
    <xdr:to>
      <xdr:col>23</xdr:col>
      <xdr:colOff>133350</xdr:colOff>
      <xdr:row>88</xdr:row>
      <xdr:rowOff>144311</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5218759"/>
          <a:ext cx="838200" cy="1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77064</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1359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60537</xdr:rowOff>
    </xdr:from>
    <xdr:to>
      <xdr:col>23</xdr:col>
      <xdr:colOff>184150</xdr:colOff>
      <xdr:row>83</xdr:row>
      <xdr:rowOff>162137</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290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88</xdr:row>
      <xdr:rowOff>106521</xdr:rowOff>
    </xdr:from>
    <xdr:to>
      <xdr:col>19</xdr:col>
      <xdr:colOff>133350</xdr:colOff>
      <xdr:row>88</xdr:row>
      <xdr:rowOff>131159</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5194121"/>
          <a:ext cx="889000" cy="24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81209</xdr:rowOff>
    </xdr:from>
    <xdr:to>
      <xdr:col>19</xdr:col>
      <xdr:colOff>184150</xdr:colOff>
      <xdr:row>84</xdr:row>
      <xdr:rowOff>11359</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311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21536</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0804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88</xdr:row>
      <xdr:rowOff>106521</xdr:rowOff>
    </xdr:from>
    <xdr:to>
      <xdr:col>15</xdr:col>
      <xdr:colOff>82550</xdr:colOff>
      <xdr:row>88</xdr:row>
      <xdr:rowOff>109510</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flipV="1">
          <a:off x="2336800" y="15194121"/>
          <a:ext cx="889000" cy="2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26073</xdr:rowOff>
    </xdr:from>
    <xdr:to>
      <xdr:col>15</xdr:col>
      <xdr:colOff>133350</xdr:colOff>
      <xdr:row>83</xdr:row>
      <xdr:rowOff>127673</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25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137850</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025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88</xdr:row>
      <xdr:rowOff>109510</xdr:rowOff>
    </xdr:from>
    <xdr:to>
      <xdr:col>11</xdr:col>
      <xdr:colOff>31750</xdr:colOff>
      <xdr:row>89</xdr:row>
      <xdr:rowOff>21698</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1447800" y="15197110"/>
          <a:ext cx="889000" cy="83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68669</xdr:rowOff>
    </xdr:from>
    <xdr:to>
      <xdr:col>11</xdr:col>
      <xdr:colOff>82550</xdr:colOff>
      <xdr:row>82</xdr:row>
      <xdr:rowOff>170269</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127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8996</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3896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126265</xdr:rowOff>
    </xdr:from>
    <xdr:to>
      <xdr:col>7</xdr:col>
      <xdr:colOff>31750</xdr:colOff>
      <xdr:row>82</xdr:row>
      <xdr:rowOff>56415</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013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66592</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3782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88</xdr:row>
      <xdr:rowOff>93511</xdr:rowOff>
    </xdr:from>
    <xdr:to>
      <xdr:col>23</xdr:col>
      <xdr:colOff>184150</xdr:colOff>
      <xdr:row>89</xdr:row>
      <xdr:rowOff>23661</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5181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87</xdr:row>
      <xdr:rowOff>160838</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5076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88</xdr:row>
      <xdr:rowOff>80359</xdr:rowOff>
    </xdr:from>
    <xdr:to>
      <xdr:col>19</xdr:col>
      <xdr:colOff>184150</xdr:colOff>
      <xdr:row>89</xdr:row>
      <xdr:rowOff>10509</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5167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88</xdr:row>
      <xdr:rowOff>166736</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52543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88</xdr:row>
      <xdr:rowOff>55721</xdr:rowOff>
    </xdr:from>
    <xdr:to>
      <xdr:col>15</xdr:col>
      <xdr:colOff>133350</xdr:colOff>
      <xdr:row>88</xdr:row>
      <xdr:rowOff>157321</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5143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88</xdr:row>
      <xdr:rowOff>142098</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5229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88</xdr:row>
      <xdr:rowOff>58710</xdr:rowOff>
    </xdr:from>
    <xdr:to>
      <xdr:col>11</xdr:col>
      <xdr:colOff>82550</xdr:colOff>
      <xdr:row>88</xdr:row>
      <xdr:rowOff>160310</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5146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88</xdr:row>
      <xdr:rowOff>145087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5232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88</xdr:row>
      <xdr:rowOff>142348</xdr:rowOff>
    </xdr:from>
    <xdr:to>
      <xdr:col>7</xdr:col>
      <xdr:colOff>31750</xdr:colOff>
      <xdr:row>89</xdr:row>
      <xdr:rowOff>72498</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5229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89</xdr:row>
      <xdr:rowOff>57275</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5316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a:latin typeface="+mn-ea"/>
              <a:ea typeface="+mn-ea"/>
            </a:rPr>
            <a:t>前年度より減少していますが、職員の年齢構成の変化によるものです。国との差は、職員構成の差異によるものです。今後も国や近隣自治体の動向を踏まえ、より一層の給与の適正化に努めます。</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53975</xdr:rowOff>
    </xdr:from>
    <xdr:to>
      <xdr:col>81</xdr:col>
      <xdr:colOff>44450</xdr:colOff>
      <xdr:row>88</xdr:row>
      <xdr:rowOff>160866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3941425"/>
          <a:ext cx="0" cy="13070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132943</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220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160866</xdr:rowOff>
    </xdr:from>
    <xdr:to>
      <xdr:col>81</xdr:col>
      <xdr:colOff>133350</xdr:colOff>
      <xdr:row>88</xdr:row>
      <xdr:rowOff>160866</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248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140352</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684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53975</xdr:rowOff>
    </xdr:from>
    <xdr:to>
      <xdr:col>81</xdr:col>
      <xdr:colOff>133350</xdr:colOff>
      <xdr:row>81</xdr:row>
      <xdr:rowOff>53975</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3941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101600</xdr:rowOff>
    </xdr:from>
    <xdr:to>
      <xdr:col>81</xdr:col>
      <xdr:colOff>44450</xdr:colOff>
      <xdr:row>87</xdr:row>
      <xdr:rowOff>10584</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6179800" y="14846300"/>
          <a:ext cx="8382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108602</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3389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92075</xdr:rowOff>
    </xdr:from>
    <xdr:to>
      <xdr:col>81</xdr:col>
      <xdr:colOff>95250</xdr:colOff>
      <xdr:row>85</xdr:row>
      <xdr:rowOff>22225</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49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161925</xdr:rowOff>
    </xdr:from>
    <xdr:to>
      <xdr:col>77</xdr:col>
      <xdr:colOff>44450</xdr:colOff>
      <xdr:row>87</xdr:row>
      <xdr:rowOff>10584</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5290800" y="14906625"/>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112184</xdr:rowOff>
    </xdr:from>
    <xdr:to>
      <xdr:col>77</xdr:col>
      <xdr:colOff>95250</xdr:colOff>
      <xdr:row>85</xdr:row>
      <xdr:rowOff>42334</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51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52511</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2828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121709</xdr:rowOff>
    </xdr:from>
    <xdr:to>
      <xdr:col>72</xdr:col>
      <xdr:colOff>203200</xdr:colOff>
      <xdr:row>86</xdr:row>
      <xdr:rowOff>161925</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4401800" y="14866409"/>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132291</xdr:rowOff>
    </xdr:from>
    <xdr:to>
      <xdr:col>73</xdr:col>
      <xdr:colOff>44450</xdr:colOff>
      <xdr:row>85</xdr:row>
      <xdr:rowOff>62441</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534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72618</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302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121709</xdr:rowOff>
    </xdr:from>
    <xdr:to>
      <xdr:col>68</xdr:col>
      <xdr:colOff>152400</xdr:colOff>
      <xdr:row>86</xdr:row>
      <xdr:rowOff>161925</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3512800" y="14866409"/>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152400</xdr:rowOff>
    </xdr:from>
    <xdr:to>
      <xdr:col>68</xdr:col>
      <xdr:colOff>203200</xdr:colOff>
      <xdr:row>85</xdr:row>
      <xdr:rowOff>82550</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92727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1059</xdr:rowOff>
    </xdr:from>
    <xdr:to>
      <xdr:col>64</xdr:col>
      <xdr:colOff>152400</xdr:colOff>
      <xdr:row>85</xdr:row>
      <xdr:rowOff>102659</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574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112836</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343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50800</xdr:rowOff>
    </xdr:from>
    <xdr:to>
      <xdr:col>81</xdr:col>
      <xdr:colOff>95250</xdr:colOff>
      <xdr:row>86</xdr:row>
      <xdr:rowOff>152400</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22877</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476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131234</xdr:rowOff>
    </xdr:from>
    <xdr:to>
      <xdr:col>77</xdr:col>
      <xdr:colOff>95250</xdr:colOff>
      <xdr:row>87</xdr:row>
      <xdr:rowOff>61384</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4875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46161</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49623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111125</xdr:rowOff>
    </xdr:from>
    <xdr:to>
      <xdr:col>73</xdr:col>
      <xdr:colOff>44450</xdr:colOff>
      <xdr:row>87</xdr:row>
      <xdr:rowOff>41275</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485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26052</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494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70909</xdr:rowOff>
    </xdr:from>
    <xdr:to>
      <xdr:col>68</xdr:col>
      <xdr:colOff>203200</xdr:colOff>
      <xdr:row>87</xdr:row>
      <xdr:rowOff>1059</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4815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157286</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4901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111125</xdr:rowOff>
    </xdr:from>
    <xdr:to>
      <xdr:col>64</xdr:col>
      <xdr:colOff>152400</xdr:colOff>
      <xdr:row>87</xdr:row>
      <xdr:rowOff>41275</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485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26052</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494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様々な分野で質の高い行政サービスを提供するため職員の採用を行ったこと、消防力の強化及び子ども・子育て支援、保育所の充実などにより、類似団体の平均を上回っています。今後についても、サービスの充実に努めるとともに、組織の効率化や指定管理制度などの事業手法の活用により職員数の適正な管理を行っていきます。</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7257</xdr:rowOff>
    </xdr:from>
    <xdr:to>
      <xdr:col>81</xdr:col>
      <xdr:colOff>44450</xdr:colOff>
      <xdr:row>68</xdr:row>
      <xdr:rowOff>25763</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7018000" y="10122807"/>
          <a:ext cx="0" cy="15615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169290</xdr:rowOff>
    </xdr:from>
    <xdr:ext cx="762000" cy="25904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7106900" y="11656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25763</xdr:rowOff>
    </xdr:from>
    <xdr:to>
      <xdr:col>81</xdr:col>
      <xdr:colOff>133350</xdr:colOff>
      <xdr:row>68</xdr:row>
      <xdr:rowOff>25763</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1684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93634</xdr:rowOff>
    </xdr:from>
    <xdr:ext cx="762000" cy="259045"/>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7106900" y="986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7257</xdr:rowOff>
    </xdr:from>
    <xdr:to>
      <xdr:col>81</xdr:col>
      <xdr:colOff>133350</xdr:colOff>
      <xdr:row>59</xdr:row>
      <xdr:rowOff>7257</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012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65</xdr:row>
      <xdr:rowOff>95431</xdr:rowOff>
    </xdr:from>
    <xdr:to>
      <xdr:col>81</xdr:col>
      <xdr:colOff>44450</xdr:colOff>
      <xdr:row>65</xdr:row>
      <xdr:rowOff>95431</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179800" y="1123968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160944</xdr:rowOff>
    </xdr:from>
    <xdr:ext cx="762000" cy="259045"/>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7106900" y="10447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144417</xdr:rowOff>
    </xdr:from>
    <xdr:to>
      <xdr:col>81</xdr:col>
      <xdr:colOff>95250</xdr:colOff>
      <xdr:row>62</xdr:row>
      <xdr:rowOff>74567</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967200" y="10602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65</xdr:row>
      <xdr:rowOff>95431</xdr:rowOff>
    </xdr:from>
    <xdr:to>
      <xdr:col>77</xdr:col>
      <xdr:colOff>44450</xdr:colOff>
      <xdr:row>65</xdr:row>
      <xdr:rowOff>109220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5290800" y="11239681"/>
          <a:ext cx="8890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134076</xdr:rowOff>
    </xdr:from>
    <xdr:to>
      <xdr:col>77</xdr:col>
      <xdr:colOff>95250</xdr:colOff>
      <xdr:row>62</xdr:row>
      <xdr:rowOff>64226</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129000" y="10592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74403</xdr:rowOff>
    </xdr:from>
    <xdr:ext cx="7366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798800" y="103614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65</xdr:row>
      <xdr:rowOff>88537</xdr:rowOff>
    </xdr:from>
    <xdr:to>
      <xdr:col>72</xdr:col>
      <xdr:colOff>203200</xdr:colOff>
      <xdr:row>65</xdr:row>
      <xdr:rowOff>109220</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4401800" y="11232787"/>
          <a:ext cx="8890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123734</xdr:rowOff>
    </xdr:from>
    <xdr:to>
      <xdr:col>73</xdr:col>
      <xdr:colOff>44450</xdr:colOff>
      <xdr:row>62</xdr:row>
      <xdr:rowOff>53884</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240000" y="10582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64061</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909800" y="1035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65</xdr:row>
      <xdr:rowOff>88537</xdr:rowOff>
    </xdr:from>
    <xdr:to>
      <xdr:col>68</xdr:col>
      <xdr:colOff>152400</xdr:colOff>
      <xdr:row>65</xdr:row>
      <xdr:rowOff>119562</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flipV="1">
          <a:off x="13512800" y="11232787"/>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127181</xdr:rowOff>
    </xdr:from>
    <xdr:to>
      <xdr:col>68</xdr:col>
      <xdr:colOff>203200</xdr:colOff>
      <xdr:row>62</xdr:row>
      <xdr:rowOff>57331</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351000" y="1058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67508</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020800" y="10354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130628</xdr:rowOff>
    </xdr:from>
    <xdr:to>
      <xdr:col>64</xdr:col>
      <xdr:colOff>152400</xdr:colOff>
      <xdr:row>62</xdr:row>
      <xdr:rowOff>60778</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462000" y="10589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70955</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131800" y="10357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65</xdr:row>
      <xdr:rowOff>44631</xdr:rowOff>
    </xdr:from>
    <xdr:to>
      <xdr:col>81</xdr:col>
      <xdr:colOff>95250</xdr:colOff>
      <xdr:row>65</xdr:row>
      <xdr:rowOff>146231</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967200" y="11188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65</xdr:row>
      <xdr:rowOff>16708</xdr:rowOff>
    </xdr:from>
    <xdr:ext cx="762000" cy="259045"/>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7106900" y="11160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65</xdr:row>
      <xdr:rowOff>44631</xdr:rowOff>
    </xdr:from>
    <xdr:to>
      <xdr:col>77</xdr:col>
      <xdr:colOff>95250</xdr:colOff>
      <xdr:row>65</xdr:row>
      <xdr:rowOff>146231</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129000" y="11188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65</xdr:row>
      <xdr:rowOff>131008</xdr:rowOff>
    </xdr:from>
    <xdr:ext cx="7366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798800" y="112752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65</xdr:row>
      <xdr:rowOff>58420</xdr:rowOff>
    </xdr:from>
    <xdr:to>
      <xdr:col>73</xdr:col>
      <xdr:colOff>44450</xdr:colOff>
      <xdr:row>65</xdr:row>
      <xdr:rowOff>160020</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240000" y="1120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65</xdr:row>
      <xdr:rowOff>144797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909800" y="1128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65</xdr:row>
      <xdr:rowOff>37737</xdr:rowOff>
    </xdr:from>
    <xdr:to>
      <xdr:col>68</xdr:col>
      <xdr:colOff>203200</xdr:colOff>
      <xdr:row>65</xdr:row>
      <xdr:rowOff>139337</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351000" y="11181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65</xdr:row>
      <xdr:rowOff>124114</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020800" y="11268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65</xdr:row>
      <xdr:rowOff>68762</xdr:rowOff>
    </xdr:from>
    <xdr:to>
      <xdr:col>64</xdr:col>
      <xdr:colOff>152400</xdr:colOff>
      <xdr:row>65</xdr:row>
      <xdr:rowOff>170362</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462000" y="11213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65</xdr:row>
      <xdr:rowOff>155139</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131800" y="11299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en-US" sz="1100">
              <a:solidFill>
                <a:schemeClr val="dk1"/>
              </a:solidFill>
              <a:effectLst/>
              <a:latin typeface="+mn-lt"/>
              <a:ea typeface="+mn-ea"/>
              <a:cs typeface="+mn-cs"/>
            </a:rPr>
            <a:t>　令和５年度は</a:t>
          </a:r>
          <a:r>
            <a:rPr lang="en-US" altLang="ja-JP" sz="1100">
              <a:solidFill>
                <a:schemeClr val="dk1"/>
              </a:solidFill>
              <a:effectLst/>
              <a:latin typeface="+mn-lt"/>
              <a:ea typeface="+mn-ea"/>
              <a:cs typeface="+mn-cs"/>
            </a:rPr>
            <a:t>7.4</a:t>
          </a:r>
          <a:r>
            <a:rPr kumimoji="1" lang="ja-JP" altLang="ja-JP" sz="1100">
              <a:solidFill>
                <a:schemeClr val="dk1"/>
              </a:solidFill>
              <a:effectLst/>
              <a:latin typeface="+mn-lt"/>
              <a:ea typeface="+mn-ea"/>
              <a:cs typeface="+mn-cs"/>
            </a:rPr>
            <a:t>％（３か年平均）</a:t>
          </a:r>
          <a:r>
            <a:rPr kumimoji="1" lang="ja-JP" altLang="en-US" sz="1100">
              <a:solidFill>
                <a:schemeClr val="dk1"/>
              </a:solidFill>
              <a:effectLst/>
              <a:latin typeface="+mn-lt"/>
              <a:ea typeface="+mn-ea"/>
              <a:cs typeface="+mn-cs"/>
            </a:rPr>
            <a:t>で</a:t>
          </a:r>
          <a:r>
            <a:rPr kumimoji="1" lang="ja-JP" altLang="ja-JP" sz="1100">
              <a:solidFill>
                <a:schemeClr val="dk1"/>
              </a:solidFill>
              <a:effectLst/>
              <a:latin typeface="+mn-lt"/>
              <a:ea typeface="+mn-ea"/>
              <a:cs typeface="+mn-cs"/>
            </a:rPr>
            <a:t>前年度と比較すると</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ポイントの減となりました。</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減となった理由は</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元利償還金が前年度から増加したものの、標準財政規模が増加したことや、公債費に準ずる債務負担行為が減少したことから、単年度実質公債費比率が昨度より</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ポイント減の</a:t>
          </a:r>
          <a:r>
            <a:rPr kumimoji="1" lang="en-US" altLang="ja-JP" sz="1100">
              <a:solidFill>
                <a:schemeClr val="dk1"/>
              </a:solidFill>
              <a:effectLst/>
              <a:latin typeface="+mn-lt"/>
              <a:ea typeface="+mn-ea"/>
              <a:cs typeface="+mn-cs"/>
            </a:rPr>
            <a:t>6.9</a:t>
          </a:r>
          <a:r>
            <a:rPr kumimoji="1" lang="ja-JP" altLang="ja-JP" sz="1100">
              <a:solidFill>
                <a:schemeClr val="dk1"/>
              </a:solidFill>
              <a:effectLst/>
              <a:latin typeface="+mn-lt"/>
              <a:ea typeface="+mn-ea"/>
              <a:cs typeface="+mn-cs"/>
            </a:rPr>
            <a:t>％ となり、今回算定から外れる令和</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年度の単年度実質公債率の</a:t>
          </a:r>
          <a:r>
            <a:rPr kumimoji="1" lang="en-US" altLang="ja-JP" sz="1100">
              <a:solidFill>
                <a:schemeClr val="dk1"/>
              </a:solidFill>
              <a:effectLst/>
              <a:latin typeface="+mn-lt"/>
              <a:ea typeface="+mn-ea"/>
              <a:cs typeface="+mn-cs"/>
            </a:rPr>
            <a:t>7.2</a:t>
          </a:r>
          <a:r>
            <a:rPr kumimoji="1" lang="ja-JP" altLang="ja-JP" sz="1100">
              <a:solidFill>
                <a:schemeClr val="dk1"/>
              </a:solidFill>
              <a:effectLst/>
              <a:latin typeface="+mn-lt"/>
              <a:ea typeface="+mn-ea"/>
              <a:cs typeface="+mn-cs"/>
            </a:rPr>
            <a:t>％ を下回っていることが挙げられます。今後も引き続き、指標の推移を注視しながら、健全財政の堅持に努めます。</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134862</xdr:rowOff>
    </xdr:from>
    <xdr:to>
      <xdr:col>81</xdr:col>
      <xdr:colOff>44450</xdr:colOff>
      <xdr:row>45</xdr:row>
      <xdr:rowOff>39612</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307062"/>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11689</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726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39612</xdr:rowOff>
    </xdr:from>
    <xdr:to>
      <xdr:col>81</xdr:col>
      <xdr:colOff>133350</xdr:colOff>
      <xdr:row>45</xdr:row>
      <xdr:rowOff>39612</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754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49789</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050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134862</xdr:rowOff>
    </xdr:from>
    <xdr:to>
      <xdr:col>81</xdr:col>
      <xdr:colOff>133350</xdr:colOff>
      <xdr:row>36</xdr:row>
      <xdr:rowOff>134862</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307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117324</xdr:rowOff>
    </xdr:from>
    <xdr:to>
      <xdr:col>81</xdr:col>
      <xdr:colOff>44450</xdr:colOff>
      <xdr:row>42</xdr:row>
      <xdr:rowOff>128815</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6179800" y="7318224"/>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803</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6873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155726</xdr:rowOff>
    </xdr:from>
    <xdr:to>
      <xdr:col>81</xdr:col>
      <xdr:colOff>95250</xdr:colOff>
      <xdr:row>40</xdr:row>
      <xdr:rowOff>85876</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842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128815</xdr:rowOff>
    </xdr:from>
    <xdr:to>
      <xdr:col>77</xdr:col>
      <xdr:colOff>44450</xdr:colOff>
      <xdr:row>43</xdr:row>
      <xdr:rowOff>37798</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5290800" y="7329715"/>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144235</xdr:rowOff>
    </xdr:from>
    <xdr:to>
      <xdr:col>77</xdr:col>
      <xdr:colOff>95250</xdr:colOff>
      <xdr:row>40</xdr:row>
      <xdr:rowOff>74385</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84562</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599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163285</xdr:rowOff>
    </xdr:from>
    <xdr:to>
      <xdr:col>72</xdr:col>
      <xdr:colOff>203200</xdr:colOff>
      <xdr:row>43</xdr:row>
      <xdr:rowOff>37798</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7364185"/>
          <a:ext cx="889000" cy="45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144235</xdr:rowOff>
    </xdr:from>
    <xdr:to>
      <xdr:col>73</xdr:col>
      <xdr:colOff>44450</xdr:colOff>
      <xdr:row>40</xdr:row>
      <xdr:rowOff>74385</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84562</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599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163285</xdr:rowOff>
    </xdr:from>
    <xdr:to>
      <xdr:col>68</xdr:col>
      <xdr:colOff>152400</xdr:colOff>
      <xdr:row>43</xdr:row>
      <xdr:rowOff>49288</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7364185"/>
          <a:ext cx="889000" cy="57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121255</xdr:rowOff>
    </xdr:from>
    <xdr:to>
      <xdr:col>68</xdr:col>
      <xdr:colOff>203200</xdr:colOff>
      <xdr:row>40</xdr:row>
      <xdr:rowOff>51405</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807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61582</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576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132745</xdr:rowOff>
    </xdr:from>
    <xdr:to>
      <xdr:col>64</xdr:col>
      <xdr:colOff>152400</xdr:colOff>
      <xdr:row>40</xdr:row>
      <xdr:rowOff>62895</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681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73072</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588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66524</xdr:rowOff>
    </xdr:from>
    <xdr:to>
      <xdr:col>81</xdr:col>
      <xdr:colOff>95250</xdr:colOff>
      <xdr:row>42</xdr:row>
      <xdr:rowOff>168124</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7267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38601</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7239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78015</xdr:rowOff>
    </xdr:from>
    <xdr:to>
      <xdr:col>77</xdr:col>
      <xdr:colOff>95250</xdr:colOff>
      <xdr:row>43</xdr:row>
      <xdr:rowOff>8165</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727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164392</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7365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158448</xdr:rowOff>
    </xdr:from>
    <xdr:to>
      <xdr:col>73</xdr:col>
      <xdr:colOff>44450</xdr:colOff>
      <xdr:row>43</xdr:row>
      <xdr:rowOff>88598</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7359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73375</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7445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112485</xdr:rowOff>
    </xdr:from>
    <xdr:to>
      <xdr:col>68</xdr:col>
      <xdr:colOff>203200</xdr:colOff>
      <xdr:row>43</xdr:row>
      <xdr:rowOff>42635</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731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27412</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7399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169938</xdr:rowOff>
    </xdr:from>
    <xdr:to>
      <xdr:col>64</xdr:col>
      <xdr:colOff>152400</xdr:colOff>
      <xdr:row>43</xdr:row>
      <xdr:rowOff>100088</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7370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84865</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7457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年度は</a:t>
          </a:r>
          <a:r>
            <a:rPr kumimoji="1" lang="en-US" altLang="ja-JP" sz="1100">
              <a:solidFill>
                <a:schemeClr val="dk1"/>
              </a:solidFill>
              <a:effectLst/>
              <a:latin typeface="+mn-lt"/>
              <a:ea typeface="+mn-ea"/>
              <a:cs typeface="+mn-cs"/>
            </a:rPr>
            <a:t>28.5</a:t>
          </a:r>
          <a:r>
            <a:rPr kumimoji="1" lang="ja-JP" altLang="ja-JP" sz="1100">
              <a:solidFill>
                <a:schemeClr val="dk1"/>
              </a:solidFill>
              <a:effectLst/>
              <a:latin typeface="+mn-lt"/>
              <a:ea typeface="+mn-ea"/>
              <a:cs typeface="+mn-cs"/>
            </a:rPr>
            <a:t>％で、標準財政規模が増加したことや、地方債の現在高</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減少</a:t>
          </a:r>
          <a:r>
            <a:rPr kumimoji="1" lang="ja-JP" altLang="en-US" sz="1100">
              <a:solidFill>
                <a:schemeClr val="dk1"/>
              </a:solidFill>
              <a:effectLst/>
              <a:latin typeface="+mn-lt"/>
              <a:ea typeface="+mn-ea"/>
              <a:cs typeface="+mn-cs"/>
            </a:rPr>
            <a:t>や</a:t>
          </a:r>
          <a:r>
            <a:rPr lang="ja-JP" altLang="ja-JP" sz="1100">
              <a:solidFill>
                <a:schemeClr val="dk1"/>
              </a:solidFill>
              <a:effectLst/>
              <a:latin typeface="+mn-lt"/>
              <a:ea typeface="+mn-ea"/>
              <a:cs typeface="+mn-cs"/>
            </a:rPr>
            <a:t>基金が増額</a:t>
          </a:r>
          <a:r>
            <a:rPr lang="ja-JP" altLang="en-US" sz="1100">
              <a:solidFill>
                <a:schemeClr val="dk1"/>
              </a:solidFill>
              <a:effectLst/>
              <a:latin typeface="+mn-lt"/>
              <a:ea typeface="+mn-ea"/>
              <a:cs typeface="+mn-cs"/>
            </a:rPr>
            <a:t>したことから、</a:t>
          </a:r>
          <a:r>
            <a:rPr kumimoji="1" lang="ja-JP" altLang="ja-JP" sz="1100">
              <a:solidFill>
                <a:schemeClr val="dk1"/>
              </a:solidFill>
              <a:effectLst/>
              <a:latin typeface="+mn-lt"/>
              <a:ea typeface="+mn-ea"/>
              <a:cs typeface="+mn-cs"/>
            </a:rPr>
            <a:t>前年度と比較すると</a:t>
          </a:r>
          <a:r>
            <a:rPr kumimoji="1" lang="en-US" altLang="ja-JP" sz="1100">
              <a:solidFill>
                <a:schemeClr val="dk1"/>
              </a:solidFill>
              <a:effectLst/>
              <a:latin typeface="+mn-lt"/>
              <a:ea typeface="+mn-ea"/>
              <a:cs typeface="+mn-cs"/>
            </a:rPr>
            <a:t>1.3</a:t>
          </a:r>
          <a:r>
            <a:rPr kumimoji="1" lang="ja-JP" altLang="ja-JP" sz="1100">
              <a:solidFill>
                <a:schemeClr val="dk1"/>
              </a:solidFill>
              <a:effectLst/>
              <a:latin typeface="+mn-lt"/>
              <a:ea typeface="+mn-ea"/>
              <a:cs typeface="+mn-cs"/>
            </a:rPr>
            <a:t>ポイントの減となりました。</a:t>
          </a:r>
          <a:endParaRPr kumimoji="0"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地方債は、その償還が固定的で任意に削減できない経費となりますので、常に動向を注視する必要があります。引き続き、指標の推移を注視しながら、健全財政の堅持に努めます。</a:t>
          </a:r>
          <a:endParaRPr lang="ja-JP" altLang="ja-JP" sz="1400">
            <a:effectLst/>
          </a:endParaRPr>
        </a:p>
        <a:p>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86783</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70667"/>
          <a:ext cx="0" cy="14880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58860</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3830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86783</xdr:rowOff>
    </xdr:from>
    <xdr:to>
      <xdr:col>81</xdr:col>
      <xdr:colOff>133350</xdr:colOff>
      <xdr:row>22</xdr:row>
      <xdr:rowOff>86783</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385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29104</xdr:rowOff>
    </xdr:from>
    <xdr:to>
      <xdr:col>81</xdr:col>
      <xdr:colOff>44450</xdr:colOff>
      <xdr:row>17</xdr:row>
      <xdr:rowOff>55245</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6179800" y="2943754"/>
          <a:ext cx="838200" cy="26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55245</xdr:rowOff>
    </xdr:from>
    <xdr:to>
      <xdr:col>77</xdr:col>
      <xdr:colOff>44450</xdr:colOff>
      <xdr:row>18</xdr:row>
      <xdr:rowOff>30586</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5290800" y="2969895"/>
          <a:ext cx="889000" cy="146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93027</xdr:rowOff>
    </xdr:from>
    <xdr:to>
      <xdr:col>77</xdr:col>
      <xdr:colOff>95250</xdr:colOff>
      <xdr:row>14</xdr:row>
      <xdr:rowOff>23177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321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33354</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0907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18</xdr:row>
      <xdr:rowOff>30586</xdr:rowOff>
    </xdr:from>
    <xdr:to>
      <xdr:col>72</xdr:col>
      <xdr:colOff>203200</xdr:colOff>
      <xdr:row>18</xdr:row>
      <xdr:rowOff>58738</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4401800" y="3116686"/>
          <a:ext cx="889000" cy="2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20108</xdr:rowOff>
    </xdr:from>
    <xdr:to>
      <xdr:col>73</xdr:col>
      <xdr:colOff>44450</xdr:colOff>
      <xdr:row>14</xdr:row>
      <xdr:rowOff>121708</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40000" y="2420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131885</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189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127635</xdr:rowOff>
    </xdr:from>
    <xdr:to>
      <xdr:col>68</xdr:col>
      <xdr:colOff>152400</xdr:colOff>
      <xdr:row>18</xdr:row>
      <xdr:rowOff>58738</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a:off x="13512800" y="3042285"/>
          <a:ext cx="889000" cy="102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62336</xdr:rowOff>
    </xdr:from>
    <xdr:to>
      <xdr:col>68</xdr:col>
      <xdr:colOff>203200</xdr:colOff>
      <xdr:row>14</xdr:row>
      <xdr:rowOff>163936</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4351000" y="2462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2663</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020800" y="2231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144780</xdr:rowOff>
    </xdr:from>
    <xdr:to>
      <xdr:col>64</xdr:col>
      <xdr:colOff>152400</xdr:colOff>
      <xdr:row>15</xdr:row>
      <xdr:rowOff>74930</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3462000" y="254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85107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131800" y="231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149754</xdr:rowOff>
    </xdr:from>
    <xdr:to>
      <xdr:col>81</xdr:col>
      <xdr:colOff>95250</xdr:colOff>
      <xdr:row>17</xdr:row>
      <xdr:rowOff>79904</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967200" y="2892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121831</xdr:rowOff>
    </xdr:from>
    <xdr:ext cx="762000" cy="259045"/>
    <xdr:sp macro="" textlink="">
      <xdr:nvSpPr>
        <xdr:cNvPr id="463" name="将来負担の状況該当値テキスト">
          <a:extLst>
            <a:ext uri="{FF2B5EF4-FFF2-40B4-BE49-F238E27FC236}">
              <a16:creationId xmlns:a16="http://schemas.microsoft.com/office/drawing/2014/main" id="{00000000-0008-0000-0300-0000CF010000}"/>
            </a:ext>
          </a:extLst>
        </xdr:cNvPr>
        <xdr:cNvSpPr txBox="1"/>
      </xdr:nvSpPr>
      <xdr:spPr>
        <a:xfrm>
          <a:off x="17106900" y="2865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4445</xdr:rowOff>
    </xdr:from>
    <xdr:to>
      <xdr:col>77</xdr:col>
      <xdr:colOff>95250</xdr:colOff>
      <xdr:row>17</xdr:row>
      <xdr:rowOff>106045</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129000" y="291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90822</xdr:rowOff>
    </xdr:from>
    <xdr:ext cx="7366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798800" y="30054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151236</xdr:rowOff>
    </xdr:from>
    <xdr:to>
      <xdr:col>73</xdr:col>
      <xdr:colOff>44450</xdr:colOff>
      <xdr:row>18</xdr:row>
      <xdr:rowOff>81386</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5240000" y="3065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66163</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909800" y="3152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7938</xdr:rowOff>
    </xdr:from>
    <xdr:to>
      <xdr:col>68</xdr:col>
      <xdr:colOff>203200</xdr:colOff>
      <xdr:row>18</xdr:row>
      <xdr:rowOff>109538</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4351000" y="3094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94315</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020800" y="3180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76835</xdr:rowOff>
    </xdr:from>
    <xdr:to>
      <xdr:col>64</xdr:col>
      <xdr:colOff>152400</xdr:colOff>
      <xdr:row>18</xdr:row>
      <xdr:rowOff>6985</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3462000" y="2991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163212</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3131800" y="3077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千葉県浦安市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170,671
166,068
17.25
78,506,518
75,409,911
1,723,409
46,694,728
28,334,857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28.5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人件費に係る経常収支比率は類似団体平均より高くなっていますが、これは多様な行政需要に対応し、様々な分野で質の高い行政サービスを提供するため職員の採用を行っており、職員数の水準が類似団体平均より高いことが主な要因と考えます。今後も行政需要の増加が見込まれますが、組織の効率化や指定管理制度などの事業手法の活用により職員数の抑制を図ります。</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113393</xdr:rowOff>
    </xdr:from>
    <xdr:to>
      <xdr:col>24</xdr:col>
      <xdr:colOff>25400</xdr:colOff>
      <xdr:row>42</xdr:row>
      <xdr:rowOff>94343</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771243"/>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66420</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7267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94343</xdr:rowOff>
    </xdr:from>
    <xdr:to>
      <xdr:col>24</xdr:col>
      <xdr:colOff>114300</xdr:colOff>
      <xdr:row>42</xdr:row>
      <xdr:rowOff>94343</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295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28320</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514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113393</xdr:rowOff>
    </xdr:from>
    <xdr:to>
      <xdr:col>24</xdr:col>
      <xdr:colOff>114300</xdr:colOff>
      <xdr:row>33</xdr:row>
      <xdr:rowOff>113393</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771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20865</xdr:rowOff>
    </xdr:from>
    <xdr:to>
      <xdr:col>24</xdr:col>
      <xdr:colOff>25400</xdr:colOff>
      <xdr:row>39</xdr:row>
      <xdr:rowOff>140607</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flipV="1">
          <a:off x="3987800" y="6707415"/>
          <a:ext cx="838200" cy="119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70955</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414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54428</xdr:rowOff>
    </xdr:from>
    <xdr:to>
      <xdr:col>24</xdr:col>
      <xdr:colOff>76200</xdr:colOff>
      <xdr:row>38</xdr:row>
      <xdr:rowOff>156028</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569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159657</xdr:rowOff>
    </xdr:from>
    <xdr:to>
      <xdr:col>19</xdr:col>
      <xdr:colOff>187325</xdr:colOff>
      <xdr:row>39</xdr:row>
      <xdr:rowOff>140607</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6674757"/>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38</xdr:row>
      <xdr:rowOff>130628</xdr:rowOff>
    </xdr:from>
    <xdr:to>
      <xdr:col>20</xdr:col>
      <xdr:colOff>38100</xdr:colOff>
      <xdr:row>39</xdr:row>
      <xdr:rowOff>60778</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645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70955</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6414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159657</xdr:rowOff>
    </xdr:from>
    <xdr:to>
      <xdr:col>15</xdr:col>
      <xdr:colOff>98425</xdr:colOff>
      <xdr:row>40</xdr:row>
      <xdr:rowOff>45357</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2209800" y="6674757"/>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38</xdr:row>
      <xdr:rowOff>97972</xdr:rowOff>
    </xdr:from>
    <xdr:to>
      <xdr:col>15</xdr:col>
      <xdr:colOff>149225</xdr:colOff>
      <xdr:row>39</xdr:row>
      <xdr:rowOff>28122</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613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38299</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381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135164</xdr:rowOff>
    </xdr:from>
    <xdr:to>
      <xdr:col>11</xdr:col>
      <xdr:colOff>9525</xdr:colOff>
      <xdr:row>40</xdr:row>
      <xdr:rowOff>45357</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a:off x="1320800" y="6478814"/>
          <a:ext cx="889000" cy="424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39</xdr:row>
      <xdr:rowOff>68035</xdr:rowOff>
    </xdr:from>
    <xdr:to>
      <xdr:col>11</xdr:col>
      <xdr:colOff>60325</xdr:colOff>
      <xdr:row>39</xdr:row>
      <xdr:rowOff>169635</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754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8362</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523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2722</xdr:rowOff>
    </xdr:from>
    <xdr:to>
      <xdr:col>6</xdr:col>
      <xdr:colOff>171450</xdr:colOff>
      <xdr:row>39</xdr:row>
      <xdr:rowOff>104322</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689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89099</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775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141515</xdr:rowOff>
    </xdr:from>
    <xdr:to>
      <xdr:col>24</xdr:col>
      <xdr:colOff>76200</xdr:colOff>
      <xdr:row>39</xdr:row>
      <xdr:rowOff>71665</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656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113592</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62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89807</xdr:rowOff>
    </xdr:from>
    <xdr:to>
      <xdr:col>20</xdr:col>
      <xdr:colOff>38100</xdr:colOff>
      <xdr:row>40</xdr:row>
      <xdr:rowOff>19957</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776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40</xdr:row>
      <xdr:rowOff>4734</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6862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108857</xdr:rowOff>
    </xdr:from>
    <xdr:to>
      <xdr:col>15</xdr:col>
      <xdr:colOff>149225</xdr:colOff>
      <xdr:row>39</xdr:row>
      <xdr:rowOff>39007</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62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23784</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671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166007</xdr:rowOff>
    </xdr:from>
    <xdr:to>
      <xdr:col>11</xdr:col>
      <xdr:colOff>60325</xdr:colOff>
      <xdr:row>40</xdr:row>
      <xdr:rowOff>96157</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852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40</xdr:row>
      <xdr:rowOff>80934</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6938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84364</xdr:rowOff>
    </xdr:from>
    <xdr:to>
      <xdr:col>6</xdr:col>
      <xdr:colOff>171450</xdr:colOff>
      <xdr:row>38</xdr:row>
      <xdr:rowOff>14514</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428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24691</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6196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物件費に係る経常収支比率は、前年度と比較して</a:t>
          </a:r>
          <a:r>
            <a:rPr kumimoji="1" lang="en-US" altLang="ja-JP" sz="1100">
              <a:solidFill>
                <a:schemeClr val="dk1"/>
              </a:solidFill>
              <a:effectLst/>
              <a:latin typeface="+mn-lt"/>
              <a:ea typeface="+mn-ea"/>
              <a:cs typeface="+mn-cs"/>
            </a:rPr>
            <a:t>1.3</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して</a:t>
          </a:r>
          <a:r>
            <a:rPr kumimoji="1" lang="ja-JP" altLang="en-US" sz="1100">
              <a:solidFill>
                <a:schemeClr val="dk1"/>
              </a:solidFill>
              <a:effectLst/>
              <a:latin typeface="+mn-lt"/>
              <a:ea typeface="+mn-ea"/>
              <a:cs typeface="+mn-cs"/>
            </a:rPr>
            <a:t>いるものの</a:t>
          </a:r>
          <a:r>
            <a:rPr kumimoji="1" lang="ja-JP" altLang="ja-JP" sz="1100">
              <a:solidFill>
                <a:schemeClr val="dk1"/>
              </a:solidFill>
              <a:effectLst/>
              <a:latin typeface="+mn-lt"/>
              <a:ea typeface="+mn-ea"/>
              <a:cs typeface="+mn-cs"/>
            </a:rPr>
            <a:t>、類似団体平均、全国平均、県平均を大きく上回り、依然として高い数値で推移しています。これは、多様な行政需要に対応し、様々な分野で質の高い行政サービスを提供するため、既存事業を展開してきたことなどによるものです。</a:t>
          </a:r>
          <a:endParaRPr lang="ja-JP" altLang="ja-JP" sz="1400">
            <a:effectLst/>
          </a:endParaRPr>
        </a:p>
        <a:p>
          <a:r>
            <a:rPr kumimoji="1" lang="ja-JP" altLang="ja-JP" sz="1100">
              <a:solidFill>
                <a:schemeClr val="dk1"/>
              </a:solidFill>
              <a:effectLst/>
              <a:latin typeface="+mn-lt"/>
              <a:ea typeface="+mn-ea"/>
              <a:cs typeface="+mn-cs"/>
            </a:rPr>
            <a:t>　今後については、サービス充実に努める一方、事業及び事業手法の見直しなどにより、経費の抑制を図ります。</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106426</xdr:rowOff>
    </xdr:from>
    <xdr:to>
      <xdr:col>82</xdr:col>
      <xdr:colOff>107950</xdr:colOff>
      <xdr:row>18</xdr:row>
      <xdr:rowOff>140716</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335276"/>
          <a:ext cx="0" cy="891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18</xdr:row>
      <xdr:rowOff>112793</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198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18</xdr:row>
      <xdr:rowOff>140716</xdr:rowOff>
    </xdr:from>
    <xdr:to>
      <xdr:col>82</xdr:col>
      <xdr:colOff>196850</xdr:colOff>
      <xdr:row>18</xdr:row>
      <xdr:rowOff>140716</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226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21353</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078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106426</xdr:rowOff>
    </xdr:from>
    <xdr:to>
      <xdr:col>82</xdr:col>
      <xdr:colOff>196850</xdr:colOff>
      <xdr:row>13</xdr:row>
      <xdr:rowOff>106426</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335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140716</xdr:rowOff>
    </xdr:from>
    <xdr:to>
      <xdr:col>82</xdr:col>
      <xdr:colOff>107950</xdr:colOff>
      <xdr:row>19</xdr:row>
      <xdr:rowOff>28702</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5671800" y="3226816"/>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113301</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5136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96774</xdr:rowOff>
    </xdr:from>
    <xdr:to>
      <xdr:col>82</xdr:col>
      <xdr:colOff>158750</xdr:colOff>
      <xdr:row>16</xdr:row>
      <xdr:rowOff>26924</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66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81280</xdr:rowOff>
    </xdr:from>
    <xdr:to>
      <xdr:col>78</xdr:col>
      <xdr:colOff>69850</xdr:colOff>
      <xdr:row>19</xdr:row>
      <xdr:rowOff>28702</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3167380"/>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73914</xdr:rowOff>
    </xdr:from>
    <xdr:to>
      <xdr:col>78</xdr:col>
      <xdr:colOff>120650</xdr:colOff>
      <xdr:row>16</xdr:row>
      <xdr:rowOff>4064</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645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14241</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4145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81280</xdr:rowOff>
    </xdr:from>
    <xdr:to>
      <xdr:col>73</xdr:col>
      <xdr:colOff>180975</xdr:colOff>
      <xdr:row>19</xdr:row>
      <xdr:rowOff>110998</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3167380"/>
          <a:ext cx="889000" cy="201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19050</xdr:rowOff>
    </xdr:from>
    <xdr:to>
      <xdr:col>74</xdr:col>
      <xdr:colOff>31750</xdr:colOff>
      <xdr:row>15</xdr:row>
      <xdr:rowOff>120650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59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130827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35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19</xdr:row>
      <xdr:rowOff>110998</xdr:rowOff>
    </xdr:from>
    <xdr:to>
      <xdr:col>69</xdr:col>
      <xdr:colOff>92075</xdr:colOff>
      <xdr:row>19</xdr:row>
      <xdr:rowOff>161290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3368548"/>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23622</xdr:rowOff>
    </xdr:from>
    <xdr:to>
      <xdr:col>69</xdr:col>
      <xdr:colOff>142875</xdr:colOff>
      <xdr:row>15</xdr:row>
      <xdr:rowOff>125222</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59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135399</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364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37338</xdr:rowOff>
    </xdr:from>
    <xdr:to>
      <xdr:col>65</xdr:col>
      <xdr:colOff>53975</xdr:colOff>
      <xdr:row>15</xdr:row>
      <xdr:rowOff>138938</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609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149115</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377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89916</xdr:rowOff>
    </xdr:from>
    <xdr:to>
      <xdr:col>82</xdr:col>
      <xdr:colOff>158750</xdr:colOff>
      <xdr:row>19</xdr:row>
      <xdr:rowOff>20066</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3176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169943</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3084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149352</xdr:rowOff>
    </xdr:from>
    <xdr:to>
      <xdr:col>78</xdr:col>
      <xdr:colOff>120650</xdr:colOff>
      <xdr:row>19</xdr:row>
      <xdr:rowOff>79502</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3235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64279</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3218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30480</xdr:rowOff>
    </xdr:from>
    <xdr:to>
      <xdr:col>74</xdr:col>
      <xdr:colOff>31750</xdr:colOff>
      <xdr:row>18</xdr:row>
      <xdr:rowOff>132080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3116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116857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320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19</xdr:row>
      <xdr:rowOff>60198</xdr:rowOff>
    </xdr:from>
    <xdr:to>
      <xdr:col>69</xdr:col>
      <xdr:colOff>142875</xdr:colOff>
      <xdr:row>19</xdr:row>
      <xdr:rowOff>161798</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3317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146575</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3404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19</xdr:row>
      <xdr:rowOff>110490</xdr:rowOff>
    </xdr:from>
    <xdr:to>
      <xdr:col>65</xdr:col>
      <xdr:colOff>53975</xdr:colOff>
      <xdr:row>20</xdr:row>
      <xdr:rowOff>40640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3368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20</xdr:row>
      <xdr:rowOff>25417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45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扶助費については、生活保護費などの増加により扶助費の額が増加していますが、充当する特定財源も増加しているため、経常収支比率は概ね横ばいとなっており、類似団体平均、全国平均、県平均を下回っています。</a:t>
          </a:r>
          <a:endParaRPr lang="ja-JP" altLang="ja-JP" sz="1400">
            <a:effectLst/>
          </a:endParaRPr>
        </a:p>
        <a:p>
          <a:r>
            <a:rPr kumimoji="1" lang="ja-JP" altLang="ja-JP" sz="1100">
              <a:solidFill>
                <a:schemeClr val="dk1"/>
              </a:solidFill>
              <a:effectLst/>
              <a:latin typeface="+mn-lt"/>
              <a:ea typeface="+mn-ea"/>
              <a:cs typeface="+mn-cs"/>
            </a:rPr>
            <a:t>　今後、高齢者人口の増加等により扶助費の増加が予想されるため、その推移を注視しながら、健全財政の堅持に努めます。</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12700</xdr:rowOff>
    </xdr:from>
    <xdr:to>
      <xdr:col>24</xdr:col>
      <xdr:colOff>25400</xdr:colOff>
      <xdr:row>62</xdr:row>
      <xdr:rowOff>50800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2710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22877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50800</xdr:rowOff>
    </xdr:from>
    <xdr:to>
      <xdr:col>24</xdr:col>
      <xdr:colOff>114300</xdr:colOff>
      <xdr:row>62</xdr:row>
      <xdr:rowOff>50800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99077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12700</xdr:rowOff>
    </xdr:from>
    <xdr:to>
      <xdr:col>24</xdr:col>
      <xdr:colOff>114300</xdr:colOff>
      <xdr:row>54</xdr:row>
      <xdr:rowOff>12700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50800</xdr:rowOff>
    </xdr:from>
    <xdr:to>
      <xdr:col>24</xdr:col>
      <xdr:colOff>25400</xdr:colOff>
      <xdr:row>54</xdr:row>
      <xdr:rowOff>12700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137650"/>
          <a:ext cx="8382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29227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9733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57150</xdr:rowOff>
    </xdr:from>
    <xdr:to>
      <xdr:col>24</xdr:col>
      <xdr:colOff>76200</xdr:colOff>
      <xdr:row>58</xdr:row>
      <xdr:rowOff>158750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1000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52</xdr:row>
      <xdr:rowOff>146050</xdr:rowOff>
    </xdr:from>
    <xdr:to>
      <xdr:col>19</xdr:col>
      <xdr:colOff>187325</xdr:colOff>
      <xdr:row>53</xdr:row>
      <xdr:rowOff>50800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0614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76200</xdr:rowOff>
    </xdr:from>
    <xdr:to>
      <xdr:col>20</xdr:col>
      <xdr:colOff>38100</xdr:colOff>
      <xdr:row>58</xdr:row>
      <xdr:rowOff>6350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84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162577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935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52</xdr:row>
      <xdr:rowOff>107950</xdr:rowOff>
    </xdr:from>
    <xdr:to>
      <xdr:col>15</xdr:col>
      <xdr:colOff>98425</xdr:colOff>
      <xdr:row>52</xdr:row>
      <xdr:rowOff>146050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0233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0</xdr:rowOff>
    </xdr:from>
    <xdr:to>
      <xdr:col>15</xdr:col>
      <xdr:colOff>149225</xdr:colOff>
      <xdr:row>57</xdr:row>
      <xdr:rowOff>101600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77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86377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85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52</xdr:row>
      <xdr:rowOff>88900</xdr:rowOff>
    </xdr:from>
    <xdr:to>
      <xdr:col>11</xdr:col>
      <xdr:colOff>9525</xdr:colOff>
      <xdr:row>52</xdr:row>
      <xdr:rowOff>107950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0800" y="90043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114300</xdr:rowOff>
    </xdr:from>
    <xdr:to>
      <xdr:col>11</xdr:col>
      <xdr:colOff>60325</xdr:colOff>
      <xdr:row>58</xdr:row>
      <xdr:rowOff>44450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88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29227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97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76200</xdr:rowOff>
    </xdr:from>
    <xdr:to>
      <xdr:col>6</xdr:col>
      <xdr:colOff>171450</xdr:colOff>
      <xdr:row>59</xdr:row>
      <xdr:rowOff>6350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162577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133350</xdr:rowOff>
    </xdr:from>
    <xdr:to>
      <xdr:col>24</xdr:col>
      <xdr:colOff>76200</xdr:colOff>
      <xdr:row>54</xdr:row>
      <xdr:rowOff>63500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41927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12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0</xdr:rowOff>
    </xdr:from>
    <xdr:to>
      <xdr:col>20</xdr:col>
      <xdr:colOff>38100</xdr:colOff>
      <xdr:row>53</xdr:row>
      <xdr:rowOff>101600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08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51</xdr:row>
      <xdr:rowOff>111777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8855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52</xdr:row>
      <xdr:rowOff>95250</xdr:rowOff>
    </xdr:from>
    <xdr:to>
      <xdr:col>15</xdr:col>
      <xdr:colOff>149225</xdr:colOff>
      <xdr:row>53</xdr:row>
      <xdr:rowOff>25400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010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51</xdr:row>
      <xdr:rowOff>35577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877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52</xdr:row>
      <xdr:rowOff>57150</xdr:rowOff>
    </xdr:from>
    <xdr:to>
      <xdr:col>11</xdr:col>
      <xdr:colOff>60325</xdr:colOff>
      <xdr:row>52</xdr:row>
      <xdr:rowOff>158750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8972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50</xdr:row>
      <xdr:rowOff>168927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874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52</xdr:row>
      <xdr:rowOff>38100</xdr:rowOff>
    </xdr:from>
    <xdr:to>
      <xdr:col>6</xdr:col>
      <xdr:colOff>171450</xdr:colOff>
      <xdr:row>52</xdr:row>
      <xdr:rowOff>139700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895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50</xdr:row>
      <xdr:rowOff>149877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872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その他に係る経常収支比率は、</a:t>
          </a:r>
          <a:r>
            <a:rPr kumimoji="1" lang="en-US" altLang="ja-JP" sz="1100">
              <a:solidFill>
                <a:schemeClr val="dk1"/>
              </a:solidFill>
              <a:effectLst/>
              <a:latin typeface="+mn-lt"/>
              <a:ea typeface="+mn-ea"/>
              <a:cs typeface="+mn-cs"/>
            </a:rPr>
            <a:t>5.5</a:t>
          </a:r>
          <a:r>
            <a:rPr kumimoji="1" lang="ja-JP" altLang="ja-JP" sz="1100">
              <a:solidFill>
                <a:schemeClr val="dk1"/>
              </a:solidFill>
              <a:effectLst/>
              <a:latin typeface="+mn-lt"/>
              <a:ea typeface="+mn-ea"/>
              <a:cs typeface="+mn-cs"/>
            </a:rPr>
            <a:t>％と類似団体平均に比べ低い水準にあります。</a:t>
          </a:r>
          <a:endParaRPr lang="ja-JP" altLang="ja-JP" sz="1400">
            <a:effectLst/>
          </a:endParaRPr>
        </a:p>
        <a:p>
          <a:r>
            <a:rPr kumimoji="1" lang="ja-JP" altLang="ja-JP" sz="1100">
              <a:solidFill>
                <a:schemeClr val="dk1"/>
              </a:solidFill>
              <a:effectLst/>
              <a:latin typeface="+mn-lt"/>
              <a:ea typeface="+mn-ea"/>
              <a:cs typeface="+mn-cs"/>
            </a:rPr>
            <a:t>　今後も、公共施設の安全性の確保や、老朽化対策などの実施による維持補修費の増が見込まれることから、引き続き指標の推移を注視しながら、健全財政の堅持に努めます。</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101600</xdr:rowOff>
    </xdr:from>
    <xdr:to>
      <xdr:col>82</xdr:col>
      <xdr:colOff>107950</xdr:colOff>
      <xdr:row>60</xdr:row>
      <xdr:rowOff>139700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0170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111777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39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139700</xdr:rowOff>
    </xdr:from>
    <xdr:to>
      <xdr:col>82</xdr:col>
      <xdr:colOff>196850</xdr:colOff>
      <xdr:row>60</xdr:row>
      <xdr:rowOff>139700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42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16527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76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101600</xdr:rowOff>
    </xdr:from>
    <xdr:to>
      <xdr:col>82</xdr:col>
      <xdr:colOff>196850</xdr:colOff>
      <xdr:row>52</xdr:row>
      <xdr:rowOff>101600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017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52</xdr:row>
      <xdr:rowOff>101600</xdr:rowOff>
    </xdr:from>
    <xdr:to>
      <xdr:col>82</xdr:col>
      <xdr:colOff>107950</xdr:colOff>
      <xdr:row>52</xdr:row>
      <xdr:rowOff>139700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5671800" y="90170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80027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852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107950</xdr:rowOff>
    </xdr:from>
    <xdr:to>
      <xdr:col>82</xdr:col>
      <xdr:colOff>158750</xdr:colOff>
      <xdr:row>58</xdr:row>
      <xdr:rowOff>38100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88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52</xdr:row>
      <xdr:rowOff>63500</xdr:rowOff>
    </xdr:from>
    <xdr:to>
      <xdr:col>78</xdr:col>
      <xdr:colOff>69850</xdr:colOff>
      <xdr:row>52</xdr:row>
      <xdr:rowOff>139700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89789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82550</xdr:rowOff>
    </xdr:from>
    <xdr:to>
      <xdr:col>78</xdr:col>
      <xdr:colOff>120650</xdr:colOff>
      <xdr:row>58</xdr:row>
      <xdr:rowOff>12700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168927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941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52</xdr:row>
      <xdr:rowOff>63500</xdr:rowOff>
    </xdr:from>
    <xdr:to>
      <xdr:col>73</xdr:col>
      <xdr:colOff>180975</xdr:colOff>
      <xdr:row>52</xdr:row>
      <xdr:rowOff>165100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893800" y="89789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31750</xdr:rowOff>
    </xdr:from>
    <xdr:to>
      <xdr:col>74</xdr:col>
      <xdr:colOff>31750</xdr:colOff>
      <xdr:row>57</xdr:row>
      <xdr:rowOff>133350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80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118127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89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52</xdr:row>
      <xdr:rowOff>165100</xdr:rowOff>
    </xdr:from>
    <xdr:to>
      <xdr:col>69</xdr:col>
      <xdr:colOff>92075</xdr:colOff>
      <xdr:row>54</xdr:row>
      <xdr:rowOff>12700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90805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158750</xdr:rowOff>
    </xdr:from>
    <xdr:to>
      <xdr:col>69</xdr:col>
      <xdr:colOff>142875</xdr:colOff>
      <xdr:row>58</xdr:row>
      <xdr:rowOff>88900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73677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1001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25400</xdr:rowOff>
    </xdr:from>
    <xdr:to>
      <xdr:col>65</xdr:col>
      <xdr:colOff>53975</xdr:colOff>
      <xdr:row>58</xdr:row>
      <xdr:rowOff>127000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111777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52</xdr:row>
      <xdr:rowOff>50800</xdr:rowOff>
    </xdr:from>
    <xdr:to>
      <xdr:col>82</xdr:col>
      <xdr:colOff>158750</xdr:colOff>
      <xdr:row>52</xdr:row>
      <xdr:rowOff>152400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896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51</xdr:row>
      <xdr:rowOff>130827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52</xdr:row>
      <xdr:rowOff>88900</xdr:rowOff>
    </xdr:from>
    <xdr:to>
      <xdr:col>78</xdr:col>
      <xdr:colOff>120650</xdr:colOff>
      <xdr:row>53</xdr:row>
      <xdr:rowOff>19050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00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51</xdr:row>
      <xdr:rowOff>29227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877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52</xdr:row>
      <xdr:rowOff>12700</xdr:rowOff>
    </xdr:from>
    <xdr:to>
      <xdr:col>74</xdr:col>
      <xdr:colOff>31750</xdr:colOff>
      <xdr:row>52</xdr:row>
      <xdr:rowOff>114300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892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50</xdr:row>
      <xdr:rowOff>124477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869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52</xdr:row>
      <xdr:rowOff>114300</xdr:rowOff>
    </xdr:from>
    <xdr:to>
      <xdr:col>69</xdr:col>
      <xdr:colOff>142875</xdr:colOff>
      <xdr:row>53</xdr:row>
      <xdr:rowOff>44450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02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51</xdr:row>
      <xdr:rowOff>54627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879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53</xdr:row>
      <xdr:rowOff>133350</xdr:rowOff>
    </xdr:from>
    <xdr:to>
      <xdr:col>65</xdr:col>
      <xdr:colOff>53975</xdr:colOff>
      <xdr:row>54</xdr:row>
      <xdr:rowOff>63500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52</xdr:row>
      <xdr:rowOff>73677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補助費等に係る経常収支比率は、前年度と比較すると</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ポイントの</a:t>
          </a:r>
          <a:r>
            <a:rPr kumimoji="1" lang="ja-JP" altLang="en-US" sz="1100">
              <a:solidFill>
                <a:schemeClr val="dk1"/>
              </a:solidFill>
              <a:effectLst/>
              <a:latin typeface="+mn-lt"/>
              <a:ea typeface="+mn-ea"/>
              <a:cs typeface="+mn-cs"/>
            </a:rPr>
            <a:t>減となり</a:t>
          </a:r>
          <a:r>
            <a:rPr kumimoji="1" lang="ja-JP" altLang="ja-JP" sz="1100">
              <a:solidFill>
                <a:schemeClr val="dk1"/>
              </a:solidFill>
              <a:effectLst/>
              <a:latin typeface="+mn-lt"/>
              <a:ea typeface="+mn-ea"/>
              <a:cs typeface="+mn-cs"/>
            </a:rPr>
            <a:t>、類似団体平均及び全国平均を下回っています。その主な要因として、分母となる経常一般財源が大きいことが挙げられますが、今後も引き続き、スクラップアンドビルドの視点に立って補助金の見直し等を行うとともに、事業の内容、効果等を厳しく精査し、適正な執行に努めます。</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6" name="補助費等グラフ枠">
          <a:extLst>
            <a:ext uri="{FF2B5EF4-FFF2-40B4-BE49-F238E27FC236}">
              <a16:creationId xmlns:a16="http://schemas.microsoft.com/office/drawing/2014/main" id="{00000000-0008-0000-0400-000032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4536</xdr:rowOff>
    </xdr:from>
    <xdr:to>
      <xdr:col>82</xdr:col>
      <xdr:colOff>107950</xdr:colOff>
      <xdr:row>42</xdr:row>
      <xdr:rowOff>39915</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6510000" y="5662386"/>
          <a:ext cx="0" cy="15784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42</xdr:row>
      <xdr:rowOff>11992</xdr:rowOff>
    </xdr:from>
    <xdr:ext cx="762000" cy="259045"/>
    <xdr:sp macro="" textlink="">
      <xdr:nvSpPr>
        <xdr:cNvPr id="308" name="補助費等最小値テキスト">
          <a:extLst>
            <a:ext uri="{FF2B5EF4-FFF2-40B4-BE49-F238E27FC236}">
              <a16:creationId xmlns:a16="http://schemas.microsoft.com/office/drawing/2014/main" id="{00000000-0008-0000-0400-000034010000}"/>
            </a:ext>
          </a:extLst>
        </xdr:cNvPr>
        <xdr:cNvSpPr txBox="1"/>
      </xdr:nvSpPr>
      <xdr:spPr>
        <a:xfrm>
          <a:off x="16598900" y="7212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42</xdr:row>
      <xdr:rowOff>39915</xdr:rowOff>
    </xdr:from>
    <xdr:to>
      <xdr:col>82</xdr:col>
      <xdr:colOff>196850</xdr:colOff>
      <xdr:row>42</xdr:row>
      <xdr:rowOff>39915</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7240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90913</xdr:rowOff>
    </xdr:from>
    <xdr:ext cx="762000" cy="259045"/>
    <xdr:sp macro="" textlink="">
      <xdr:nvSpPr>
        <xdr:cNvPr id="310" name="補助費等最大値テキスト">
          <a:extLst>
            <a:ext uri="{FF2B5EF4-FFF2-40B4-BE49-F238E27FC236}">
              <a16:creationId xmlns:a16="http://schemas.microsoft.com/office/drawing/2014/main" id="{00000000-0008-0000-0400-000036010000}"/>
            </a:ext>
          </a:extLst>
        </xdr:cNvPr>
        <xdr:cNvSpPr txBox="1"/>
      </xdr:nvSpPr>
      <xdr:spPr>
        <a:xfrm>
          <a:off x="16598900" y="5405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4536</xdr:rowOff>
    </xdr:from>
    <xdr:to>
      <xdr:col>82</xdr:col>
      <xdr:colOff>196850</xdr:colOff>
      <xdr:row>33</xdr:row>
      <xdr:rowOff>4536</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5662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148772</xdr:rowOff>
    </xdr:from>
    <xdr:to>
      <xdr:col>82</xdr:col>
      <xdr:colOff>107950</xdr:colOff>
      <xdr:row>35</xdr:row>
      <xdr:rowOff>9978</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5671800" y="5978072"/>
          <a:ext cx="8382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42834</xdr:rowOff>
    </xdr:from>
    <xdr:ext cx="762000" cy="259045"/>
    <xdr:sp macro="" textlink="">
      <xdr:nvSpPr>
        <xdr:cNvPr id="313" name="補助費等平均値テキスト">
          <a:extLst>
            <a:ext uri="{FF2B5EF4-FFF2-40B4-BE49-F238E27FC236}">
              <a16:creationId xmlns:a16="http://schemas.microsoft.com/office/drawing/2014/main" id="{00000000-0008-0000-0400-000039010000}"/>
            </a:ext>
          </a:extLst>
        </xdr:cNvPr>
        <xdr:cNvSpPr txBox="1"/>
      </xdr:nvSpPr>
      <xdr:spPr>
        <a:xfrm>
          <a:off x="16598900" y="62150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70757</xdr:rowOff>
    </xdr:from>
    <xdr:to>
      <xdr:col>82</xdr:col>
      <xdr:colOff>158750</xdr:colOff>
      <xdr:row>37</xdr:row>
      <xdr:rowOff>907</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6459200" y="624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83457</xdr:rowOff>
    </xdr:from>
    <xdr:to>
      <xdr:col>78</xdr:col>
      <xdr:colOff>69850</xdr:colOff>
      <xdr:row>35</xdr:row>
      <xdr:rowOff>9978</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4782800" y="5912757"/>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70757</xdr:rowOff>
    </xdr:from>
    <xdr:to>
      <xdr:col>78</xdr:col>
      <xdr:colOff>120650</xdr:colOff>
      <xdr:row>37</xdr:row>
      <xdr:rowOff>907</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5621000" y="624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157134</xdr:rowOff>
    </xdr:from>
    <xdr:ext cx="7366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290800" y="6329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61686</xdr:rowOff>
    </xdr:from>
    <xdr:to>
      <xdr:col>73</xdr:col>
      <xdr:colOff>180975</xdr:colOff>
      <xdr:row>34</xdr:row>
      <xdr:rowOff>83457</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3893800" y="5890986"/>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59872</xdr:rowOff>
    </xdr:from>
    <xdr:to>
      <xdr:col>74</xdr:col>
      <xdr:colOff>31750</xdr:colOff>
      <xdr:row>36</xdr:row>
      <xdr:rowOff>161472</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4732000" y="623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146249</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401800" y="631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33</xdr:row>
      <xdr:rowOff>102507</xdr:rowOff>
    </xdr:from>
    <xdr:to>
      <xdr:col>69</xdr:col>
      <xdr:colOff>92075</xdr:colOff>
      <xdr:row>34</xdr:row>
      <xdr:rowOff>61686</xdr:rowOff>
    </xdr:to>
    <xdr:cxnSp macro="">
      <xdr:nvCxnSpPr>
        <xdr:cNvPr id="321" name="直線コネクタ 320">
          <a:extLst>
            <a:ext uri="{FF2B5EF4-FFF2-40B4-BE49-F238E27FC236}">
              <a16:creationId xmlns:a16="http://schemas.microsoft.com/office/drawing/2014/main" id="{00000000-0008-0000-0400-000041010000}"/>
            </a:ext>
          </a:extLst>
        </xdr:cNvPr>
        <xdr:cNvCxnSpPr/>
      </xdr:nvCxnSpPr>
      <xdr:spPr>
        <a:xfrm>
          <a:off x="13004800" y="5760357"/>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81643</xdr:rowOff>
    </xdr:from>
    <xdr:to>
      <xdr:col>69</xdr:col>
      <xdr:colOff>142875</xdr:colOff>
      <xdr:row>37</xdr:row>
      <xdr:rowOff>11793</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3843000" y="6253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168020</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3512800" y="6340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48986</xdr:rowOff>
    </xdr:from>
    <xdr:to>
      <xdr:col>65</xdr:col>
      <xdr:colOff>53975</xdr:colOff>
      <xdr:row>36</xdr:row>
      <xdr:rowOff>150586</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2954000" y="6221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135363</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623800" y="6307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97972</xdr:rowOff>
    </xdr:from>
    <xdr:to>
      <xdr:col>82</xdr:col>
      <xdr:colOff>158750</xdr:colOff>
      <xdr:row>35</xdr:row>
      <xdr:rowOff>28122</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6459200" y="592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114499</xdr:rowOff>
    </xdr:from>
    <xdr:ext cx="762000" cy="259045"/>
    <xdr:sp macro="" textlink="">
      <xdr:nvSpPr>
        <xdr:cNvPr id="332" name="補助費等該当値テキスト">
          <a:extLst>
            <a:ext uri="{FF2B5EF4-FFF2-40B4-BE49-F238E27FC236}">
              <a16:creationId xmlns:a16="http://schemas.microsoft.com/office/drawing/2014/main" id="{00000000-0008-0000-0400-00004C010000}"/>
            </a:ext>
          </a:extLst>
        </xdr:cNvPr>
        <xdr:cNvSpPr txBox="1"/>
      </xdr:nvSpPr>
      <xdr:spPr>
        <a:xfrm>
          <a:off x="16598900" y="577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130628</xdr:rowOff>
    </xdr:from>
    <xdr:to>
      <xdr:col>78</xdr:col>
      <xdr:colOff>120650</xdr:colOff>
      <xdr:row>35</xdr:row>
      <xdr:rowOff>60778</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5621000" y="595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70955</xdr:rowOff>
    </xdr:from>
    <xdr:ext cx="7366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5290800" y="5728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32657</xdr:rowOff>
    </xdr:from>
    <xdr:to>
      <xdr:col>74</xdr:col>
      <xdr:colOff>31750</xdr:colOff>
      <xdr:row>34</xdr:row>
      <xdr:rowOff>134257</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4732000" y="586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144434</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4401800" y="5630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10886</xdr:rowOff>
    </xdr:from>
    <xdr:to>
      <xdr:col>69</xdr:col>
      <xdr:colOff>142875</xdr:colOff>
      <xdr:row>34</xdr:row>
      <xdr:rowOff>112486</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3843000" y="5840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122663</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3512800" y="5609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51707</xdr:rowOff>
    </xdr:from>
    <xdr:to>
      <xdr:col>65</xdr:col>
      <xdr:colOff>53975</xdr:colOff>
      <xdr:row>33</xdr:row>
      <xdr:rowOff>153307</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2954000" y="5709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31</xdr:row>
      <xdr:rowOff>163484</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2623800" y="5478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公債費に係る経常収支比率は、類似団体平均より</a:t>
          </a:r>
          <a:r>
            <a:rPr kumimoji="1" lang="en-US" altLang="ja-JP" sz="1100">
              <a:solidFill>
                <a:schemeClr val="dk1"/>
              </a:solidFill>
              <a:effectLst/>
              <a:latin typeface="+mn-lt"/>
              <a:ea typeface="+mn-ea"/>
              <a:cs typeface="+mn-cs"/>
            </a:rPr>
            <a:t>3.5</a:t>
          </a:r>
          <a:r>
            <a:rPr kumimoji="1" lang="ja-JP" altLang="ja-JP" sz="1100">
              <a:solidFill>
                <a:schemeClr val="dk1"/>
              </a:solidFill>
              <a:effectLst/>
              <a:latin typeface="+mn-lt"/>
              <a:ea typeface="+mn-ea"/>
              <a:cs typeface="+mn-cs"/>
            </a:rPr>
            <a:t>ポイント低い</a:t>
          </a:r>
          <a:r>
            <a:rPr kumimoji="1" lang="en-US" altLang="ja-JP" sz="1100">
              <a:solidFill>
                <a:schemeClr val="dk1"/>
              </a:solidFill>
              <a:effectLst/>
              <a:latin typeface="+mn-lt"/>
              <a:ea typeface="+mn-ea"/>
              <a:cs typeface="+mn-cs"/>
            </a:rPr>
            <a:t>8.2</a:t>
          </a:r>
          <a:r>
            <a:rPr kumimoji="1" lang="ja-JP" altLang="ja-JP" sz="1100">
              <a:solidFill>
                <a:schemeClr val="dk1"/>
              </a:solidFill>
              <a:effectLst/>
              <a:latin typeface="+mn-lt"/>
              <a:ea typeface="+mn-ea"/>
              <a:cs typeface="+mn-cs"/>
            </a:rPr>
            <a:t>％と</a:t>
          </a:r>
          <a:r>
            <a:rPr kumimoji="1" lang="ja-JP" altLang="en-US" sz="1100">
              <a:solidFill>
                <a:schemeClr val="dk1"/>
              </a:solidFill>
              <a:effectLst/>
              <a:latin typeface="+mn-lt"/>
              <a:ea typeface="+mn-ea"/>
              <a:cs typeface="+mn-cs"/>
            </a:rPr>
            <a:t>なっていますが、人口１人当たり決算額は、類似団体平均を上回っています。</a:t>
          </a:r>
          <a:endParaRPr kumimoji="1" lang="en-US" altLang="ja-JP" sz="1100">
            <a:solidFill>
              <a:schemeClr val="dk1"/>
            </a:solidFill>
            <a:effectLst/>
            <a:latin typeface="+mn-lt"/>
            <a:ea typeface="+mn-ea"/>
            <a:cs typeface="+mn-cs"/>
          </a:endParaRPr>
        </a:p>
        <a:p>
          <a:pPr eaLnBrk="1" fontAlgn="auto" latinLnBrk="0" hangingPunct="1"/>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今後も赤字地方債を借り入れないことを基本に、地方債の適正な活用に努めます。</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8" name="公債費グラフ枠">
          <a:extLst>
            <a:ext uri="{FF2B5EF4-FFF2-40B4-BE49-F238E27FC236}">
              <a16:creationId xmlns:a16="http://schemas.microsoft.com/office/drawing/2014/main" id="{00000000-0008-0000-0400-000070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122101</xdr:rowOff>
    </xdr:from>
    <xdr:to>
      <xdr:col>24</xdr:col>
      <xdr:colOff>25400</xdr:colOff>
      <xdr:row>80</xdr:row>
      <xdr:rowOff>149861</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4826000" y="12637951"/>
          <a:ext cx="0" cy="1227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121938</xdr:rowOff>
    </xdr:from>
    <xdr:ext cx="762000" cy="259045"/>
    <xdr:sp macro="" textlink="">
      <xdr:nvSpPr>
        <xdr:cNvPr id="370" name="公債費最小値テキスト">
          <a:extLst>
            <a:ext uri="{FF2B5EF4-FFF2-40B4-BE49-F238E27FC236}">
              <a16:creationId xmlns:a16="http://schemas.microsoft.com/office/drawing/2014/main" id="{00000000-0008-0000-0400-000072010000}"/>
            </a:ext>
          </a:extLst>
        </xdr:cNvPr>
        <xdr:cNvSpPr txBox="1"/>
      </xdr:nvSpPr>
      <xdr:spPr>
        <a:xfrm>
          <a:off x="4914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149861</xdr:rowOff>
    </xdr:from>
    <xdr:to>
      <xdr:col>24</xdr:col>
      <xdr:colOff>114300</xdr:colOff>
      <xdr:row>80</xdr:row>
      <xdr:rowOff>149861</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37028</xdr:rowOff>
    </xdr:from>
    <xdr:ext cx="762000" cy="259045"/>
    <xdr:sp macro="" textlink="">
      <xdr:nvSpPr>
        <xdr:cNvPr id="372" name="公債費最大値テキスト">
          <a:extLst>
            <a:ext uri="{FF2B5EF4-FFF2-40B4-BE49-F238E27FC236}">
              <a16:creationId xmlns:a16="http://schemas.microsoft.com/office/drawing/2014/main" id="{00000000-0008-0000-0400-000074010000}"/>
            </a:ext>
          </a:extLst>
        </xdr:cNvPr>
        <xdr:cNvSpPr txBox="1"/>
      </xdr:nvSpPr>
      <xdr:spPr>
        <a:xfrm>
          <a:off x="4914900" y="12381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122101</xdr:rowOff>
    </xdr:from>
    <xdr:to>
      <xdr:col>24</xdr:col>
      <xdr:colOff>114300</xdr:colOff>
      <xdr:row>73</xdr:row>
      <xdr:rowOff>122101</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4737100" y="12637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131899</xdr:rowOff>
    </xdr:from>
    <xdr:to>
      <xdr:col>24</xdr:col>
      <xdr:colOff>25400</xdr:colOff>
      <xdr:row>75</xdr:row>
      <xdr:rowOff>151493</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3987800" y="12990649"/>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110326</xdr:rowOff>
    </xdr:from>
    <xdr:ext cx="762000" cy="259045"/>
    <xdr:sp macro="" textlink="">
      <xdr:nvSpPr>
        <xdr:cNvPr id="375" name="公債費平均値テキスト">
          <a:extLst>
            <a:ext uri="{FF2B5EF4-FFF2-40B4-BE49-F238E27FC236}">
              <a16:creationId xmlns:a16="http://schemas.microsoft.com/office/drawing/2014/main" id="{00000000-0008-0000-0400-000077010000}"/>
            </a:ext>
          </a:extLst>
        </xdr:cNvPr>
        <xdr:cNvSpPr txBox="1"/>
      </xdr:nvSpPr>
      <xdr:spPr>
        <a:xfrm>
          <a:off x="4914900" y="131405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138249</xdr:rowOff>
    </xdr:from>
    <xdr:to>
      <xdr:col>24</xdr:col>
      <xdr:colOff>76200</xdr:colOff>
      <xdr:row>77</xdr:row>
      <xdr:rowOff>68399</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4775200" y="13168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151493</xdr:rowOff>
    </xdr:from>
    <xdr:to>
      <xdr:col>19</xdr:col>
      <xdr:colOff>187325</xdr:colOff>
      <xdr:row>78</xdr:row>
      <xdr:rowOff>61686</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3098800" y="13010243"/>
          <a:ext cx="889000" cy="424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144780</xdr:rowOff>
    </xdr:from>
    <xdr:to>
      <xdr:col>20</xdr:col>
      <xdr:colOff>38100</xdr:colOff>
      <xdr:row>77</xdr:row>
      <xdr:rowOff>74930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937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59707</xdr:rowOff>
    </xdr:from>
    <xdr:ext cx="7366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606800" y="13261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105773</xdr:rowOff>
    </xdr:from>
    <xdr:to>
      <xdr:col>15</xdr:col>
      <xdr:colOff>98425</xdr:colOff>
      <xdr:row>78</xdr:row>
      <xdr:rowOff>61686</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a:off x="2209800" y="12964523"/>
          <a:ext cx="889000" cy="470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144780</xdr:rowOff>
    </xdr:from>
    <xdr:to>
      <xdr:col>15</xdr:col>
      <xdr:colOff>149225</xdr:colOff>
      <xdr:row>77</xdr:row>
      <xdr:rowOff>74930</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3048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85107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717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99241</xdr:rowOff>
    </xdr:from>
    <xdr:to>
      <xdr:col>11</xdr:col>
      <xdr:colOff>9525</xdr:colOff>
      <xdr:row>75</xdr:row>
      <xdr:rowOff>105773</xdr:rowOff>
    </xdr:to>
    <xdr:cxnSp macro="">
      <xdr:nvCxnSpPr>
        <xdr:cNvPr id="383" name="直線コネクタ 382">
          <a:extLst>
            <a:ext uri="{FF2B5EF4-FFF2-40B4-BE49-F238E27FC236}">
              <a16:creationId xmlns:a16="http://schemas.microsoft.com/office/drawing/2014/main" id="{00000000-0008-0000-0400-00007F010000}"/>
            </a:ext>
          </a:extLst>
        </xdr:cNvPr>
        <xdr:cNvCxnSpPr/>
      </xdr:nvCxnSpPr>
      <xdr:spPr>
        <a:xfrm>
          <a:off x="1320800" y="12957991"/>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19050</xdr:rowOff>
    </xdr:from>
    <xdr:to>
      <xdr:col>11</xdr:col>
      <xdr:colOff>60325</xdr:colOff>
      <xdr:row>77</xdr:row>
      <xdr:rowOff>120650</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2159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105427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828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58238</xdr:rowOff>
    </xdr:from>
    <xdr:to>
      <xdr:col>6</xdr:col>
      <xdr:colOff>171450</xdr:colOff>
      <xdr:row>77</xdr:row>
      <xdr:rowOff>159838</xdr:rowOff>
    </xdr:to>
    <xdr:sp macro="" textlink="">
      <xdr:nvSpPr>
        <xdr:cNvPr id="386" name="フローチャート: 判断 385">
          <a:extLst>
            <a:ext uri="{FF2B5EF4-FFF2-40B4-BE49-F238E27FC236}">
              <a16:creationId xmlns:a16="http://schemas.microsoft.com/office/drawing/2014/main" id="{00000000-0008-0000-0400-000082010000}"/>
            </a:ext>
          </a:extLst>
        </xdr:cNvPr>
        <xdr:cNvSpPr/>
      </xdr:nvSpPr>
      <xdr:spPr>
        <a:xfrm>
          <a:off x="1270000" y="13259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144615</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939800" y="13346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81099</xdr:rowOff>
    </xdr:from>
    <xdr:to>
      <xdr:col>24</xdr:col>
      <xdr:colOff>76200</xdr:colOff>
      <xdr:row>76</xdr:row>
      <xdr:rowOff>11249</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4775200" y="12939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97626</xdr:rowOff>
    </xdr:from>
    <xdr:ext cx="762000" cy="259045"/>
    <xdr:sp macro="" textlink="">
      <xdr:nvSpPr>
        <xdr:cNvPr id="394" name="公債費該当値テキスト">
          <a:extLst>
            <a:ext uri="{FF2B5EF4-FFF2-40B4-BE49-F238E27FC236}">
              <a16:creationId xmlns:a16="http://schemas.microsoft.com/office/drawing/2014/main" id="{00000000-0008-0000-0400-00008A010000}"/>
            </a:ext>
          </a:extLst>
        </xdr:cNvPr>
        <xdr:cNvSpPr txBox="1"/>
      </xdr:nvSpPr>
      <xdr:spPr>
        <a:xfrm>
          <a:off x="4914900" y="127849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100693</xdr:rowOff>
    </xdr:from>
    <xdr:to>
      <xdr:col>20</xdr:col>
      <xdr:colOff>38100</xdr:colOff>
      <xdr:row>76</xdr:row>
      <xdr:rowOff>30843</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937000" y="12959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41020</xdr:rowOff>
    </xdr:from>
    <xdr:ext cx="7366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3606800" y="127283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10886</xdr:rowOff>
    </xdr:from>
    <xdr:to>
      <xdr:col>15</xdr:col>
      <xdr:colOff>149225</xdr:colOff>
      <xdr:row>78</xdr:row>
      <xdr:rowOff>112486</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3048000" y="13383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97263</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2717800" y="13470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54973</xdr:rowOff>
    </xdr:from>
    <xdr:to>
      <xdr:col>11</xdr:col>
      <xdr:colOff>60325</xdr:colOff>
      <xdr:row>75</xdr:row>
      <xdr:rowOff>156573</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2159000" y="12913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166750</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828800" y="12682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48441</xdr:rowOff>
    </xdr:from>
    <xdr:to>
      <xdr:col>6</xdr:col>
      <xdr:colOff>171450</xdr:colOff>
      <xdr:row>75</xdr:row>
      <xdr:rowOff>150040</xdr:rowOff>
    </xdr:to>
    <xdr:sp macro="" textlink="">
      <xdr:nvSpPr>
        <xdr:cNvPr id="401" name="楕円 400">
          <a:extLst>
            <a:ext uri="{FF2B5EF4-FFF2-40B4-BE49-F238E27FC236}">
              <a16:creationId xmlns:a16="http://schemas.microsoft.com/office/drawing/2014/main" id="{00000000-0008-0000-0400-000091010000}"/>
            </a:ext>
          </a:extLst>
        </xdr:cNvPr>
        <xdr:cNvSpPr/>
      </xdr:nvSpPr>
      <xdr:spPr>
        <a:xfrm>
          <a:off x="1270000" y="1290719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160218</xdr:rowOff>
    </xdr:from>
    <xdr:ext cx="762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939800" y="12676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公債費以外に係る経常収支比率は、類似団体平均より</a:t>
          </a:r>
          <a:r>
            <a:rPr kumimoji="1" lang="en-US" altLang="ja-JP" sz="1100">
              <a:solidFill>
                <a:schemeClr val="dk1"/>
              </a:solidFill>
              <a:effectLst/>
              <a:latin typeface="+mn-lt"/>
              <a:ea typeface="+mn-ea"/>
              <a:cs typeface="+mn-cs"/>
            </a:rPr>
            <a:t>2.3</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低</a:t>
          </a:r>
          <a:r>
            <a:rPr kumimoji="1" lang="ja-JP" altLang="ja-JP" sz="1100">
              <a:solidFill>
                <a:schemeClr val="dk1"/>
              </a:solidFill>
              <a:effectLst/>
              <a:latin typeface="+mn-lt"/>
              <a:ea typeface="+mn-ea"/>
              <a:cs typeface="+mn-cs"/>
            </a:rPr>
            <a:t>く、前年度に比べ</a:t>
          </a:r>
          <a:r>
            <a:rPr kumimoji="1" lang="en-US" altLang="ja-JP" sz="1100">
              <a:solidFill>
                <a:schemeClr val="dk1"/>
              </a:solidFill>
              <a:effectLst/>
              <a:latin typeface="+mn-lt"/>
              <a:ea typeface="+mn-ea"/>
              <a:cs typeface="+mn-cs"/>
            </a:rPr>
            <a:t>2.3</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となっております。</a:t>
          </a:r>
          <a:endParaRPr lang="ja-JP" altLang="ja-JP" sz="1400">
            <a:effectLst/>
          </a:endParaRPr>
        </a:p>
        <a:p>
          <a:r>
            <a:rPr kumimoji="1" lang="ja-JP" altLang="ja-JP" sz="1100">
              <a:solidFill>
                <a:schemeClr val="dk1"/>
              </a:solidFill>
              <a:effectLst/>
              <a:latin typeface="+mn-lt"/>
              <a:ea typeface="+mn-ea"/>
              <a:cs typeface="+mn-cs"/>
            </a:rPr>
            <a:t>　今後も引き続き指標の推移を注視しながら、健全財政の堅持に努めます。</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1" name="公債費以外グラフ枠">
          <a:extLst>
            <a:ext uri="{FF2B5EF4-FFF2-40B4-BE49-F238E27FC236}">
              <a16:creationId xmlns:a16="http://schemas.microsoft.com/office/drawing/2014/main" id="{00000000-0008-0000-0400-0000AF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154215</xdr:rowOff>
    </xdr:from>
    <xdr:to>
      <xdr:col>82</xdr:col>
      <xdr:colOff>107950</xdr:colOff>
      <xdr:row>81</xdr:row>
      <xdr:rowOff>48079</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6510000" y="12498615"/>
          <a:ext cx="0" cy="1436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20156</xdr:rowOff>
    </xdr:from>
    <xdr:ext cx="762000" cy="259045"/>
    <xdr:sp macro="" textlink="">
      <xdr:nvSpPr>
        <xdr:cNvPr id="433" name="公債費以外最小値テキスト">
          <a:extLst>
            <a:ext uri="{FF2B5EF4-FFF2-40B4-BE49-F238E27FC236}">
              <a16:creationId xmlns:a16="http://schemas.microsoft.com/office/drawing/2014/main" id="{00000000-0008-0000-0400-0000B1010000}"/>
            </a:ext>
          </a:extLst>
        </xdr:cNvPr>
        <xdr:cNvSpPr txBox="1"/>
      </xdr:nvSpPr>
      <xdr:spPr>
        <a:xfrm>
          <a:off x="16598900" y="13907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48079</xdr:rowOff>
    </xdr:from>
    <xdr:to>
      <xdr:col>82</xdr:col>
      <xdr:colOff>196850</xdr:colOff>
      <xdr:row>81</xdr:row>
      <xdr:rowOff>48079</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6421100" y="13935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69142</xdr:rowOff>
    </xdr:from>
    <xdr:ext cx="762000" cy="259045"/>
    <xdr:sp macro="" textlink="">
      <xdr:nvSpPr>
        <xdr:cNvPr id="435" name="公債費以外最大値テキスト">
          <a:extLst>
            <a:ext uri="{FF2B5EF4-FFF2-40B4-BE49-F238E27FC236}">
              <a16:creationId xmlns:a16="http://schemas.microsoft.com/office/drawing/2014/main" id="{00000000-0008-0000-0400-0000B3010000}"/>
            </a:ext>
          </a:extLst>
        </xdr:cNvPr>
        <xdr:cNvSpPr txBox="1"/>
      </xdr:nvSpPr>
      <xdr:spPr>
        <a:xfrm>
          <a:off x="16598900" y="12242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154215</xdr:rowOff>
    </xdr:from>
    <xdr:to>
      <xdr:col>82</xdr:col>
      <xdr:colOff>196850</xdr:colOff>
      <xdr:row>72</xdr:row>
      <xdr:rowOff>154215</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6421100" y="12498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132443</xdr:rowOff>
    </xdr:from>
    <xdr:to>
      <xdr:col>82</xdr:col>
      <xdr:colOff>107950</xdr:colOff>
      <xdr:row>78</xdr:row>
      <xdr:rowOff>39914</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5671800" y="13162643"/>
          <a:ext cx="838200" cy="250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132641</xdr:rowOff>
    </xdr:from>
    <xdr:ext cx="762000" cy="259045"/>
    <xdr:sp macro="" textlink="">
      <xdr:nvSpPr>
        <xdr:cNvPr id="438" name="公債費以外平均値テキスト">
          <a:extLst>
            <a:ext uri="{FF2B5EF4-FFF2-40B4-BE49-F238E27FC236}">
              <a16:creationId xmlns:a16="http://schemas.microsoft.com/office/drawing/2014/main" id="{00000000-0008-0000-0400-0000B6010000}"/>
            </a:ext>
          </a:extLst>
        </xdr:cNvPr>
        <xdr:cNvSpPr txBox="1"/>
      </xdr:nvSpPr>
      <xdr:spPr>
        <a:xfrm>
          <a:off x="16598900" y="133342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160564</xdr:rowOff>
    </xdr:from>
    <xdr:to>
      <xdr:col>82</xdr:col>
      <xdr:colOff>158750</xdr:colOff>
      <xdr:row>78</xdr:row>
      <xdr:rowOff>90714</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6459200" y="13362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83457</xdr:rowOff>
    </xdr:from>
    <xdr:to>
      <xdr:col>78</xdr:col>
      <xdr:colOff>69850</xdr:colOff>
      <xdr:row>78</xdr:row>
      <xdr:rowOff>39914</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a:off x="14782800" y="12770757"/>
          <a:ext cx="889000" cy="642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73479</xdr:rowOff>
    </xdr:from>
    <xdr:to>
      <xdr:col>78</xdr:col>
      <xdr:colOff>120650</xdr:colOff>
      <xdr:row>78</xdr:row>
      <xdr:rowOff>3629</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5621000" y="13275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13806</xdr:rowOff>
    </xdr:from>
    <xdr:ext cx="7366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290800" y="130440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83457</xdr:rowOff>
    </xdr:from>
    <xdr:to>
      <xdr:col>73</xdr:col>
      <xdr:colOff>180975</xdr:colOff>
      <xdr:row>78</xdr:row>
      <xdr:rowOff>148771</xdr:rowOff>
    </xdr:to>
    <xdr:cxnSp macro="">
      <xdr:nvCxnSpPr>
        <xdr:cNvPr id="443" name="直線コネクタ 442">
          <a:extLst>
            <a:ext uri="{FF2B5EF4-FFF2-40B4-BE49-F238E27FC236}">
              <a16:creationId xmlns:a16="http://schemas.microsoft.com/office/drawing/2014/main" id="{00000000-0008-0000-0400-0000BB010000}"/>
            </a:ext>
          </a:extLst>
        </xdr:cNvPr>
        <xdr:cNvCxnSpPr/>
      </xdr:nvCxnSpPr>
      <xdr:spPr>
        <a:xfrm flipV="1">
          <a:off x="13893800" y="12770757"/>
          <a:ext cx="889000" cy="751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155121</xdr:rowOff>
    </xdr:from>
    <xdr:to>
      <xdr:col>74</xdr:col>
      <xdr:colOff>31750</xdr:colOff>
      <xdr:row>76</xdr:row>
      <xdr:rowOff>85271</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4732000" y="13013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70048</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401800" y="13100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37193</xdr:rowOff>
    </xdr:from>
    <xdr:to>
      <xdr:col>69</xdr:col>
      <xdr:colOff>92075</xdr:colOff>
      <xdr:row>78</xdr:row>
      <xdr:rowOff>148771</xdr:rowOff>
    </xdr:to>
    <xdr:cxnSp macro="">
      <xdr:nvCxnSpPr>
        <xdr:cNvPr id="446" name="直線コネクタ 445">
          <a:extLst>
            <a:ext uri="{FF2B5EF4-FFF2-40B4-BE49-F238E27FC236}">
              <a16:creationId xmlns:a16="http://schemas.microsoft.com/office/drawing/2014/main" id="{00000000-0008-0000-0400-0000BE010000}"/>
            </a:ext>
          </a:extLst>
        </xdr:cNvPr>
        <xdr:cNvCxnSpPr/>
      </xdr:nvCxnSpPr>
      <xdr:spPr>
        <a:xfrm>
          <a:off x="13004800" y="13238843"/>
          <a:ext cx="889000" cy="283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160564</xdr:rowOff>
    </xdr:from>
    <xdr:to>
      <xdr:col>69</xdr:col>
      <xdr:colOff>142875</xdr:colOff>
      <xdr:row>78</xdr:row>
      <xdr:rowOff>90714</xdr:rowOff>
    </xdr:to>
    <xdr:sp macro="" textlink="">
      <xdr:nvSpPr>
        <xdr:cNvPr id="447" name="フローチャート: 判断 446">
          <a:extLst>
            <a:ext uri="{FF2B5EF4-FFF2-40B4-BE49-F238E27FC236}">
              <a16:creationId xmlns:a16="http://schemas.microsoft.com/office/drawing/2014/main" id="{00000000-0008-0000-0400-0000BF010000}"/>
            </a:ext>
          </a:extLst>
        </xdr:cNvPr>
        <xdr:cNvSpPr/>
      </xdr:nvSpPr>
      <xdr:spPr>
        <a:xfrm>
          <a:off x="13843000" y="13362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100891</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512800" y="13131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32657</xdr:rowOff>
    </xdr:from>
    <xdr:to>
      <xdr:col>65</xdr:col>
      <xdr:colOff>53975</xdr:colOff>
      <xdr:row>78</xdr:row>
      <xdr:rowOff>134257</xdr:rowOff>
    </xdr:to>
    <xdr:sp macro="" textlink="">
      <xdr:nvSpPr>
        <xdr:cNvPr id="449" name="フローチャート: 判断 448">
          <a:extLst>
            <a:ext uri="{FF2B5EF4-FFF2-40B4-BE49-F238E27FC236}">
              <a16:creationId xmlns:a16="http://schemas.microsoft.com/office/drawing/2014/main" id="{00000000-0008-0000-0400-0000C1010000}"/>
            </a:ext>
          </a:extLst>
        </xdr:cNvPr>
        <xdr:cNvSpPr/>
      </xdr:nvSpPr>
      <xdr:spPr>
        <a:xfrm>
          <a:off x="12954000" y="1340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119034</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623800" y="1349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81643</xdr:rowOff>
    </xdr:from>
    <xdr:to>
      <xdr:col>82</xdr:col>
      <xdr:colOff>158750</xdr:colOff>
      <xdr:row>77</xdr:row>
      <xdr:rowOff>11793</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6459200" y="1311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98170</xdr:rowOff>
    </xdr:from>
    <xdr:ext cx="762000" cy="259045"/>
    <xdr:sp macro="" textlink="">
      <xdr:nvSpPr>
        <xdr:cNvPr id="457" name="公債費以外該当値テキスト">
          <a:extLst>
            <a:ext uri="{FF2B5EF4-FFF2-40B4-BE49-F238E27FC236}">
              <a16:creationId xmlns:a16="http://schemas.microsoft.com/office/drawing/2014/main" id="{00000000-0008-0000-0400-0000C9010000}"/>
            </a:ext>
          </a:extLst>
        </xdr:cNvPr>
        <xdr:cNvSpPr txBox="1"/>
      </xdr:nvSpPr>
      <xdr:spPr>
        <a:xfrm>
          <a:off x="16598900" y="1295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160564</xdr:rowOff>
    </xdr:from>
    <xdr:to>
      <xdr:col>78</xdr:col>
      <xdr:colOff>120650</xdr:colOff>
      <xdr:row>78</xdr:row>
      <xdr:rowOff>90714</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5621000" y="13362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75491</xdr:rowOff>
    </xdr:from>
    <xdr:ext cx="7366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5290800" y="134485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32657</xdr:rowOff>
    </xdr:from>
    <xdr:to>
      <xdr:col>74</xdr:col>
      <xdr:colOff>31750</xdr:colOff>
      <xdr:row>74</xdr:row>
      <xdr:rowOff>134257</xdr:rowOff>
    </xdr:to>
    <xdr:sp macro="" textlink="">
      <xdr:nvSpPr>
        <xdr:cNvPr id="460" name="楕円 459">
          <a:extLst>
            <a:ext uri="{FF2B5EF4-FFF2-40B4-BE49-F238E27FC236}">
              <a16:creationId xmlns:a16="http://schemas.microsoft.com/office/drawing/2014/main" id="{00000000-0008-0000-0400-0000CC010000}"/>
            </a:ext>
          </a:extLst>
        </xdr:cNvPr>
        <xdr:cNvSpPr/>
      </xdr:nvSpPr>
      <xdr:spPr>
        <a:xfrm>
          <a:off x="14732000" y="12719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144434</xdr:rowOff>
    </xdr:from>
    <xdr:ext cx="7620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4401800" y="12488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97971</xdr:rowOff>
    </xdr:from>
    <xdr:to>
      <xdr:col>69</xdr:col>
      <xdr:colOff>142875</xdr:colOff>
      <xdr:row>79</xdr:row>
      <xdr:rowOff>28121</xdr:rowOff>
    </xdr:to>
    <xdr:sp macro="" textlink="">
      <xdr:nvSpPr>
        <xdr:cNvPr id="462" name="楕円 461">
          <a:extLst>
            <a:ext uri="{FF2B5EF4-FFF2-40B4-BE49-F238E27FC236}">
              <a16:creationId xmlns:a16="http://schemas.microsoft.com/office/drawing/2014/main" id="{00000000-0008-0000-0400-0000CE010000}"/>
            </a:ext>
          </a:extLst>
        </xdr:cNvPr>
        <xdr:cNvSpPr/>
      </xdr:nvSpPr>
      <xdr:spPr>
        <a:xfrm>
          <a:off x="13843000" y="13471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12898</xdr:rowOff>
    </xdr:from>
    <xdr:ext cx="762000" cy="259045"/>
    <xdr:sp macro="" textlink="">
      <xdr:nvSpPr>
        <xdr:cNvPr id="463" name="テキスト ボックス 462">
          <a:extLst>
            <a:ext uri="{FF2B5EF4-FFF2-40B4-BE49-F238E27FC236}">
              <a16:creationId xmlns:a16="http://schemas.microsoft.com/office/drawing/2014/main" id="{00000000-0008-0000-0400-0000CF010000}"/>
            </a:ext>
          </a:extLst>
        </xdr:cNvPr>
        <xdr:cNvSpPr txBox="1"/>
      </xdr:nvSpPr>
      <xdr:spPr>
        <a:xfrm>
          <a:off x="13512800" y="13557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157843</xdr:rowOff>
    </xdr:from>
    <xdr:to>
      <xdr:col>65</xdr:col>
      <xdr:colOff>53975</xdr:colOff>
      <xdr:row>77</xdr:row>
      <xdr:rowOff>87993</xdr:rowOff>
    </xdr:to>
    <xdr:sp macro="" textlink="">
      <xdr:nvSpPr>
        <xdr:cNvPr id="464" name="楕円 463">
          <a:extLst>
            <a:ext uri="{FF2B5EF4-FFF2-40B4-BE49-F238E27FC236}">
              <a16:creationId xmlns:a16="http://schemas.microsoft.com/office/drawing/2014/main" id="{00000000-0008-0000-0400-0000D0010000}"/>
            </a:ext>
          </a:extLst>
        </xdr:cNvPr>
        <xdr:cNvSpPr/>
      </xdr:nvSpPr>
      <xdr:spPr>
        <a:xfrm>
          <a:off x="12954000" y="13188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98170</xdr:rowOff>
    </xdr:from>
    <xdr:ext cx="762000" cy="259045"/>
    <xdr:sp macro="" textlink="">
      <xdr:nvSpPr>
        <xdr:cNvPr id="465" name="テキスト ボックス 464">
          <a:extLst>
            <a:ext uri="{FF2B5EF4-FFF2-40B4-BE49-F238E27FC236}">
              <a16:creationId xmlns:a16="http://schemas.microsoft.com/office/drawing/2014/main" id="{00000000-0008-0000-0400-0000D1010000}"/>
            </a:ext>
          </a:extLst>
        </xdr:cNvPr>
        <xdr:cNvSpPr txBox="1"/>
      </xdr:nvSpPr>
      <xdr:spPr>
        <a:xfrm>
          <a:off x="12623800" y="1295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千葉県浦安市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114579</xdr:rowOff>
    </xdr:from>
    <xdr:to>
      <xdr:col>29</xdr:col>
      <xdr:colOff>127000</xdr:colOff>
      <xdr:row>20</xdr:row>
      <xdr:rowOff>17920</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19604"/>
          <a:ext cx="0" cy="127494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161447</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466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17920</xdr:rowOff>
    </xdr:from>
    <xdr:to>
      <xdr:col>30</xdr:col>
      <xdr:colOff>25400</xdr:colOff>
      <xdr:row>20</xdr:row>
      <xdr:rowOff>17920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49454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29506</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63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114579</xdr:rowOff>
    </xdr:from>
    <xdr:to>
      <xdr:col>30</xdr:col>
      <xdr:colOff>25400</xdr:colOff>
      <xdr:row>12</xdr:row>
      <xdr:rowOff>114579</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1960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28473</xdr:rowOff>
    </xdr:from>
    <xdr:to>
      <xdr:col>29</xdr:col>
      <xdr:colOff>127000</xdr:colOff>
      <xdr:row>14</xdr:row>
      <xdr:rowOff>49200</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476398"/>
          <a:ext cx="647700" cy="207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121886</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9127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149809</xdr:rowOff>
    </xdr:from>
    <xdr:to>
      <xdr:col>29</xdr:col>
      <xdr:colOff>177800</xdr:colOff>
      <xdr:row>17</xdr:row>
      <xdr:rowOff>79959</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40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21730</xdr:rowOff>
    </xdr:from>
    <xdr:to>
      <xdr:col>26</xdr:col>
      <xdr:colOff>50800</xdr:colOff>
      <xdr:row>14</xdr:row>
      <xdr:rowOff>49200</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4305300" y="2469655"/>
          <a:ext cx="698500" cy="274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21222</xdr:rowOff>
    </xdr:from>
    <xdr:to>
      <xdr:col>26</xdr:col>
      <xdr:colOff>101600</xdr:colOff>
      <xdr:row>17</xdr:row>
      <xdr:rowOff>122822</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834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107599</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698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13</xdr:row>
      <xdr:rowOff>154318</xdr:rowOff>
    </xdr:from>
    <xdr:to>
      <xdr:col>22</xdr:col>
      <xdr:colOff>114300</xdr:colOff>
      <xdr:row>14</xdr:row>
      <xdr:rowOff>21730</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2430793"/>
          <a:ext cx="698500" cy="388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38176</xdr:rowOff>
    </xdr:from>
    <xdr:to>
      <xdr:col>22</xdr:col>
      <xdr:colOff>165100</xdr:colOff>
      <xdr:row>17</xdr:row>
      <xdr:rowOff>139776</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004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124553</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086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13</xdr:row>
      <xdr:rowOff>81013</xdr:rowOff>
    </xdr:from>
    <xdr:to>
      <xdr:col>18</xdr:col>
      <xdr:colOff>177800</xdr:colOff>
      <xdr:row>13</xdr:row>
      <xdr:rowOff>154318</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2908300" y="2357488"/>
          <a:ext cx="698500" cy="733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47815</xdr:rowOff>
    </xdr:from>
    <xdr:to>
      <xdr:col>19</xdr:col>
      <xdr:colOff>38100</xdr:colOff>
      <xdr:row>17</xdr:row>
      <xdr:rowOff>149415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100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134192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096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91973</xdr:rowOff>
    </xdr:from>
    <xdr:to>
      <xdr:col>15</xdr:col>
      <xdr:colOff>101600</xdr:colOff>
      <xdr:row>18</xdr:row>
      <xdr:rowOff>22123</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542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6900</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140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13</xdr:row>
      <xdr:rowOff>149123</xdr:rowOff>
    </xdr:from>
    <xdr:to>
      <xdr:col>29</xdr:col>
      <xdr:colOff>177800</xdr:colOff>
      <xdr:row>14</xdr:row>
      <xdr:rowOff>79273</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4255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165650</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270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13</xdr:row>
      <xdr:rowOff>169850</xdr:rowOff>
    </xdr:from>
    <xdr:to>
      <xdr:col>26</xdr:col>
      <xdr:colOff>101600</xdr:colOff>
      <xdr:row>14</xdr:row>
      <xdr:rowOff>100000</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4463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110177</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2152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13</xdr:row>
      <xdr:rowOff>142380</xdr:rowOff>
    </xdr:from>
    <xdr:to>
      <xdr:col>22</xdr:col>
      <xdr:colOff>165100</xdr:colOff>
      <xdr:row>14</xdr:row>
      <xdr:rowOff>72530</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4188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12</xdr:row>
      <xdr:rowOff>82707</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187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13</xdr:row>
      <xdr:rowOff>103518</xdr:rowOff>
    </xdr:from>
    <xdr:to>
      <xdr:col>19</xdr:col>
      <xdr:colOff>38100</xdr:colOff>
      <xdr:row>14</xdr:row>
      <xdr:rowOff>33668</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3799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12</xdr:row>
      <xdr:rowOff>43845</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148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13</xdr:row>
      <xdr:rowOff>30213</xdr:rowOff>
    </xdr:from>
    <xdr:to>
      <xdr:col>15</xdr:col>
      <xdr:colOff>101600</xdr:colOff>
      <xdr:row>13</xdr:row>
      <xdr:rowOff>131813</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3066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11</xdr:row>
      <xdr:rowOff>141990</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07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231242</xdr:rowOff>
    </xdr:from>
    <xdr:to>
      <xdr:col>29</xdr:col>
      <xdr:colOff>127000</xdr:colOff>
      <xdr:row>37</xdr:row>
      <xdr:rowOff>188988</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55792"/>
          <a:ext cx="0" cy="115789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161065</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285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188988</xdr:rowOff>
    </xdr:from>
    <xdr:to>
      <xdr:col>30</xdr:col>
      <xdr:colOff>25400</xdr:colOff>
      <xdr:row>37</xdr:row>
      <xdr:rowOff>188988</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31368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146169</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99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231242</xdr:rowOff>
    </xdr:from>
    <xdr:to>
      <xdr:col>30</xdr:col>
      <xdr:colOff>25400</xdr:colOff>
      <xdr:row>33</xdr:row>
      <xdr:rowOff>231242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5579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208039</xdr:rowOff>
    </xdr:from>
    <xdr:to>
      <xdr:col>29</xdr:col>
      <xdr:colOff>127000</xdr:colOff>
      <xdr:row>34</xdr:row>
      <xdr:rowOff>211849</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6475489"/>
          <a:ext cx="647700" cy="38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190961</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8013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218884</xdr:rowOff>
    </xdr:from>
    <xdr:to>
      <xdr:col>29</xdr:col>
      <xdr:colOff>177800</xdr:colOff>
      <xdr:row>35</xdr:row>
      <xdr:rowOff>320484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8292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95910</xdr:rowOff>
    </xdr:from>
    <xdr:to>
      <xdr:col>26</xdr:col>
      <xdr:colOff>50800</xdr:colOff>
      <xdr:row>34</xdr:row>
      <xdr:rowOff>211849</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4305300" y="6363360"/>
          <a:ext cx="698500" cy="1159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231229</xdr:rowOff>
    </xdr:from>
    <xdr:to>
      <xdr:col>26</xdr:col>
      <xdr:colOff>101600</xdr:colOff>
      <xdr:row>35</xdr:row>
      <xdr:rowOff>332829</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8415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317606</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9279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95910</xdr:rowOff>
    </xdr:from>
    <xdr:to>
      <xdr:col>22</xdr:col>
      <xdr:colOff>114300</xdr:colOff>
      <xdr:row>34</xdr:row>
      <xdr:rowOff>180835</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6363360"/>
          <a:ext cx="698500" cy="849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252488</xdr:rowOff>
    </xdr:from>
    <xdr:to>
      <xdr:col>22</xdr:col>
      <xdr:colOff>165100</xdr:colOff>
      <xdr:row>36</xdr:row>
      <xdr:rowOff>11188</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8628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338865</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949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23254</xdr:rowOff>
    </xdr:from>
    <xdr:to>
      <xdr:col>18</xdr:col>
      <xdr:colOff>177800</xdr:colOff>
      <xdr:row>34</xdr:row>
      <xdr:rowOff>180835</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2908300" y="6290704"/>
          <a:ext cx="698500" cy="1575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278854</xdr:rowOff>
    </xdr:from>
    <xdr:to>
      <xdr:col>19</xdr:col>
      <xdr:colOff>38100</xdr:colOff>
      <xdr:row>36</xdr:row>
      <xdr:rowOff>37554</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8892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22331</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975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267348</xdr:rowOff>
    </xdr:from>
    <xdr:to>
      <xdr:col>15</xdr:col>
      <xdr:colOff>101600</xdr:colOff>
      <xdr:row>36</xdr:row>
      <xdr:rowOff>26048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8776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10825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9640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157239</xdr:rowOff>
    </xdr:from>
    <xdr:to>
      <xdr:col>29</xdr:col>
      <xdr:colOff>177800</xdr:colOff>
      <xdr:row>34</xdr:row>
      <xdr:rowOff>258838</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424689"/>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2316</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269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161049</xdr:rowOff>
    </xdr:from>
    <xdr:to>
      <xdr:col>26</xdr:col>
      <xdr:colOff>101600</xdr:colOff>
      <xdr:row>34</xdr:row>
      <xdr:rowOff>262649</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4284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272826</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1973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45110</xdr:rowOff>
    </xdr:from>
    <xdr:to>
      <xdr:col>22</xdr:col>
      <xdr:colOff>165100</xdr:colOff>
      <xdr:row>34</xdr:row>
      <xdr:rowOff>146710</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3125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156887</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08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130035</xdr:rowOff>
    </xdr:from>
    <xdr:to>
      <xdr:col>19</xdr:col>
      <xdr:colOff>38100</xdr:colOff>
      <xdr:row>34</xdr:row>
      <xdr:rowOff>231635</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3974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241812</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166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315354</xdr:rowOff>
    </xdr:from>
    <xdr:to>
      <xdr:col>15</xdr:col>
      <xdr:colOff>101600</xdr:colOff>
      <xdr:row>34</xdr:row>
      <xdr:rowOff>74054</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2399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84231</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008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千葉県浦安市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170,671
166,068
17.25
78,506,518
75,409,911
1,723,409
46,694,728
28,334,857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28.5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86208</xdr:rowOff>
    </xdr:from>
    <xdr:to>
      <xdr:col>24</xdr:col>
      <xdr:colOff>62865</xdr:colOff>
      <xdr:row>39</xdr:row>
      <xdr:rowOff>137985</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401158"/>
          <a:ext cx="1270" cy="14233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141812</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828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137985</xdr:rowOff>
    </xdr:from>
    <xdr:to>
      <xdr:col>24</xdr:col>
      <xdr:colOff>152400</xdr:colOff>
      <xdr:row>39</xdr:row>
      <xdr:rowOff>137985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824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32885</xdr:rowOff>
    </xdr:from>
    <xdr:ext cx="534377"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176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86208</xdr:rowOff>
    </xdr:from>
    <xdr:to>
      <xdr:col>24</xdr:col>
      <xdr:colOff>152400</xdr:colOff>
      <xdr:row>31</xdr:row>
      <xdr:rowOff>86208</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401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9627</xdr:rowOff>
    </xdr:from>
    <xdr:to>
      <xdr:col>24</xdr:col>
      <xdr:colOff>63500</xdr:colOff>
      <xdr:row>33</xdr:row>
      <xdr:rowOff>14503</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667477"/>
          <a:ext cx="838200" cy="4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47782</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2199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69355</xdr:rowOff>
    </xdr:from>
    <xdr:to>
      <xdr:col>24</xdr:col>
      <xdr:colOff>114300</xdr:colOff>
      <xdr:row>36</xdr:row>
      <xdr:rowOff>170955</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241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153378</xdr:rowOff>
    </xdr:from>
    <xdr:to>
      <xdr:col>19</xdr:col>
      <xdr:colOff>177800</xdr:colOff>
      <xdr:row>33</xdr:row>
      <xdr:rowOff>14503</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5639778"/>
          <a:ext cx="889000" cy="32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61354</xdr:rowOff>
    </xdr:from>
    <xdr:to>
      <xdr:col>20</xdr:col>
      <xdr:colOff>38100</xdr:colOff>
      <xdr:row>36</xdr:row>
      <xdr:rowOff>162954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233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154081</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326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131585</xdr:rowOff>
    </xdr:from>
    <xdr:to>
      <xdr:col>15</xdr:col>
      <xdr:colOff>50800</xdr:colOff>
      <xdr:row>32</xdr:row>
      <xdr:rowOff>153378</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5617985"/>
          <a:ext cx="889000" cy="21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83414</xdr:rowOff>
    </xdr:from>
    <xdr:to>
      <xdr:col>15</xdr:col>
      <xdr:colOff>101600</xdr:colOff>
      <xdr:row>37</xdr:row>
      <xdr:rowOff>13564</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5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4691</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348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131585</xdr:rowOff>
    </xdr:from>
    <xdr:to>
      <xdr:col>10</xdr:col>
      <xdr:colOff>114300</xdr:colOff>
      <xdr:row>35</xdr:row>
      <xdr:rowOff>29248</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5617985"/>
          <a:ext cx="889000" cy="412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100368</xdr:rowOff>
    </xdr:from>
    <xdr:to>
      <xdr:col>10</xdr:col>
      <xdr:colOff>165100</xdr:colOff>
      <xdr:row>37</xdr:row>
      <xdr:rowOff>30518</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72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21645</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365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100140</xdr:rowOff>
    </xdr:from>
    <xdr:to>
      <xdr:col>6</xdr:col>
      <xdr:colOff>38100</xdr:colOff>
      <xdr:row>38</xdr:row>
      <xdr:rowOff>30290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443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21417</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536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130277</xdr:rowOff>
    </xdr:from>
    <xdr:to>
      <xdr:col>24</xdr:col>
      <xdr:colOff>114300</xdr:colOff>
      <xdr:row>33</xdr:row>
      <xdr:rowOff>60427</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616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153154</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468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135153</xdr:rowOff>
    </xdr:from>
    <xdr:to>
      <xdr:col>20</xdr:col>
      <xdr:colOff>38100</xdr:colOff>
      <xdr:row>33</xdr:row>
      <xdr:rowOff>65303</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621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31</xdr:row>
      <xdr:rowOff>81830</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5396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102578</xdr:rowOff>
    </xdr:from>
    <xdr:to>
      <xdr:col>15</xdr:col>
      <xdr:colOff>101600</xdr:colOff>
      <xdr:row>33</xdr:row>
      <xdr:rowOff>32728</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588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31</xdr:row>
      <xdr:rowOff>49255</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5364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80785</xdr:rowOff>
    </xdr:from>
    <xdr:to>
      <xdr:col>10</xdr:col>
      <xdr:colOff>165100</xdr:colOff>
      <xdr:row>33</xdr:row>
      <xdr:rowOff>10935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567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31</xdr:row>
      <xdr:rowOff>27462</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5342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149898</xdr:rowOff>
    </xdr:from>
    <xdr:to>
      <xdr:col>6</xdr:col>
      <xdr:colOff>38100</xdr:colOff>
      <xdr:row>35</xdr:row>
      <xdr:rowOff>80048</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979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96575</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5754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114097</xdr:rowOff>
    </xdr:from>
    <xdr:to>
      <xdr:col>24</xdr:col>
      <xdr:colOff>62865</xdr:colOff>
      <xdr:row>59</xdr:row>
      <xdr:rowOff>105086</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86597"/>
          <a:ext cx="1270" cy="15340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108913</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224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105086</xdr:rowOff>
    </xdr:from>
    <xdr:to>
      <xdr:col>24</xdr:col>
      <xdr:colOff>152400</xdr:colOff>
      <xdr:row>59</xdr:row>
      <xdr:rowOff>105086</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220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60774</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61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117,344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114097</xdr:rowOff>
    </xdr:from>
    <xdr:to>
      <xdr:col>24</xdr:col>
      <xdr:colOff>152400</xdr:colOff>
      <xdr:row>50</xdr:row>
      <xdr:rowOff>114097</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86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50</xdr:row>
      <xdr:rowOff>114097</xdr:rowOff>
    </xdr:from>
    <xdr:to>
      <xdr:col>24</xdr:col>
      <xdr:colOff>63500</xdr:colOff>
      <xdr:row>50</xdr:row>
      <xdr:rowOff>142557</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8686597"/>
          <a:ext cx="838200" cy="28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151128</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5808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1251</xdr:rowOff>
    </xdr:from>
    <xdr:to>
      <xdr:col>24</xdr:col>
      <xdr:colOff>114300</xdr:colOff>
      <xdr:row>56</xdr:row>
      <xdr:rowOff>102851</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602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50</xdr:row>
      <xdr:rowOff>142557</xdr:rowOff>
    </xdr:from>
    <xdr:to>
      <xdr:col>19</xdr:col>
      <xdr:colOff>177800</xdr:colOff>
      <xdr:row>51</xdr:row>
      <xdr:rowOff>26429</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8715057"/>
          <a:ext cx="889000" cy="55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116808</xdr:rowOff>
    </xdr:from>
    <xdr:to>
      <xdr:col>20</xdr:col>
      <xdr:colOff>38100</xdr:colOff>
      <xdr:row>56</xdr:row>
      <xdr:rowOff>46958</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546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38085</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639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26429</xdr:rowOff>
    </xdr:from>
    <xdr:to>
      <xdr:col>15</xdr:col>
      <xdr:colOff>50800</xdr:colOff>
      <xdr:row>51</xdr:row>
      <xdr:rowOff>44888</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8770379"/>
          <a:ext cx="889000" cy="18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13900</xdr:rowOff>
    </xdr:from>
    <xdr:to>
      <xdr:col>15</xdr:col>
      <xdr:colOff>101600</xdr:colOff>
      <xdr:row>56</xdr:row>
      <xdr:rowOff>115500</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61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106627</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707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49</xdr:row>
      <xdr:rowOff>142786</xdr:rowOff>
    </xdr:from>
    <xdr:to>
      <xdr:col>10</xdr:col>
      <xdr:colOff>114300</xdr:colOff>
      <xdr:row>51</xdr:row>
      <xdr:rowOff>44888</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a:off x="1130300" y="8543836"/>
          <a:ext cx="889000" cy="245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15005</xdr:rowOff>
    </xdr:from>
    <xdr:to>
      <xdr:col>10</xdr:col>
      <xdr:colOff>165100</xdr:colOff>
      <xdr:row>57</xdr:row>
      <xdr:rowOff>116605</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787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107732</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880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87605</xdr:rowOff>
    </xdr:from>
    <xdr:to>
      <xdr:col>6</xdr:col>
      <xdr:colOff>38100</xdr:colOff>
      <xdr:row>58</xdr:row>
      <xdr:rowOff>17755</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60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8882</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952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50</xdr:row>
      <xdr:rowOff>63297</xdr:rowOff>
    </xdr:from>
    <xdr:to>
      <xdr:col>24</xdr:col>
      <xdr:colOff>114300</xdr:colOff>
      <xdr:row>50</xdr:row>
      <xdr:rowOff>164897</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8635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50</xdr:row>
      <xdr:rowOff>16324</xdr:rowOff>
    </xdr:from>
    <xdr:ext cx="599010"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8588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50</xdr:row>
      <xdr:rowOff>91757</xdr:rowOff>
    </xdr:from>
    <xdr:to>
      <xdr:col>20</xdr:col>
      <xdr:colOff>38100</xdr:colOff>
      <xdr:row>51</xdr:row>
      <xdr:rowOff>21907</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8664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49</xdr:row>
      <xdr:rowOff>38434</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497795" y="8439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50</xdr:row>
      <xdr:rowOff>147079</xdr:rowOff>
    </xdr:from>
    <xdr:to>
      <xdr:col>15</xdr:col>
      <xdr:colOff>101600</xdr:colOff>
      <xdr:row>51</xdr:row>
      <xdr:rowOff>77229</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8719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49</xdr:row>
      <xdr:rowOff>93756</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08795" y="8494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50</xdr:row>
      <xdr:rowOff>165538</xdr:rowOff>
    </xdr:from>
    <xdr:to>
      <xdr:col>10</xdr:col>
      <xdr:colOff>165100</xdr:colOff>
      <xdr:row>51</xdr:row>
      <xdr:rowOff>95688</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8738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49</xdr:row>
      <xdr:rowOff>112215</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19795" y="8513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49</xdr:row>
      <xdr:rowOff>91986</xdr:rowOff>
    </xdr:from>
    <xdr:to>
      <xdr:col>6</xdr:col>
      <xdr:colOff>38100</xdr:colOff>
      <xdr:row>50</xdr:row>
      <xdr:rowOff>22136</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8493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48</xdr:row>
      <xdr:rowOff>38663</xdr:rowOff>
    </xdr:from>
    <xdr:ext cx="599010"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30795" y="8268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101371</xdr:rowOff>
    </xdr:from>
    <xdr:to>
      <xdr:col>24</xdr:col>
      <xdr:colOff>62865</xdr:colOff>
      <xdr:row>79</xdr:row>
      <xdr:rowOff>16714</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274321"/>
          <a:ext cx="1270" cy="1286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20541</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650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16714</xdr:rowOff>
    </xdr:from>
    <xdr:to>
      <xdr:col>24</xdr:col>
      <xdr:colOff>152400</xdr:colOff>
      <xdr:row>79</xdr:row>
      <xdr:rowOff>16714</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61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48048</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2049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101371</xdr:rowOff>
    </xdr:from>
    <xdr:to>
      <xdr:col>24</xdr:col>
      <xdr:colOff>152400</xdr:colOff>
      <xdr:row>71</xdr:row>
      <xdr:rowOff>101371</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274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123850</xdr:rowOff>
    </xdr:from>
    <xdr:to>
      <xdr:col>24</xdr:col>
      <xdr:colOff>63500</xdr:colOff>
      <xdr:row>78</xdr:row>
      <xdr:rowOff>33553</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3797300" y="13325500"/>
          <a:ext cx="838200" cy="81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104767</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1349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81890</xdr:rowOff>
    </xdr:from>
    <xdr:to>
      <xdr:col>24</xdr:col>
      <xdr:colOff>114300</xdr:colOff>
      <xdr:row>78</xdr:row>
      <xdr:rowOff>12040</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28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87885</xdr:rowOff>
    </xdr:from>
    <xdr:to>
      <xdr:col>19</xdr:col>
      <xdr:colOff>177800</xdr:colOff>
      <xdr:row>77</xdr:row>
      <xdr:rowOff>123850</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908300" y="13289535"/>
          <a:ext cx="889000" cy="35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92024</xdr:rowOff>
    </xdr:from>
    <xdr:to>
      <xdr:col>20</xdr:col>
      <xdr:colOff>38100</xdr:colOff>
      <xdr:row>78</xdr:row>
      <xdr:rowOff>22174</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29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13301</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386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68681</xdr:rowOff>
    </xdr:from>
    <xdr:to>
      <xdr:col>15</xdr:col>
      <xdr:colOff>50800</xdr:colOff>
      <xdr:row>77</xdr:row>
      <xdr:rowOff>87885</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019300" y="13270331"/>
          <a:ext cx="889000" cy="19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100788</xdr:rowOff>
    </xdr:from>
    <xdr:to>
      <xdr:col>15</xdr:col>
      <xdr:colOff>101600</xdr:colOff>
      <xdr:row>78</xdr:row>
      <xdr:rowOff>30938</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302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22065</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395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106325</xdr:rowOff>
    </xdr:from>
    <xdr:to>
      <xdr:col>10</xdr:col>
      <xdr:colOff>114300</xdr:colOff>
      <xdr:row>77</xdr:row>
      <xdr:rowOff>68681</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1130300" y="12965075"/>
          <a:ext cx="889000" cy="305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107035</xdr:rowOff>
    </xdr:from>
    <xdr:to>
      <xdr:col>10</xdr:col>
      <xdr:colOff>165100</xdr:colOff>
      <xdr:row>78</xdr:row>
      <xdr:rowOff>37185</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308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28312</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401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108635</xdr:rowOff>
    </xdr:from>
    <xdr:to>
      <xdr:col>6</xdr:col>
      <xdr:colOff>38100</xdr:colOff>
      <xdr:row>78</xdr:row>
      <xdr:rowOff>38785</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31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29912</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403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154203</xdr:rowOff>
    </xdr:from>
    <xdr:to>
      <xdr:col>24</xdr:col>
      <xdr:colOff>114300</xdr:colOff>
      <xdr:row>78</xdr:row>
      <xdr:rowOff>84353</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355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132630</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334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73050</xdr:rowOff>
    </xdr:from>
    <xdr:to>
      <xdr:col>20</xdr:col>
      <xdr:colOff>38100</xdr:colOff>
      <xdr:row>78</xdr:row>
      <xdr:rowOff>3200</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27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19727</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04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37085</xdr:rowOff>
    </xdr:from>
    <xdr:to>
      <xdr:col>15</xdr:col>
      <xdr:colOff>101600</xdr:colOff>
      <xdr:row>77</xdr:row>
      <xdr:rowOff>138685</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238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155212</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013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17881</xdr:rowOff>
    </xdr:from>
    <xdr:to>
      <xdr:col>10</xdr:col>
      <xdr:colOff>165100</xdr:colOff>
      <xdr:row>77</xdr:row>
      <xdr:rowOff>119481</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219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136008</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2994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55525</xdr:rowOff>
    </xdr:from>
    <xdr:to>
      <xdr:col>6</xdr:col>
      <xdr:colOff>38100</xdr:colOff>
      <xdr:row>75</xdr:row>
      <xdr:rowOff>157125</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2914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2202</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2689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37494</xdr:rowOff>
    </xdr:from>
    <xdr:to>
      <xdr:col>24</xdr:col>
      <xdr:colOff>62865</xdr:colOff>
      <xdr:row>97</xdr:row>
      <xdr:rowOff>68235</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467994"/>
          <a:ext cx="1270" cy="1230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72062</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6702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68235</xdr:rowOff>
    </xdr:from>
    <xdr:to>
      <xdr:col>24</xdr:col>
      <xdr:colOff>152400</xdr:colOff>
      <xdr:row>97</xdr:row>
      <xdr:rowOff>68235</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6698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155621</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243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37494</xdr:rowOff>
    </xdr:from>
    <xdr:to>
      <xdr:col>24</xdr:col>
      <xdr:colOff>152400</xdr:colOff>
      <xdr:row>90</xdr:row>
      <xdr:rowOff>37494</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467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8615</xdr:rowOff>
    </xdr:from>
    <xdr:to>
      <xdr:col>24</xdr:col>
      <xdr:colOff>63500</xdr:colOff>
      <xdr:row>97</xdr:row>
      <xdr:rowOff>84759</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6639265"/>
          <a:ext cx="838200" cy="76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15198</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1314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163771</xdr:rowOff>
    </xdr:from>
    <xdr:to>
      <xdr:col>24</xdr:col>
      <xdr:colOff>114300</xdr:colOff>
      <xdr:row>95</xdr:row>
      <xdr:rowOff>93921</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280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162582</xdr:rowOff>
    </xdr:from>
    <xdr:to>
      <xdr:col>19</xdr:col>
      <xdr:colOff>177800</xdr:colOff>
      <xdr:row>97</xdr:row>
      <xdr:rowOff>84759</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908300" y="16621782"/>
          <a:ext cx="889000" cy="93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85167</xdr:rowOff>
    </xdr:from>
    <xdr:to>
      <xdr:col>20</xdr:col>
      <xdr:colOff>38100</xdr:colOff>
      <xdr:row>96</xdr:row>
      <xdr:rowOff>15317</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372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31844</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497795" y="16148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162582</xdr:rowOff>
    </xdr:from>
    <xdr:to>
      <xdr:col>15</xdr:col>
      <xdr:colOff>50800</xdr:colOff>
      <xdr:row>98</xdr:row>
      <xdr:rowOff>33444</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019300" y="16621782"/>
          <a:ext cx="889000" cy="213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135970</xdr:rowOff>
    </xdr:from>
    <xdr:to>
      <xdr:col>15</xdr:col>
      <xdr:colOff>101600</xdr:colOff>
      <xdr:row>95</xdr:row>
      <xdr:rowOff>66120</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252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82647</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08795" y="16027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33444</xdr:rowOff>
    </xdr:from>
    <xdr:to>
      <xdr:col>10</xdr:col>
      <xdr:colOff>114300</xdr:colOff>
      <xdr:row>98</xdr:row>
      <xdr:rowOff>97878</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835544"/>
          <a:ext cx="889000" cy="64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47414</xdr:rowOff>
    </xdr:from>
    <xdr:to>
      <xdr:col>10</xdr:col>
      <xdr:colOff>165100</xdr:colOff>
      <xdr:row>96</xdr:row>
      <xdr:rowOff>149014</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506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165541</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19795" y="16281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102659</xdr:rowOff>
    </xdr:from>
    <xdr:to>
      <xdr:col>6</xdr:col>
      <xdr:colOff>38100</xdr:colOff>
      <xdr:row>97</xdr:row>
      <xdr:rowOff>32809</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561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49336</xdr:rowOff>
    </xdr:from>
    <xdr:ext cx="59901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30795" y="16337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129265</xdr:rowOff>
    </xdr:from>
    <xdr:to>
      <xdr:col>24</xdr:col>
      <xdr:colOff>114300</xdr:colOff>
      <xdr:row>97</xdr:row>
      <xdr:rowOff>59415</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588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44192</xdr:rowOff>
    </xdr:from>
    <xdr:ext cx="534377"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503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33959</xdr:rowOff>
    </xdr:from>
    <xdr:to>
      <xdr:col>20</xdr:col>
      <xdr:colOff>38100</xdr:colOff>
      <xdr:row>97</xdr:row>
      <xdr:rowOff>135559</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664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126686</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530111" y="16757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111782</xdr:rowOff>
    </xdr:from>
    <xdr:to>
      <xdr:col>15</xdr:col>
      <xdr:colOff>101600</xdr:colOff>
      <xdr:row>97</xdr:row>
      <xdr:rowOff>41932</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570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33059</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08795" y="16663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154094</xdr:rowOff>
    </xdr:from>
    <xdr:to>
      <xdr:col>10</xdr:col>
      <xdr:colOff>165100</xdr:colOff>
      <xdr:row>98</xdr:row>
      <xdr:rowOff>84244</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784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75371</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52111" y="16877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47078</xdr:rowOff>
    </xdr:from>
    <xdr:to>
      <xdr:col>6</xdr:col>
      <xdr:colOff>38100</xdr:colOff>
      <xdr:row>98</xdr:row>
      <xdr:rowOff>148678</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849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139805</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63111" y="16941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a:extLst>
            <a:ext uri="{FF2B5EF4-FFF2-40B4-BE49-F238E27FC236}">
              <a16:creationId xmlns:a16="http://schemas.microsoft.com/office/drawing/2014/main" id="{00000000-0008-0000-06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35</xdr:row>
      <xdr:rowOff>103189</xdr:rowOff>
    </xdr:from>
    <xdr:to>
      <xdr:col>54</xdr:col>
      <xdr:colOff>189865</xdr:colOff>
      <xdr:row>38</xdr:row>
      <xdr:rowOff>105388</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10475595" y="6103939"/>
          <a:ext cx="1270" cy="516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109215</xdr:rowOff>
    </xdr:from>
    <xdr:ext cx="534377" cy="259045"/>
    <xdr:sp macro="" textlink="">
      <xdr:nvSpPr>
        <xdr:cNvPr id="291" name="補助費等最小値テキスト">
          <a:extLst>
            <a:ext uri="{FF2B5EF4-FFF2-40B4-BE49-F238E27FC236}">
              <a16:creationId xmlns:a16="http://schemas.microsoft.com/office/drawing/2014/main" id="{00000000-0008-0000-0600-000023010000}"/>
            </a:ext>
          </a:extLst>
        </xdr:cNvPr>
        <xdr:cNvSpPr txBox="1"/>
      </xdr:nvSpPr>
      <xdr:spPr>
        <a:xfrm>
          <a:off x="10528300" y="6624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105388</xdr:rowOff>
    </xdr:from>
    <xdr:to>
      <xdr:col>55</xdr:col>
      <xdr:colOff>88900</xdr:colOff>
      <xdr:row>38</xdr:row>
      <xdr:rowOff>105388</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6620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49866</xdr:rowOff>
    </xdr:from>
    <xdr:ext cx="534377" cy="259045"/>
    <xdr:sp macro="" textlink="">
      <xdr:nvSpPr>
        <xdr:cNvPr id="293" name="補助費等最大値テキスト">
          <a:extLst>
            <a:ext uri="{FF2B5EF4-FFF2-40B4-BE49-F238E27FC236}">
              <a16:creationId xmlns:a16="http://schemas.microsoft.com/office/drawing/2014/main" id="{00000000-0008-0000-0600-000025010000}"/>
            </a:ext>
          </a:extLst>
        </xdr:cNvPr>
        <xdr:cNvSpPr txBox="1"/>
      </xdr:nvSpPr>
      <xdr:spPr>
        <a:xfrm>
          <a:off x="10528300" y="5879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103189</xdr:rowOff>
    </xdr:from>
    <xdr:to>
      <xdr:col>55</xdr:col>
      <xdr:colOff>88900</xdr:colOff>
      <xdr:row>35</xdr:row>
      <xdr:rowOff>103189</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6103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152839</xdr:rowOff>
    </xdr:from>
    <xdr:to>
      <xdr:col>55</xdr:col>
      <xdr:colOff>0</xdr:colOff>
      <xdr:row>37</xdr:row>
      <xdr:rowOff>162637</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9639300" y="6496489"/>
          <a:ext cx="8382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169765</xdr:rowOff>
    </xdr:from>
    <xdr:ext cx="534377" cy="259045"/>
    <xdr:sp macro="" textlink="">
      <xdr:nvSpPr>
        <xdr:cNvPr id="296" name="補助費等平均値テキスト">
          <a:extLst>
            <a:ext uri="{FF2B5EF4-FFF2-40B4-BE49-F238E27FC236}">
              <a16:creationId xmlns:a16="http://schemas.microsoft.com/office/drawing/2014/main" id="{00000000-0008-0000-0600-000028010000}"/>
            </a:ext>
          </a:extLst>
        </xdr:cNvPr>
        <xdr:cNvSpPr txBox="1"/>
      </xdr:nvSpPr>
      <xdr:spPr>
        <a:xfrm>
          <a:off x="10528300" y="61705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146888</xdr:rowOff>
    </xdr:from>
    <xdr:to>
      <xdr:col>55</xdr:col>
      <xdr:colOff>50800</xdr:colOff>
      <xdr:row>37</xdr:row>
      <xdr:rowOff>77038</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10426700" y="6319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162637</xdr:rowOff>
    </xdr:from>
    <xdr:to>
      <xdr:col>50</xdr:col>
      <xdr:colOff>114300</xdr:colOff>
      <xdr:row>37</xdr:row>
      <xdr:rowOff>163192</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8750300" y="6506287"/>
          <a:ext cx="889000" cy="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121808</xdr:rowOff>
    </xdr:from>
    <xdr:to>
      <xdr:col>50</xdr:col>
      <xdr:colOff>165100</xdr:colOff>
      <xdr:row>37</xdr:row>
      <xdr:rowOff>51958</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9588500" y="6294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68485</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372111" y="6069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41119</xdr:rowOff>
    </xdr:from>
    <xdr:to>
      <xdr:col>45</xdr:col>
      <xdr:colOff>177800</xdr:colOff>
      <xdr:row>37</xdr:row>
      <xdr:rowOff>163192</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7861300" y="5356069"/>
          <a:ext cx="889000" cy="1150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163424</xdr:rowOff>
    </xdr:from>
    <xdr:to>
      <xdr:col>46</xdr:col>
      <xdr:colOff>38100</xdr:colOff>
      <xdr:row>37</xdr:row>
      <xdr:rowOff>93574</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8699500" y="6335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110101</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483111" y="6110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41119</xdr:rowOff>
    </xdr:from>
    <xdr:to>
      <xdr:col>41</xdr:col>
      <xdr:colOff>50800</xdr:colOff>
      <xdr:row>36</xdr:row>
      <xdr:rowOff>169516</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flipV="1">
          <a:off x="6972300" y="5356069"/>
          <a:ext cx="889000" cy="985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89292</xdr:rowOff>
    </xdr:from>
    <xdr:to>
      <xdr:col>41</xdr:col>
      <xdr:colOff>101600</xdr:colOff>
      <xdr:row>31</xdr:row>
      <xdr:rowOff>19442</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7810500" y="5232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29</xdr:row>
      <xdr:rowOff>35969</xdr:rowOff>
    </xdr:from>
    <xdr:ext cx="59901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561795" y="5008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72865</xdr:rowOff>
    </xdr:from>
    <xdr:to>
      <xdr:col>36</xdr:col>
      <xdr:colOff>165100</xdr:colOff>
      <xdr:row>38</xdr:row>
      <xdr:rowOff>3015</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6921500" y="6416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165592</xdr:rowOff>
    </xdr:from>
    <xdr:ext cx="534377"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05111" y="6509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102039</xdr:rowOff>
    </xdr:from>
    <xdr:to>
      <xdr:col>55</xdr:col>
      <xdr:colOff>50800</xdr:colOff>
      <xdr:row>38</xdr:row>
      <xdr:rowOff>32189</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10426700" y="6445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16966</xdr:rowOff>
    </xdr:from>
    <xdr:ext cx="534377" cy="259045"/>
    <xdr:sp macro="" textlink="">
      <xdr:nvSpPr>
        <xdr:cNvPr id="315" name="補助費等該当値テキスト">
          <a:extLst>
            <a:ext uri="{FF2B5EF4-FFF2-40B4-BE49-F238E27FC236}">
              <a16:creationId xmlns:a16="http://schemas.microsoft.com/office/drawing/2014/main" id="{00000000-0008-0000-0600-00003B010000}"/>
            </a:ext>
          </a:extLst>
        </xdr:cNvPr>
        <xdr:cNvSpPr txBox="1"/>
      </xdr:nvSpPr>
      <xdr:spPr>
        <a:xfrm>
          <a:off x="10528300" y="6360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111836</xdr:rowOff>
    </xdr:from>
    <xdr:to>
      <xdr:col>50</xdr:col>
      <xdr:colOff>165100</xdr:colOff>
      <xdr:row>38</xdr:row>
      <xdr:rowOff>41987</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9588500" y="645548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33114</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9372111" y="6548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112391</xdr:rowOff>
    </xdr:from>
    <xdr:to>
      <xdr:col>46</xdr:col>
      <xdr:colOff>38100</xdr:colOff>
      <xdr:row>38</xdr:row>
      <xdr:rowOff>42542</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8699500" y="645604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33669</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8483111" y="6548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161769</xdr:rowOff>
    </xdr:from>
    <xdr:to>
      <xdr:col>41</xdr:col>
      <xdr:colOff>101600</xdr:colOff>
      <xdr:row>31</xdr:row>
      <xdr:rowOff>91919</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7810500" y="5305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83046</xdr:rowOff>
    </xdr:from>
    <xdr:ext cx="599010"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7561795" y="5397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118716</xdr:rowOff>
    </xdr:from>
    <xdr:to>
      <xdr:col>36</xdr:col>
      <xdr:colOff>165100</xdr:colOff>
      <xdr:row>37</xdr:row>
      <xdr:rowOff>48866</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6921500" y="6290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65393</xdr:rowOff>
    </xdr:from>
    <xdr:ext cx="534377"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705111" y="6066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普通建設事業費グラフ枠">
          <a:extLst>
            <a:ext uri="{FF2B5EF4-FFF2-40B4-BE49-F238E27FC236}">
              <a16:creationId xmlns:a16="http://schemas.microsoft.com/office/drawing/2014/main" id="{00000000-0008-0000-06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70777</xdr:rowOff>
    </xdr:from>
    <xdr:to>
      <xdr:col>54</xdr:col>
      <xdr:colOff>189865</xdr:colOff>
      <xdr:row>59</xdr:row>
      <xdr:rowOff>97333</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10475595" y="8814727"/>
          <a:ext cx="1270" cy="1398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101160</xdr:rowOff>
    </xdr:from>
    <xdr:ext cx="534377" cy="259045"/>
    <xdr:sp macro="" textlink="">
      <xdr:nvSpPr>
        <xdr:cNvPr id="349" name="普通建設事業費最小値テキスト">
          <a:extLst>
            <a:ext uri="{FF2B5EF4-FFF2-40B4-BE49-F238E27FC236}">
              <a16:creationId xmlns:a16="http://schemas.microsoft.com/office/drawing/2014/main" id="{00000000-0008-0000-0600-00005D010000}"/>
            </a:ext>
          </a:extLst>
        </xdr:cNvPr>
        <xdr:cNvSpPr txBox="1"/>
      </xdr:nvSpPr>
      <xdr:spPr>
        <a:xfrm>
          <a:off x="10528300" y="10216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97333</xdr:rowOff>
    </xdr:from>
    <xdr:to>
      <xdr:col>55</xdr:col>
      <xdr:colOff>88900</xdr:colOff>
      <xdr:row>59</xdr:row>
      <xdr:rowOff>97333</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10212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17454</xdr:rowOff>
    </xdr:from>
    <xdr:ext cx="534377" cy="259045"/>
    <xdr:sp macro="" textlink="">
      <xdr:nvSpPr>
        <xdr:cNvPr id="351" name="普通建設事業費最大値テキスト">
          <a:extLst>
            <a:ext uri="{FF2B5EF4-FFF2-40B4-BE49-F238E27FC236}">
              <a16:creationId xmlns:a16="http://schemas.microsoft.com/office/drawing/2014/main" id="{00000000-0008-0000-0600-00005F010000}"/>
            </a:ext>
          </a:extLst>
        </xdr:cNvPr>
        <xdr:cNvSpPr txBox="1"/>
      </xdr:nvSpPr>
      <xdr:spPr>
        <a:xfrm>
          <a:off x="10528300" y="8589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70777</xdr:rowOff>
    </xdr:from>
    <xdr:to>
      <xdr:col>55</xdr:col>
      <xdr:colOff>88900</xdr:colOff>
      <xdr:row>51</xdr:row>
      <xdr:rowOff>70777</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8814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132994</xdr:rowOff>
    </xdr:from>
    <xdr:to>
      <xdr:col>55</xdr:col>
      <xdr:colOff>0</xdr:colOff>
      <xdr:row>57</xdr:row>
      <xdr:rowOff>67101</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9639300" y="9391294"/>
          <a:ext cx="838200" cy="448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162024</xdr:rowOff>
    </xdr:from>
    <xdr:ext cx="534377" cy="259045"/>
    <xdr:sp macro="" textlink="">
      <xdr:nvSpPr>
        <xdr:cNvPr id="354" name="普通建設事業費平均値テキスト">
          <a:extLst>
            <a:ext uri="{FF2B5EF4-FFF2-40B4-BE49-F238E27FC236}">
              <a16:creationId xmlns:a16="http://schemas.microsoft.com/office/drawing/2014/main" id="{00000000-0008-0000-0600-000062010000}"/>
            </a:ext>
          </a:extLst>
        </xdr:cNvPr>
        <xdr:cNvSpPr txBox="1"/>
      </xdr:nvSpPr>
      <xdr:spPr>
        <a:xfrm>
          <a:off x="10528300" y="97632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12147</xdr:rowOff>
    </xdr:from>
    <xdr:to>
      <xdr:col>55</xdr:col>
      <xdr:colOff>50800</xdr:colOff>
      <xdr:row>57</xdr:row>
      <xdr:rowOff>113747</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10426700" y="9784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20866</xdr:rowOff>
    </xdr:from>
    <xdr:to>
      <xdr:col>50</xdr:col>
      <xdr:colOff>114300</xdr:colOff>
      <xdr:row>57</xdr:row>
      <xdr:rowOff>67101</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8750300" y="9793516"/>
          <a:ext cx="889000" cy="46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47828</xdr:rowOff>
    </xdr:from>
    <xdr:to>
      <xdr:col>50</xdr:col>
      <xdr:colOff>165100</xdr:colOff>
      <xdr:row>57</xdr:row>
      <xdr:rowOff>149428</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9588500" y="9820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140555</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372111" y="9913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150749</xdr:rowOff>
    </xdr:from>
    <xdr:to>
      <xdr:col>45</xdr:col>
      <xdr:colOff>177800</xdr:colOff>
      <xdr:row>57</xdr:row>
      <xdr:rowOff>20866</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a:off x="7861300" y="9409049"/>
          <a:ext cx="889000" cy="384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154318</xdr:rowOff>
    </xdr:from>
    <xdr:to>
      <xdr:col>46</xdr:col>
      <xdr:colOff>38100</xdr:colOff>
      <xdr:row>57</xdr:row>
      <xdr:rowOff>84468</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8699500" y="9755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75595</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483111" y="9848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150749</xdr:rowOff>
    </xdr:from>
    <xdr:to>
      <xdr:col>41</xdr:col>
      <xdr:colOff>50800</xdr:colOff>
      <xdr:row>55</xdr:row>
      <xdr:rowOff>64</xdr:rowOff>
    </xdr:to>
    <xdr:cxnSp macro="">
      <xdr:nvCxnSpPr>
        <xdr:cNvPr id="362" name="直線コネクタ 361">
          <a:extLst>
            <a:ext uri="{FF2B5EF4-FFF2-40B4-BE49-F238E27FC236}">
              <a16:creationId xmlns:a16="http://schemas.microsoft.com/office/drawing/2014/main" id="{00000000-0008-0000-0600-00006A010000}"/>
            </a:ext>
          </a:extLst>
        </xdr:cNvPr>
        <xdr:cNvCxnSpPr/>
      </xdr:nvCxnSpPr>
      <xdr:spPr>
        <a:xfrm flipV="1">
          <a:off x="6972300" y="9409049"/>
          <a:ext cx="889000" cy="20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141840</xdr:rowOff>
    </xdr:from>
    <xdr:to>
      <xdr:col>41</xdr:col>
      <xdr:colOff>101600</xdr:colOff>
      <xdr:row>57</xdr:row>
      <xdr:rowOff>71990</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7810500" y="9743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63117</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594111" y="9835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432</xdr:rowOff>
    </xdr:from>
    <xdr:to>
      <xdr:col>36</xdr:col>
      <xdr:colOff>165100</xdr:colOff>
      <xdr:row>57</xdr:row>
      <xdr:rowOff>102032</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6921500" y="9773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93159</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05111" y="9865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82194</xdr:rowOff>
    </xdr:from>
    <xdr:to>
      <xdr:col>55</xdr:col>
      <xdr:colOff>50800</xdr:colOff>
      <xdr:row>55</xdr:row>
      <xdr:rowOff>12344</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10426700" y="9340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105071</xdr:rowOff>
    </xdr:from>
    <xdr:ext cx="534377" cy="259045"/>
    <xdr:sp macro="" textlink="">
      <xdr:nvSpPr>
        <xdr:cNvPr id="373" name="普通建設事業費該当値テキスト">
          <a:extLst>
            <a:ext uri="{FF2B5EF4-FFF2-40B4-BE49-F238E27FC236}">
              <a16:creationId xmlns:a16="http://schemas.microsoft.com/office/drawing/2014/main" id="{00000000-0008-0000-0600-000075010000}"/>
            </a:ext>
          </a:extLst>
        </xdr:cNvPr>
        <xdr:cNvSpPr txBox="1"/>
      </xdr:nvSpPr>
      <xdr:spPr>
        <a:xfrm>
          <a:off x="10528300" y="9191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16301</xdr:rowOff>
    </xdr:from>
    <xdr:to>
      <xdr:col>50</xdr:col>
      <xdr:colOff>165100</xdr:colOff>
      <xdr:row>57</xdr:row>
      <xdr:rowOff>117901</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9588500" y="9788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134428</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9372111" y="9564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141516</xdr:rowOff>
    </xdr:from>
    <xdr:to>
      <xdr:col>46</xdr:col>
      <xdr:colOff>38100</xdr:colOff>
      <xdr:row>57</xdr:row>
      <xdr:rowOff>71666</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8699500" y="9742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88193</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8483111" y="9517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99949</xdr:rowOff>
    </xdr:from>
    <xdr:to>
      <xdr:col>41</xdr:col>
      <xdr:colOff>101600</xdr:colOff>
      <xdr:row>55</xdr:row>
      <xdr:rowOff>30099</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7810500" y="9358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46626</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7594111" y="9133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120714</xdr:rowOff>
    </xdr:from>
    <xdr:to>
      <xdr:col>36</xdr:col>
      <xdr:colOff>165100</xdr:colOff>
      <xdr:row>55</xdr:row>
      <xdr:rowOff>50864</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6921500" y="9379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67391</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705111" y="9154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4" name="普通建設事業費 （ うち新規整備　）グラフ枠">
          <a:extLst>
            <a:ext uri="{FF2B5EF4-FFF2-40B4-BE49-F238E27FC236}">
              <a16:creationId xmlns:a16="http://schemas.microsoft.com/office/drawing/2014/main" id="{00000000-0008-0000-0600-000094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8827</xdr:rowOff>
    </xdr:from>
    <xdr:to>
      <xdr:col>54</xdr:col>
      <xdr:colOff>189865</xdr:colOff>
      <xdr:row>79</xdr:row>
      <xdr:rowOff>29248</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10475595" y="12181777"/>
          <a:ext cx="1270" cy="13920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33075</xdr:rowOff>
    </xdr:from>
    <xdr:ext cx="378565" cy="259045"/>
    <xdr:sp macro="" textlink="">
      <xdr:nvSpPr>
        <xdr:cNvPr id="406" name="普通建設事業費 （ うち新規整備　）最小値テキスト">
          <a:extLst>
            <a:ext uri="{FF2B5EF4-FFF2-40B4-BE49-F238E27FC236}">
              <a16:creationId xmlns:a16="http://schemas.microsoft.com/office/drawing/2014/main" id="{00000000-0008-0000-0600-000096010000}"/>
            </a:ext>
          </a:extLst>
        </xdr:cNvPr>
        <xdr:cNvSpPr txBox="1"/>
      </xdr:nvSpPr>
      <xdr:spPr>
        <a:xfrm>
          <a:off x="10528300" y="135776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29248</xdr:rowOff>
    </xdr:from>
    <xdr:to>
      <xdr:col>55</xdr:col>
      <xdr:colOff>88900</xdr:colOff>
      <xdr:row>79</xdr:row>
      <xdr:rowOff>29248</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3573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126954</xdr:rowOff>
    </xdr:from>
    <xdr:ext cx="534377" cy="259045"/>
    <xdr:sp macro="" textlink="">
      <xdr:nvSpPr>
        <xdr:cNvPr id="408" name="普通建設事業費 （ うち新規整備　）最大値テキスト">
          <a:extLst>
            <a:ext uri="{FF2B5EF4-FFF2-40B4-BE49-F238E27FC236}">
              <a16:creationId xmlns:a16="http://schemas.microsoft.com/office/drawing/2014/main" id="{00000000-0008-0000-0600-000098010000}"/>
            </a:ext>
          </a:extLst>
        </xdr:cNvPr>
        <xdr:cNvSpPr txBox="1"/>
      </xdr:nvSpPr>
      <xdr:spPr>
        <a:xfrm>
          <a:off x="10528300" y="11957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8827</xdr:rowOff>
    </xdr:from>
    <xdr:to>
      <xdr:col>55</xdr:col>
      <xdr:colOff>88900</xdr:colOff>
      <xdr:row>71</xdr:row>
      <xdr:rowOff>8827</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2181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75082</xdr:rowOff>
    </xdr:from>
    <xdr:to>
      <xdr:col>55</xdr:col>
      <xdr:colOff>0</xdr:colOff>
      <xdr:row>77</xdr:row>
      <xdr:rowOff>124650</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9639300" y="13105282"/>
          <a:ext cx="838200" cy="221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41648</xdr:rowOff>
    </xdr:from>
    <xdr:ext cx="469744" cy="259045"/>
    <xdr:sp macro="" textlink="">
      <xdr:nvSpPr>
        <xdr:cNvPr id="411" name="普通建設事業費 （ うち新規整備　）平均値テキスト">
          <a:extLst>
            <a:ext uri="{FF2B5EF4-FFF2-40B4-BE49-F238E27FC236}">
              <a16:creationId xmlns:a16="http://schemas.microsoft.com/office/drawing/2014/main" id="{00000000-0008-0000-0600-00009B010000}"/>
            </a:ext>
          </a:extLst>
        </xdr:cNvPr>
        <xdr:cNvSpPr txBox="1"/>
      </xdr:nvSpPr>
      <xdr:spPr>
        <a:xfrm>
          <a:off x="10528300" y="132432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63221</xdr:rowOff>
    </xdr:from>
    <xdr:to>
      <xdr:col>55</xdr:col>
      <xdr:colOff>50800</xdr:colOff>
      <xdr:row>77</xdr:row>
      <xdr:rowOff>164821</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10426700" y="13264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124650</xdr:rowOff>
    </xdr:from>
    <xdr:to>
      <xdr:col>50</xdr:col>
      <xdr:colOff>114300</xdr:colOff>
      <xdr:row>78</xdr:row>
      <xdr:rowOff>50812</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8750300" y="13326300"/>
          <a:ext cx="889000" cy="97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78918</xdr:rowOff>
    </xdr:from>
    <xdr:to>
      <xdr:col>50</xdr:col>
      <xdr:colOff>165100</xdr:colOff>
      <xdr:row>78</xdr:row>
      <xdr:rowOff>9068</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9588500" y="13280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195</xdr:rowOff>
    </xdr:from>
    <xdr:ext cx="469744"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404428" y="13373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5055</xdr:rowOff>
    </xdr:from>
    <xdr:to>
      <xdr:col>45</xdr:col>
      <xdr:colOff>177800</xdr:colOff>
      <xdr:row>78</xdr:row>
      <xdr:rowOff>50812</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a:off x="7861300" y="12692355"/>
          <a:ext cx="889000" cy="731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35370</xdr:rowOff>
    </xdr:from>
    <xdr:to>
      <xdr:col>46</xdr:col>
      <xdr:colOff>38100</xdr:colOff>
      <xdr:row>77</xdr:row>
      <xdr:rowOff>136970</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8699500" y="1323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153497</xdr:rowOff>
    </xdr:from>
    <xdr:ext cx="469744"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15428" y="13012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5055</xdr:rowOff>
    </xdr:from>
    <xdr:to>
      <xdr:col>41</xdr:col>
      <xdr:colOff>50800</xdr:colOff>
      <xdr:row>75</xdr:row>
      <xdr:rowOff>112496</xdr:rowOff>
    </xdr:to>
    <xdr:cxnSp macro="">
      <xdr:nvCxnSpPr>
        <xdr:cNvPr id="419" name="直線コネクタ 418">
          <a:extLst>
            <a:ext uri="{FF2B5EF4-FFF2-40B4-BE49-F238E27FC236}">
              <a16:creationId xmlns:a16="http://schemas.microsoft.com/office/drawing/2014/main" id="{00000000-0008-0000-0600-0000A3010000}"/>
            </a:ext>
          </a:extLst>
        </xdr:cNvPr>
        <xdr:cNvCxnSpPr/>
      </xdr:nvCxnSpPr>
      <xdr:spPr>
        <a:xfrm flipV="1">
          <a:off x="6972300" y="12692355"/>
          <a:ext cx="889000" cy="278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117970</xdr:rowOff>
    </xdr:from>
    <xdr:to>
      <xdr:col>41</xdr:col>
      <xdr:colOff>101600</xdr:colOff>
      <xdr:row>77</xdr:row>
      <xdr:rowOff>48120</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7810500" y="1314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39247</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594111" y="13240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122276</xdr:rowOff>
    </xdr:from>
    <xdr:to>
      <xdr:col>36</xdr:col>
      <xdr:colOff>165100</xdr:colOff>
      <xdr:row>77</xdr:row>
      <xdr:rowOff>52426</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6921500" y="13152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43553</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05111" y="13245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24282</xdr:rowOff>
    </xdr:from>
    <xdr:to>
      <xdr:col>55</xdr:col>
      <xdr:colOff>50800</xdr:colOff>
      <xdr:row>76</xdr:row>
      <xdr:rowOff>125882</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10426700" y="13054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47159</xdr:rowOff>
    </xdr:from>
    <xdr:ext cx="534377" cy="259045"/>
    <xdr:sp macro="" textlink="">
      <xdr:nvSpPr>
        <xdr:cNvPr id="430" name="普通建設事業費 （ うち新規整備　）該当値テキスト">
          <a:extLst>
            <a:ext uri="{FF2B5EF4-FFF2-40B4-BE49-F238E27FC236}">
              <a16:creationId xmlns:a16="http://schemas.microsoft.com/office/drawing/2014/main" id="{00000000-0008-0000-0600-0000AE010000}"/>
            </a:ext>
          </a:extLst>
        </xdr:cNvPr>
        <xdr:cNvSpPr txBox="1"/>
      </xdr:nvSpPr>
      <xdr:spPr>
        <a:xfrm>
          <a:off x="10528300" y="12905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73850</xdr:rowOff>
    </xdr:from>
    <xdr:to>
      <xdr:col>50</xdr:col>
      <xdr:colOff>165100</xdr:colOff>
      <xdr:row>78</xdr:row>
      <xdr:rowOff>4000</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9588500" y="132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20527</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9404428" y="1305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12</xdr:rowOff>
    </xdr:from>
    <xdr:to>
      <xdr:col>46</xdr:col>
      <xdr:colOff>38100</xdr:colOff>
      <xdr:row>78</xdr:row>
      <xdr:rowOff>101612</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8699500" y="13373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92739</xdr:rowOff>
    </xdr:from>
    <xdr:ext cx="469744"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8515428" y="13465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73</xdr:row>
      <xdr:rowOff>125705</xdr:rowOff>
    </xdr:from>
    <xdr:to>
      <xdr:col>41</xdr:col>
      <xdr:colOff>101600</xdr:colOff>
      <xdr:row>74</xdr:row>
      <xdr:rowOff>55855</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7810500" y="12641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72</xdr:row>
      <xdr:rowOff>72382</xdr:rowOff>
    </xdr:from>
    <xdr:ext cx="534377"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7594111" y="12416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61696</xdr:rowOff>
    </xdr:from>
    <xdr:to>
      <xdr:col>36</xdr:col>
      <xdr:colOff>165100</xdr:colOff>
      <xdr:row>75</xdr:row>
      <xdr:rowOff>163295</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6921500" y="1292044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8373</xdr:rowOff>
    </xdr:from>
    <xdr:ext cx="534377"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705111" y="12695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普通建設事業費 （ うち更新整備　）グラフ枠">
          <a:extLst>
            <a:ext uri="{FF2B5EF4-FFF2-40B4-BE49-F238E27FC236}">
              <a16:creationId xmlns:a16="http://schemas.microsoft.com/office/drawing/2014/main" id="{00000000-0008-0000-06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19594</xdr:rowOff>
    </xdr:from>
    <xdr:to>
      <xdr:col>54</xdr:col>
      <xdr:colOff>189865</xdr:colOff>
      <xdr:row>97</xdr:row>
      <xdr:rowOff>139517</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10475595" y="15450094"/>
          <a:ext cx="1270" cy="13200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143344</xdr:rowOff>
    </xdr:from>
    <xdr:ext cx="469744" cy="259045"/>
    <xdr:sp macro="" textlink="">
      <xdr:nvSpPr>
        <xdr:cNvPr id="461" name="普通建設事業費 （ うち更新整備　）最小値テキスト">
          <a:extLst>
            <a:ext uri="{FF2B5EF4-FFF2-40B4-BE49-F238E27FC236}">
              <a16:creationId xmlns:a16="http://schemas.microsoft.com/office/drawing/2014/main" id="{00000000-0008-0000-0600-0000CD010000}"/>
            </a:ext>
          </a:extLst>
        </xdr:cNvPr>
        <xdr:cNvSpPr txBox="1"/>
      </xdr:nvSpPr>
      <xdr:spPr>
        <a:xfrm>
          <a:off x="10528300" y="16773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139517</xdr:rowOff>
    </xdr:from>
    <xdr:to>
      <xdr:col>55</xdr:col>
      <xdr:colOff>88900</xdr:colOff>
      <xdr:row>97</xdr:row>
      <xdr:rowOff>139517</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6770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137721</xdr:rowOff>
    </xdr:from>
    <xdr:ext cx="534377" cy="259045"/>
    <xdr:sp macro="" textlink="">
      <xdr:nvSpPr>
        <xdr:cNvPr id="463" name="普通建設事業費 （ うち更新整備　）最大値テキスト">
          <a:extLst>
            <a:ext uri="{FF2B5EF4-FFF2-40B4-BE49-F238E27FC236}">
              <a16:creationId xmlns:a16="http://schemas.microsoft.com/office/drawing/2014/main" id="{00000000-0008-0000-0600-0000CF010000}"/>
            </a:ext>
          </a:extLst>
        </xdr:cNvPr>
        <xdr:cNvSpPr txBox="1"/>
      </xdr:nvSpPr>
      <xdr:spPr>
        <a:xfrm>
          <a:off x="10528300" y="15225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19594</xdr:rowOff>
    </xdr:from>
    <xdr:to>
      <xdr:col>55</xdr:col>
      <xdr:colOff>88900</xdr:colOff>
      <xdr:row>90</xdr:row>
      <xdr:rowOff>19594</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388600" y="15450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92</xdr:row>
      <xdr:rowOff>110827</xdr:rowOff>
    </xdr:from>
    <xdr:to>
      <xdr:col>55</xdr:col>
      <xdr:colOff>0</xdr:colOff>
      <xdr:row>95</xdr:row>
      <xdr:rowOff>10885</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9639300" y="15884227"/>
          <a:ext cx="838200" cy="414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43118</xdr:rowOff>
    </xdr:from>
    <xdr:ext cx="534377" cy="259045"/>
    <xdr:sp macro="" textlink="">
      <xdr:nvSpPr>
        <xdr:cNvPr id="466" name="普通建設事業費 （ うち更新整備　）平均値テキスト">
          <a:extLst>
            <a:ext uri="{FF2B5EF4-FFF2-40B4-BE49-F238E27FC236}">
              <a16:creationId xmlns:a16="http://schemas.microsoft.com/office/drawing/2014/main" id="{00000000-0008-0000-0600-0000D2010000}"/>
            </a:ext>
          </a:extLst>
        </xdr:cNvPr>
        <xdr:cNvSpPr txBox="1"/>
      </xdr:nvSpPr>
      <xdr:spPr>
        <a:xfrm>
          <a:off x="10528300" y="163308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64691</xdr:rowOff>
    </xdr:from>
    <xdr:to>
      <xdr:col>55</xdr:col>
      <xdr:colOff>50800</xdr:colOff>
      <xdr:row>95</xdr:row>
      <xdr:rowOff>166291</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10426700" y="16352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76538</xdr:rowOff>
    </xdr:from>
    <xdr:to>
      <xdr:col>50</xdr:col>
      <xdr:colOff>114300</xdr:colOff>
      <xdr:row>95</xdr:row>
      <xdr:rowOff>10885</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8750300" y="16192838"/>
          <a:ext cx="889000" cy="105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94959</xdr:rowOff>
    </xdr:from>
    <xdr:to>
      <xdr:col>50</xdr:col>
      <xdr:colOff>165100</xdr:colOff>
      <xdr:row>96</xdr:row>
      <xdr:rowOff>25109</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9588500" y="16382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16236</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9372111" y="16475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52032</xdr:rowOff>
    </xdr:from>
    <xdr:to>
      <xdr:col>45</xdr:col>
      <xdr:colOff>177800</xdr:colOff>
      <xdr:row>94</xdr:row>
      <xdr:rowOff>76538</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7861300" y="16168332"/>
          <a:ext cx="889000" cy="24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38219</xdr:rowOff>
    </xdr:from>
    <xdr:to>
      <xdr:col>46</xdr:col>
      <xdr:colOff>38100</xdr:colOff>
      <xdr:row>95</xdr:row>
      <xdr:rowOff>139819</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8699500" y="16325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130946</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483111" y="16418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129618</xdr:rowOff>
    </xdr:from>
    <xdr:to>
      <xdr:col>41</xdr:col>
      <xdr:colOff>50800</xdr:colOff>
      <xdr:row>94</xdr:row>
      <xdr:rowOff>52032</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a:off x="6972300" y="16074468"/>
          <a:ext cx="889000" cy="93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83824</xdr:rowOff>
    </xdr:from>
    <xdr:to>
      <xdr:col>41</xdr:col>
      <xdr:colOff>101600</xdr:colOff>
      <xdr:row>96</xdr:row>
      <xdr:rowOff>13974</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7810500" y="16371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5101</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594111" y="16464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118596</xdr:rowOff>
    </xdr:from>
    <xdr:to>
      <xdr:col>36</xdr:col>
      <xdr:colOff>165100</xdr:colOff>
      <xdr:row>96</xdr:row>
      <xdr:rowOff>48746</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6921500" y="1640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39873</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05111" y="16499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92</xdr:row>
      <xdr:rowOff>60027</xdr:rowOff>
    </xdr:from>
    <xdr:to>
      <xdr:col>55</xdr:col>
      <xdr:colOff>50800</xdr:colOff>
      <xdr:row>92</xdr:row>
      <xdr:rowOff>161627</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10426700" y="15833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91</xdr:row>
      <xdr:rowOff>82904</xdr:rowOff>
    </xdr:from>
    <xdr:ext cx="534377" cy="259045"/>
    <xdr:sp macro="" textlink="">
      <xdr:nvSpPr>
        <xdr:cNvPr id="485" name="普通建設事業費 （ うち更新整備　）該当値テキスト">
          <a:extLst>
            <a:ext uri="{FF2B5EF4-FFF2-40B4-BE49-F238E27FC236}">
              <a16:creationId xmlns:a16="http://schemas.microsoft.com/office/drawing/2014/main" id="{00000000-0008-0000-0600-0000E5010000}"/>
            </a:ext>
          </a:extLst>
        </xdr:cNvPr>
        <xdr:cNvSpPr txBox="1"/>
      </xdr:nvSpPr>
      <xdr:spPr>
        <a:xfrm>
          <a:off x="10528300" y="15684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131535</xdr:rowOff>
    </xdr:from>
    <xdr:to>
      <xdr:col>50</xdr:col>
      <xdr:colOff>165100</xdr:colOff>
      <xdr:row>95</xdr:row>
      <xdr:rowOff>61685</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9588500" y="16247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78212</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9372111" y="16023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25738</xdr:rowOff>
    </xdr:from>
    <xdr:to>
      <xdr:col>46</xdr:col>
      <xdr:colOff>38100</xdr:colOff>
      <xdr:row>94</xdr:row>
      <xdr:rowOff>127338</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8699500" y="16142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143865</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8483111" y="15917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1232</xdr:rowOff>
    </xdr:from>
    <xdr:to>
      <xdr:col>41</xdr:col>
      <xdr:colOff>101600</xdr:colOff>
      <xdr:row>94</xdr:row>
      <xdr:rowOff>102832</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7810500" y="16117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119359</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7594111" y="15892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78818</xdr:rowOff>
    </xdr:from>
    <xdr:to>
      <xdr:col>36</xdr:col>
      <xdr:colOff>165100</xdr:colOff>
      <xdr:row>94</xdr:row>
      <xdr:rowOff>8968</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6921500" y="16023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25495</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6705111" y="15798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144434</xdr:rowOff>
    </xdr:from>
    <xdr:ext cx="46717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78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34</xdr:row>
      <xdr:rowOff>160763</xdr:rowOff>
    </xdr:from>
    <xdr:ext cx="46717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78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5641</xdr:rowOff>
    </xdr:from>
    <xdr:ext cx="46717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78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31</xdr:row>
      <xdr:rowOff>21970</xdr:rowOff>
    </xdr:from>
    <xdr:ext cx="46717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78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災害復旧事業費グラフ枠">
          <a:extLst>
            <a:ext uri="{FF2B5EF4-FFF2-40B4-BE49-F238E27FC236}">
              <a16:creationId xmlns:a16="http://schemas.microsoft.com/office/drawing/2014/main" id="{00000000-0008-0000-06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34</xdr:row>
      <xdr:rowOff>48587</xdr:rowOff>
    </xdr:from>
    <xdr:to>
      <xdr:col>85</xdr:col>
      <xdr:colOff>126364</xdr:colOff>
      <xdr:row>39</xdr:row>
      <xdr:rowOff>98878</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6317595" y="5877887"/>
          <a:ext cx="1269" cy="9075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20" name="災害復旧事業費最小値テキスト">
          <a:extLst>
            <a:ext uri="{FF2B5EF4-FFF2-40B4-BE49-F238E27FC236}">
              <a16:creationId xmlns:a16="http://schemas.microsoft.com/office/drawing/2014/main" id="{00000000-0008-0000-0600-000008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32</xdr:row>
      <xdr:rowOff>166714</xdr:rowOff>
    </xdr:from>
    <xdr:ext cx="469744" cy="259045"/>
    <xdr:sp macro="" textlink="">
      <xdr:nvSpPr>
        <xdr:cNvPr id="522" name="災害復旧事業費最大値テキスト">
          <a:extLst>
            <a:ext uri="{FF2B5EF4-FFF2-40B4-BE49-F238E27FC236}">
              <a16:creationId xmlns:a16="http://schemas.microsoft.com/office/drawing/2014/main" id="{00000000-0008-0000-0600-00000A020000}"/>
            </a:ext>
          </a:extLst>
        </xdr:cNvPr>
        <xdr:cNvSpPr txBox="1"/>
      </xdr:nvSpPr>
      <xdr:spPr>
        <a:xfrm>
          <a:off x="16370300" y="5653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48587</xdr:rowOff>
    </xdr:from>
    <xdr:to>
      <xdr:col>86</xdr:col>
      <xdr:colOff>25400</xdr:colOff>
      <xdr:row>34</xdr:row>
      <xdr:rowOff>48587</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6230600" y="58778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70630</xdr:rowOff>
    </xdr:from>
    <xdr:to>
      <xdr:col>85</xdr:col>
      <xdr:colOff>127000</xdr:colOff>
      <xdr:row>39</xdr:row>
      <xdr:rowOff>98062</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5481300" y="6757180"/>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13969</xdr:rowOff>
    </xdr:from>
    <xdr:ext cx="378565" cy="259045"/>
    <xdr:sp macro="" textlink="">
      <xdr:nvSpPr>
        <xdr:cNvPr id="525" name="災害復旧事業費平均値テキスト">
          <a:extLst>
            <a:ext uri="{FF2B5EF4-FFF2-40B4-BE49-F238E27FC236}">
              <a16:creationId xmlns:a16="http://schemas.microsoft.com/office/drawing/2014/main" id="{00000000-0008-0000-0600-00000D020000}"/>
            </a:ext>
          </a:extLst>
        </xdr:cNvPr>
        <xdr:cNvSpPr txBox="1"/>
      </xdr:nvSpPr>
      <xdr:spPr>
        <a:xfrm>
          <a:off x="16370300" y="652906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162542</xdr:rowOff>
    </xdr:from>
    <xdr:to>
      <xdr:col>85</xdr:col>
      <xdr:colOff>177800</xdr:colOff>
      <xdr:row>39</xdr:row>
      <xdr:rowOff>92692</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6268700" y="6677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17562</xdr:rowOff>
    </xdr:from>
    <xdr:to>
      <xdr:col>81</xdr:col>
      <xdr:colOff>50800</xdr:colOff>
      <xdr:row>39</xdr:row>
      <xdr:rowOff>70630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4592300" y="6704112"/>
          <a:ext cx="889000" cy="53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22116</xdr:rowOff>
    </xdr:from>
    <xdr:to>
      <xdr:col>81</xdr:col>
      <xdr:colOff>101600</xdr:colOff>
      <xdr:row>39</xdr:row>
      <xdr:rowOff>123716</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5430500" y="6708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114843</xdr:rowOff>
    </xdr:from>
    <xdr:ext cx="378565"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92017" y="68013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12990</xdr:rowOff>
    </xdr:from>
    <xdr:to>
      <xdr:col>76</xdr:col>
      <xdr:colOff>114300</xdr:colOff>
      <xdr:row>39</xdr:row>
      <xdr:rowOff>17562</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3703300" y="6528090"/>
          <a:ext cx="889000" cy="176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27505</xdr:rowOff>
    </xdr:from>
    <xdr:to>
      <xdr:col>76</xdr:col>
      <xdr:colOff>165100</xdr:colOff>
      <xdr:row>39</xdr:row>
      <xdr:rowOff>129105</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4541500" y="6714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120232</xdr:rowOff>
    </xdr:from>
    <xdr:ext cx="378565"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3017" y="68067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31</xdr:row>
      <xdr:rowOff>29645</xdr:rowOff>
    </xdr:from>
    <xdr:to>
      <xdr:col>71</xdr:col>
      <xdr:colOff>177800</xdr:colOff>
      <xdr:row>38</xdr:row>
      <xdr:rowOff>12990</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a:off x="12814300" y="5344595"/>
          <a:ext cx="889000" cy="1183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159603</xdr:rowOff>
    </xdr:from>
    <xdr:to>
      <xdr:col>72</xdr:col>
      <xdr:colOff>38100</xdr:colOff>
      <xdr:row>39</xdr:row>
      <xdr:rowOff>89753</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3652500" y="6674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80880</xdr:rowOff>
    </xdr:from>
    <xdr:ext cx="378565"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4017" y="67674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4481</xdr:rowOff>
    </xdr:from>
    <xdr:to>
      <xdr:col>67</xdr:col>
      <xdr:colOff>101600</xdr:colOff>
      <xdr:row>39</xdr:row>
      <xdr:rowOff>106081</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2763500" y="6691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97208</xdr:rowOff>
    </xdr:from>
    <xdr:ext cx="378565"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25017" y="67837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47262</xdr:rowOff>
    </xdr:from>
    <xdr:to>
      <xdr:col>85</xdr:col>
      <xdr:colOff>177800</xdr:colOff>
      <xdr:row>39</xdr:row>
      <xdr:rowOff>148862</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6268700" y="6733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140969</xdr:rowOff>
    </xdr:from>
    <xdr:ext cx="249299" cy="259045"/>
    <xdr:sp macro="" textlink="">
      <xdr:nvSpPr>
        <xdr:cNvPr id="544" name="災害復旧事業費該当値テキスト">
          <a:extLst>
            <a:ext uri="{FF2B5EF4-FFF2-40B4-BE49-F238E27FC236}">
              <a16:creationId xmlns:a16="http://schemas.microsoft.com/office/drawing/2014/main" id="{00000000-0008-0000-0600-000020020000}"/>
            </a:ext>
          </a:extLst>
        </xdr:cNvPr>
        <xdr:cNvSpPr txBox="1"/>
      </xdr:nvSpPr>
      <xdr:spPr>
        <a:xfrm>
          <a:off x="16370300" y="66560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19830</xdr:rowOff>
    </xdr:from>
    <xdr:to>
      <xdr:col>81</xdr:col>
      <xdr:colOff>101600</xdr:colOff>
      <xdr:row>39</xdr:row>
      <xdr:rowOff>121430</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5430500" y="670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137957</xdr:rowOff>
    </xdr:from>
    <xdr:ext cx="378565"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5292017" y="64816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138212</xdr:rowOff>
    </xdr:from>
    <xdr:to>
      <xdr:col>76</xdr:col>
      <xdr:colOff>165100</xdr:colOff>
      <xdr:row>39</xdr:row>
      <xdr:rowOff>68362</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4541500" y="6653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84889</xdr:rowOff>
    </xdr:from>
    <xdr:ext cx="378565"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4403017" y="64285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133640</xdr:rowOff>
    </xdr:from>
    <xdr:to>
      <xdr:col>72</xdr:col>
      <xdr:colOff>38100</xdr:colOff>
      <xdr:row>38</xdr:row>
      <xdr:rowOff>63790</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3652500" y="6477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80317</xdr:rowOff>
    </xdr:from>
    <xdr:ext cx="469744"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3468428" y="6252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30</xdr:row>
      <xdr:rowOff>150295</xdr:rowOff>
    </xdr:from>
    <xdr:to>
      <xdr:col>67</xdr:col>
      <xdr:colOff>101600</xdr:colOff>
      <xdr:row>31</xdr:row>
      <xdr:rowOff>80445</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2763500" y="529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29</xdr:row>
      <xdr:rowOff>96972</xdr:rowOff>
    </xdr:from>
    <xdr:ext cx="469744"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579428" y="5069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a:extLst>
            <a:ext uri="{FF2B5EF4-FFF2-40B4-BE49-F238E27FC236}">
              <a16:creationId xmlns:a16="http://schemas.microsoft.com/office/drawing/2014/main" id="{00000000-0008-0000-06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9" name="失業対策事業費最小値テキスト">
          <a:extLst>
            <a:ext uri="{FF2B5EF4-FFF2-40B4-BE49-F238E27FC236}">
              <a16:creationId xmlns:a16="http://schemas.microsoft.com/office/drawing/2014/main" id="{00000000-0008-0000-0600-000039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1" name="失業対策事業費最大値テキスト">
          <a:extLst>
            <a:ext uri="{FF2B5EF4-FFF2-40B4-BE49-F238E27FC236}">
              <a16:creationId xmlns:a16="http://schemas.microsoft.com/office/drawing/2014/main" id="{00000000-0008-0000-0600-00003B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4" name="失業対策事業費平均値テキスト">
          <a:extLst>
            <a:ext uri="{FF2B5EF4-FFF2-40B4-BE49-F238E27FC236}">
              <a16:creationId xmlns:a16="http://schemas.microsoft.com/office/drawing/2014/main" id="{00000000-0008-0000-0600-00003E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3" name="失業対策事業費該当値テキスト">
          <a:extLst>
            <a:ext uri="{FF2B5EF4-FFF2-40B4-BE49-F238E27FC236}">
              <a16:creationId xmlns:a16="http://schemas.microsoft.com/office/drawing/2014/main" id="{00000000-0008-0000-0600-000051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公債費グラフ枠">
          <a:extLst>
            <a:ext uri="{FF2B5EF4-FFF2-40B4-BE49-F238E27FC236}">
              <a16:creationId xmlns:a16="http://schemas.microsoft.com/office/drawing/2014/main" id="{00000000-0008-0000-0600-00007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146310</xdr:rowOff>
    </xdr:from>
    <xdr:to>
      <xdr:col>85</xdr:col>
      <xdr:colOff>126364</xdr:colOff>
      <xdr:row>78</xdr:row>
      <xdr:rowOff>38906</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6317595" y="12147810"/>
          <a:ext cx="1269" cy="12641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42733</xdr:rowOff>
    </xdr:from>
    <xdr:ext cx="469744" cy="259045"/>
    <xdr:sp macro="" textlink="">
      <xdr:nvSpPr>
        <xdr:cNvPr id="626" name="公債費最小値テキスト">
          <a:extLst>
            <a:ext uri="{FF2B5EF4-FFF2-40B4-BE49-F238E27FC236}">
              <a16:creationId xmlns:a16="http://schemas.microsoft.com/office/drawing/2014/main" id="{00000000-0008-0000-0600-000072020000}"/>
            </a:ext>
          </a:extLst>
        </xdr:cNvPr>
        <xdr:cNvSpPr txBox="1"/>
      </xdr:nvSpPr>
      <xdr:spPr>
        <a:xfrm>
          <a:off x="16370300" y="13415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38906</xdr:rowOff>
    </xdr:from>
    <xdr:to>
      <xdr:col>86</xdr:col>
      <xdr:colOff>25400</xdr:colOff>
      <xdr:row>78</xdr:row>
      <xdr:rowOff>38906</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6230600" y="13412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92987</xdr:rowOff>
    </xdr:from>
    <xdr:ext cx="534377" cy="259045"/>
    <xdr:sp macro="" textlink="">
      <xdr:nvSpPr>
        <xdr:cNvPr id="628" name="公債費最大値テキスト">
          <a:extLst>
            <a:ext uri="{FF2B5EF4-FFF2-40B4-BE49-F238E27FC236}">
              <a16:creationId xmlns:a16="http://schemas.microsoft.com/office/drawing/2014/main" id="{00000000-0008-0000-0600-000074020000}"/>
            </a:ext>
          </a:extLst>
        </xdr:cNvPr>
        <xdr:cNvSpPr txBox="1"/>
      </xdr:nvSpPr>
      <xdr:spPr>
        <a:xfrm>
          <a:off x="16370300" y="11923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146310</xdr:rowOff>
    </xdr:from>
    <xdr:to>
      <xdr:col>86</xdr:col>
      <xdr:colOff>25400</xdr:colOff>
      <xdr:row>70</xdr:row>
      <xdr:rowOff>146310</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2147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79941</xdr:rowOff>
    </xdr:from>
    <xdr:to>
      <xdr:col>85</xdr:col>
      <xdr:colOff>127000</xdr:colOff>
      <xdr:row>76</xdr:row>
      <xdr:rowOff>110306</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5481300" y="13110141"/>
          <a:ext cx="838200" cy="30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14927</xdr:rowOff>
    </xdr:from>
    <xdr:ext cx="534377" cy="259045"/>
    <xdr:sp macro="" textlink="">
      <xdr:nvSpPr>
        <xdr:cNvPr id="631" name="公債費平均値テキスト">
          <a:extLst>
            <a:ext uri="{FF2B5EF4-FFF2-40B4-BE49-F238E27FC236}">
              <a16:creationId xmlns:a16="http://schemas.microsoft.com/office/drawing/2014/main" id="{00000000-0008-0000-0600-000077020000}"/>
            </a:ext>
          </a:extLst>
        </xdr:cNvPr>
        <xdr:cNvSpPr txBox="1"/>
      </xdr:nvSpPr>
      <xdr:spPr>
        <a:xfrm>
          <a:off x="16370300" y="128736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163500</xdr:rowOff>
    </xdr:from>
    <xdr:to>
      <xdr:col>85</xdr:col>
      <xdr:colOff>177800</xdr:colOff>
      <xdr:row>76</xdr:row>
      <xdr:rowOff>93650</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6268700" y="1302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59461</xdr:rowOff>
    </xdr:from>
    <xdr:to>
      <xdr:col>81</xdr:col>
      <xdr:colOff>50800</xdr:colOff>
      <xdr:row>76</xdr:row>
      <xdr:rowOff>110306</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4592300" y="12746761"/>
          <a:ext cx="889000" cy="393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2890</xdr:rowOff>
    </xdr:from>
    <xdr:to>
      <xdr:col>81</xdr:col>
      <xdr:colOff>101600</xdr:colOff>
      <xdr:row>76</xdr:row>
      <xdr:rowOff>104490</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5430500" y="13033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121016</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14111" y="12808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59461</xdr:rowOff>
    </xdr:from>
    <xdr:to>
      <xdr:col>76</xdr:col>
      <xdr:colOff>114300</xdr:colOff>
      <xdr:row>76</xdr:row>
      <xdr:rowOff>145035</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flipV="1">
          <a:off x="13703300" y="12746761"/>
          <a:ext cx="889000" cy="428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165443</xdr:rowOff>
    </xdr:from>
    <xdr:to>
      <xdr:col>76</xdr:col>
      <xdr:colOff>165100</xdr:colOff>
      <xdr:row>76</xdr:row>
      <xdr:rowOff>95593</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4541500" y="13024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86720</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325111" y="13116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145035</xdr:rowOff>
    </xdr:from>
    <xdr:to>
      <xdr:col>71</xdr:col>
      <xdr:colOff>177800</xdr:colOff>
      <xdr:row>76</xdr:row>
      <xdr:rowOff>147034</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flipV="1">
          <a:off x="12814300" y="13175235"/>
          <a:ext cx="889000" cy="1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1212</xdr:rowOff>
    </xdr:from>
    <xdr:to>
      <xdr:col>72</xdr:col>
      <xdr:colOff>38100</xdr:colOff>
      <xdr:row>76</xdr:row>
      <xdr:rowOff>102812</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3652500" y="13031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119340</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3436111" y="12806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159823</xdr:rowOff>
    </xdr:from>
    <xdr:to>
      <xdr:col>67</xdr:col>
      <xdr:colOff>101600</xdr:colOff>
      <xdr:row>76</xdr:row>
      <xdr:rowOff>89973</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2763500" y="13018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106500</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547111" y="12793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29141</xdr:rowOff>
    </xdr:from>
    <xdr:to>
      <xdr:col>85</xdr:col>
      <xdr:colOff>177800</xdr:colOff>
      <xdr:row>76</xdr:row>
      <xdr:rowOff>130741</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6268700" y="13059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7568</xdr:rowOff>
    </xdr:from>
    <xdr:ext cx="534377" cy="259045"/>
    <xdr:sp macro="" textlink="">
      <xdr:nvSpPr>
        <xdr:cNvPr id="650" name="公債費該当値テキスト">
          <a:extLst>
            <a:ext uri="{FF2B5EF4-FFF2-40B4-BE49-F238E27FC236}">
              <a16:creationId xmlns:a16="http://schemas.microsoft.com/office/drawing/2014/main" id="{00000000-0008-0000-0600-00008A020000}"/>
            </a:ext>
          </a:extLst>
        </xdr:cNvPr>
        <xdr:cNvSpPr txBox="1"/>
      </xdr:nvSpPr>
      <xdr:spPr>
        <a:xfrm>
          <a:off x="16370300" y="13037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59506</xdr:rowOff>
    </xdr:from>
    <xdr:to>
      <xdr:col>81</xdr:col>
      <xdr:colOff>101600</xdr:colOff>
      <xdr:row>76</xdr:row>
      <xdr:rowOff>161106</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5430500" y="13089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152233</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5214111" y="13182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8661</xdr:rowOff>
    </xdr:from>
    <xdr:to>
      <xdr:col>76</xdr:col>
      <xdr:colOff>165100</xdr:colOff>
      <xdr:row>74</xdr:row>
      <xdr:rowOff>110261</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4541500" y="12695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126788</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4325111" y="12471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94235</xdr:rowOff>
    </xdr:from>
    <xdr:to>
      <xdr:col>72</xdr:col>
      <xdr:colOff>38100</xdr:colOff>
      <xdr:row>77</xdr:row>
      <xdr:rowOff>24385</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3652500" y="13124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15512</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3436111" y="13217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96234</xdr:rowOff>
    </xdr:from>
    <xdr:to>
      <xdr:col>67</xdr:col>
      <xdr:colOff>101600</xdr:colOff>
      <xdr:row>77</xdr:row>
      <xdr:rowOff>26384</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2763500" y="13126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17511</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547111" y="13219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17889</xdr:rowOff>
    </xdr:from>
    <xdr:to>
      <xdr:col>85</xdr:col>
      <xdr:colOff>126364</xdr:colOff>
      <xdr:row>99</xdr:row>
      <xdr:rowOff>35361</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619839"/>
          <a:ext cx="1269" cy="13890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39188</xdr:rowOff>
    </xdr:from>
    <xdr:ext cx="469744"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7012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35361</xdr:rowOff>
    </xdr:from>
    <xdr:to>
      <xdr:col>86</xdr:col>
      <xdr:colOff>25400</xdr:colOff>
      <xdr:row>99</xdr:row>
      <xdr:rowOff>35361</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7008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136016</xdr:rowOff>
    </xdr:from>
    <xdr:ext cx="534377"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395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44,480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17889</xdr:rowOff>
    </xdr:from>
    <xdr:to>
      <xdr:col>86</xdr:col>
      <xdr:colOff>25400</xdr:colOff>
      <xdr:row>91</xdr:row>
      <xdr:rowOff>17889</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619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142737</xdr:rowOff>
    </xdr:from>
    <xdr:to>
      <xdr:col>85</xdr:col>
      <xdr:colOff>127000</xdr:colOff>
      <xdr:row>98</xdr:row>
      <xdr:rowOff>143847</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5481300" y="16944837"/>
          <a:ext cx="838200" cy="1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164747</xdr:rowOff>
    </xdr:from>
    <xdr:ext cx="534377"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4524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141870</xdr:rowOff>
    </xdr:from>
    <xdr:to>
      <xdr:col>85</xdr:col>
      <xdr:colOff>177800</xdr:colOff>
      <xdr:row>97</xdr:row>
      <xdr:rowOff>72020</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601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143847</xdr:rowOff>
    </xdr:from>
    <xdr:to>
      <xdr:col>81</xdr:col>
      <xdr:colOff>50800</xdr:colOff>
      <xdr:row>99</xdr:row>
      <xdr:rowOff>59461</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4592300" y="16945947"/>
          <a:ext cx="889000" cy="87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97521</xdr:rowOff>
    </xdr:from>
    <xdr:to>
      <xdr:col>81</xdr:col>
      <xdr:colOff>101600</xdr:colOff>
      <xdr:row>97</xdr:row>
      <xdr:rowOff>27671</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556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44198</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14111" y="16331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9660</xdr:rowOff>
    </xdr:from>
    <xdr:to>
      <xdr:col>76</xdr:col>
      <xdr:colOff>114300</xdr:colOff>
      <xdr:row>99</xdr:row>
      <xdr:rowOff>59461</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3703300" y="16983210"/>
          <a:ext cx="889000" cy="49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23651</xdr:rowOff>
    </xdr:from>
    <xdr:to>
      <xdr:col>76</xdr:col>
      <xdr:colOff>165100</xdr:colOff>
      <xdr:row>96</xdr:row>
      <xdr:rowOff>125251</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482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141778</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325111" y="16258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134476</xdr:rowOff>
    </xdr:from>
    <xdr:to>
      <xdr:col>71</xdr:col>
      <xdr:colOff>177800</xdr:colOff>
      <xdr:row>99</xdr:row>
      <xdr:rowOff>9660</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a:off x="12814300" y="16936576"/>
          <a:ext cx="889000" cy="46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104347</xdr:rowOff>
    </xdr:from>
    <xdr:to>
      <xdr:col>72</xdr:col>
      <xdr:colOff>38100</xdr:colOff>
      <xdr:row>98</xdr:row>
      <xdr:rowOff>34497</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734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96</xdr:row>
      <xdr:rowOff>51024</xdr:rowOff>
    </xdr:from>
    <xdr:ext cx="469744"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68428" y="16510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114078</xdr:rowOff>
    </xdr:from>
    <xdr:to>
      <xdr:col>67</xdr:col>
      <xdr:colOff>101600</xdr:colOff>
      <xdr:row>98</xdr:row>
      <xdr:rowOff>44228</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744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60755</xdr:rowOff>
    </xdr:from>
    <xdr:ext cx="469744"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79428" y="16519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91937</xdr:rowOff>
    </xdr:from>
    <xdr:to>
      <xdr:col>85</xdr:col>
      <xdr:colOff>177800</xdr:colOff>
      <xdr:row>99</xdr:row>
      <xdr:rowOff>22087</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6894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6864</xdr:rowOff>
    </xdr:from>
    <xdr:ext cx="469744"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6808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93047</xdr:rowOff>
    </xdr:from>
    <xdr:to>
      <xdr:col>81</xdr:col>
      <xdr:colOff>101600</xdr:colOff>
      <xdr:row>99</xdr:row>
      <xdr:rowOff>23197</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6895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14324</xdr:rowOff>
    </xdr:from>
    <xdr:ext cx="469744"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246428" y="16987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99</xdr:row>
      <xdr:rowOff>8661</xdr:rowOff>
    </xdr:from>
    <xdr:to>
      <xdr:col>76</xdr:col>
      <xdr:colOff>165100</xdr:colOff>
      <xdr:row>99</xdr:row>
      <xdr:rowOff>110261</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982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101388</xdr:rowOff>
    </xdr:from>
    <xdr:ext cx="469744"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357428" y="17074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130310</xdr:rowOff>
    </xdr:from>
    <xdr:to>
      <xdr:col>72</xdr:col>
      <xdr:colOff>38100</xdr:colOff>
      <xdr:row>99</xdr:row>
      <xdr:rowOff>60460</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932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51587</xdr:rowOff>
    </xdr:from>
    <xdr:ext cx="469744"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68428" y="17025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83676</xdr:rowOff>
    </xdr:from>
    <xdr:to>
      <xdr:col>67</xdr:col>
      <xdr:colOff>101600</xdr:colOff>
      <xdr:row>99</xdr:row>
      <xdr:rowOff>13826</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885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4953</xdr:rowOff>
    </xdr:from>
    <xdr:ext cx="469744"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79428" y="16978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投資及び出資金グラフ枠">
          <a:extLst>
            <a:ext uri="{FF2B5EF4-FFF2-40B4-BE49-F238E27FC236}">
              <a16:creationId xmlns:a16="http://schemas.microsoft.com/office/drawing/2014/main" id="{00000000-0008-0000-06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171378</xdr:rowOff>
    </xdr:from>
    <xdr:to>
      <xdr:col>116</xdr:col>
      <xdr:colOff>62864</xdr:colOff>
      <xdr:row>39</xdr:row>
      <xdr:rowOff>98878</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flipV="1">
          <a:off x="22159595" y="5314878"/>
          <a:ext cx="1269" cy="1470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4" name="投資及び出資金最小値テキスト">
          <a:extLst>
            <a:ext uri="{FF2B5EF4-FFF2-40B4-BE49-F238E27FC236}">
              <a16:creationId xmlns:a16="http://schemas.microsoft.com/office/drawing/2014/main" id="{00000000-0008-0000-0600-0000E8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118055</xdr:rowOff>
    </xdr:from>
    <xdr:ext cx="469744" cy="259045"/>
    <xdr:sp macro="" textlink="">
      <xdr:nvSpPr>
        <xdr:cNvPr id="746" name="投資及び出資金最大値テキスト">
          <a:extLst>
            <a:ext uri="{FF2B5EF4-FFF2-40B4-BE49-F238E27FC236}">
              <a16:creationId xmlns:a16="http://schemas.microsoft.com/office/drawing/2014/main" id="{00000000-0008-0000-0600-0000EA020000}"/>
            </a:ext>
          </a:extLst>
        </xdr:cNvPr>
        <xdr:cNvSpPr txBox="1"/>
      </xdr:nvSpPr>
      <xdr:spPr>
        <a:xfrm>
          <a:off x="22212300" y="5090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171378</xdr:rowOff>
    </xdr:from>
    <xdr:to>
      <xdr:col>116</xdr:col>
      <xdr:colOff>152400</xdr:colOff>
      <xdr:row>30</xdr:row>
      <xdr:rowOff>171378</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2072600" y="5314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64262</xdr:rowOff>
    </xdr:from>
    <xdr:to>
      <xdr:col>116</xdr:col>
      <xdr:colOff>63500</xdr:colOff>
      <xdr:row>38</xdr:row>
      <xdr:rowOff>155376</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21323300" y="6579362"/>
          <a:ext cx="838200" cy="91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7601</xdr:rowOff>
    </xdr:from>
    <xdr:ext cx="378565" cy="259045"/>
    <xdr:sp macro="" textlink="">
      <xdr:nvSpPr>
        <xdr:cNvPr id="749" name="投資及び出資金平均値テキスト">
          <a:extLst>
            <a:ext uri="{FF2B5EF4-FFF2-40B4-BE49-F238E27FC236}">
              <a16:creationId xmlns:a16="http://schemas.microsoft.com/office/drawing/2014/main" id="{00000000-0008-0000-0600-0000ED020000}"/>
            </a:ext>
          </a:extLst>
        </xdr:cNvPr>
        <xdr:cNvSpPr txBox="1"/>
      </xdr:nvSpPr>
      <xdr:spPr>
        <a:xfrm>
          <a:off x="22212300" y="635125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156174</xdr:rowOff>
    </xdr:from>
    <xdr:to>
      <xdr:col>116</xdr:col>
      <xdr:colOff>114300</xdr:colOff>
      <xdr:row>38</xdr:row>
      <xdr:rowOff>86323</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2110700" y="649982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67528</xdr:rowOff>
    </xdr:from>
    <xdr:to>
      <xdr:col>111</xdr:col>
      <xdr:colOff>177800</xdr:colOff>
      <xdr:row>38</xdr:row>
      <xdr:rowOff>64262</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20434300" y="6068278"/>
          <a:ext cx="889000" cy="511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117312</xdr:rowOff>
    </xdr:from>
    <xdr:to>
      <xdr:col>112</xdr:col>
      <xdr:colOff>38100</xdr:colOff>
      <xdr:row>38</xdr:row>
      <xdr:rowOff>47462</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21272500" y="6460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63989</xdr:rowOff>
    </xdr:from>
    <xdr:ext cx="378565"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34017" y="62361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35</xdr:row>
      <xdr:rowOff>67528</xdr:rowOff>
    </xdr:from>
    <xdr:to>
      <xdr:col>107</xdr:col>
      <xdr:colOff>50800</xdr:colOff>
      <xdr:row>35</xdr:row>
      <xdr:rowOff>141986</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flipV="1">
          <a:off x="19545300" y="6068278"/>
          <a:ext cx="889000" cy="74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97717</xdr:rowOff>
    </xdr:from>
    <xdr:to>
      <xdr:col>107</xdr:col>
      <xdr:colOff>101600</xdr:colOff>
      <xdr:row>38</xdr:row>
      <xdr:rowOff>27867</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20383500" y="6441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18994</xdr:rowOff>
    </xdr:from>
    <xdr:ext cx="378565"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245017" y="65340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35</xdr:row>
      <xdr:rowOff>141986</xdr:rowOff>
    </xdr:from>
    <xdr:to>
      <xdr:col>102</xdr:col>
      <xdr:colOff>114300</xdr:colOff>
      <xdr:row>39</xdr:row>
      <xdr:rowOff>98878</xdr:rowOff>
    </xdr:to>
    <xdr:cxnSp macro="">
      <xdr:nvCxnSpPr>
        <xdr:cNvPr id="757" name="直線コネクタ 756">
          <a:extLst>
            <a:ext uri="{FF2B5EF4-FFF2-40B4-BE49-F238E27FC236}">
              <a16:creationId xmlns:a16="http://schemas.microsoft.com/office/drawing/2014/main" id="{00000000-0008-0000-0600-0000F5020000}"/>
            </a:ext>
          </a:extLst>
        </xdr:cNvPr>
        <xdr:cNvCxnSpPr/>
      </xdr:nvCxnSpPr>
      <xdr:spPr>
        <a:xfrm flipV="1">
          <a:off x="18656300" y="6142736"/>
          <a:ext cx="889000" cy="642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32077</xdr:rowOff>
    </xdr:from>
    <xdr:to>
      <xdr:col>102</xdr:col>
      <xdr:colOff>165100</xdr:colOff>
      <xdr:row>37</xdr:row>
      <xdr:rowOff>133677</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9494500" y="6375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124803</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10428" y="6468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45793</xdr:rowOff>
    </xdr:from>
    <xdr:to>
      <xdr:col>98</xdr:col>
      <xdr:colOff>38100</xdr:colOff>
      <xdr:row>37</xdr:row>
      <xdr:rowOff>147393</xdr:rowOff>
    </xdr:to>
    <xdr:sp macro="" textlink="">
      <xdr:nvSpPr>
        <xdr:cNvPr id="760" name="フローチャート: 判断 759">
          <a:extLst>
            <a:ext uri="{FF2B5EF4-FFF2-40B4-BE49-F238E27FC236}">
              <a16:creationId xmlns:a16="http://schemas.microsoft.com/office/drawing/2014/main" id="{00000000-0008-0000-0600-0000F8020000}"/>
            </a:ext>
          </a:extLst>
        </xdr:cNvPr>
        <xdr:cNvSpPr/>
      </xdr:nvSpPr>
      <xdr:spPr>
        <a:xfrm>
          <a:off x="18605500" y="6389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163920</xdr:rowOff>
    </xdr:from>
    <xdr:ext cx="469744"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21428" y="6164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104576</xdr:rowOff>
    </xdr:from>
    <xdr:to>
      <xdr:col>116</xdr:col>
      <xdr:colOff>114300</xdr:colOff>
      <xdr:row>39</xdr:row>
      <xdr:rowOff>34726</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2110700" y="661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19503</xdr:rowOff>
    </xdr:from>
    <xdr:ext cx="378565" cy="259045"/>
    <xdr:sp macro="" textlink="">
      <xdr:nvSpPr>
        <xdr:cNvPr id="768" name="投資及び出資金該当値テキスト">
          <a:extLst>
            <a:ext uri="{FF2B5EF4-FFF2-40B4-BE49-F238E27FC236}">
              <a16:creationId xmlns:a16="http://schemas.microsoft.com/office/drawing/2014/main" id="{00000000-0008-0000-0600-000000030000}"/>
            </a:ext>
          </a:extLst>
        </xdr:cNvPr>
        <xdr:cNvSpPr txBox="1"/>
      </xdr:nvSpPr>
      <xdr:spPr>
        <a:xfrm>
          <a:off x="22212300" y="65346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13462</xdr:rowOff>
    </xdr:from>
    <xdr:to>
      <xdr:col>112</xdr:col>
      <xdr:colOff>38100</xdr:colOff>
      <xdr:row>38</xdr:row>
      <xdr:rowOff>115062</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1272500" y="6528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106189</xdr:rowOff>
    </xdr:from>
    <xdr:ext cx="378565"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1134017" y="66212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35</xdr:row>
      <xdr:rowOff>16728</xdr:rowOff>
    </xdr:from>
    <xdr:to>
      <xdr:col>107</xdr:col>
      <xdr:colOff>101600</xdr:colOff>
      <xdr:row>35</xdr:row>
      <xdr:rowOff>118328</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20383500" y="6017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33</xdr:row>
      <xdr:rowOff>134855</xdr:rowOff>
    </xdr:from>
    <xdr:ext cx="469744"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20199428" y="5792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35</xdr:row>
      <xdr:rowOff>91186</xdr:rowOff>
    </xdr:from>
    <xdr:to>
      <xdr:col>102</xdr:col>
      <xdr:colOff>165100</xdr:colOff>
      <xdr:row>36</xdr:row>
      <xdr:rowOff>21336</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9494500" y="6091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34</xdr:row>
      <xdr:rowOff>37863</xdr:rowOff>
    </xdr:from>
    <xdr:ext cx="469744"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9310428" y="5867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5" name="楕円 774">
          <a:extLst>
            <a:ext uri="{FF2B5EF4-FFF2-40B4-BE49-F238E27FC236}">
              <a16:creationId xmlns:a16="http://schemas.microsoft.com/office/drawing/2014/main" id="{00000000-0008-0000-0600-000007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1" name="貸付金グラフ枠">
          <a:extLst>
            <a:ext uri="{FF2B5EF4-FFF2-40B4-BE49-F238E27FC236}">
              <a16:creationId xmlns:a16="http://schemas.microsoft.com/office/drawing/2014/main" id="{00000000-0008-0000-0600-00002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15821</xdr:rowOff>
    </xdr:from>
    <xdr:to>
      <xdr:col>116</xdr:col>
      <xdr:colOff>62864</xdr:colOff>
      <xdr:row>59</xdr:row>
      <xdr:rowOff>98878</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22159595" y="8759771"/>
          <a:ext cx="1269" cy="14546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803" name="貸付金最小値テキスト">
          <a:extLst>
            <a:ext uri="{FF2B5EF4-FFF2-40B4-BE49-F238E27FC236}">
              <a16:creationId xmlns:a16="http://schemas.microsoft.com/office/drawing/2014/main" id="{00000000-0008-0000-0600-000023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133948</xdr:rowOff>
    </xdr:from>
    <xdr:ext cx="534377" cy="259045"/>
    <xdr:sp macro="" textlink="">
      <xdr:nvSpPr>
        <xdr:cNvPr id="805" name="貸付金最大値テキスト">
          <a:extLst>
            <a:ext uri="{FF2B5EF4-FFF2-40B4-BE49-F238E27FC236}">
              <a16:creationId xmlns:a16="http://schemas.microsoft.com/office/drawing/2014/main" id="{00000000-0008-0000-0600-000025030000}"/>
            </a:ext>
          </a:extLst>
        </xdr:cNvPr>
        <xdr:cNvSpPr txBox="1"/>
      </xdr:nvSpPr>
      <xdr:spPr>
        <a:xfrm>
          <a:off x="22212300" y="8534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15821</xdr:rowOff>
    </xdr:from>
    <xdr:to>
      <xdr:col>116</xdr:col>
      <xdr:colOff>152400</xdr:colOff>
      <xdr:row>51</xdr:row>
      <xdr:rowOff>15821</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a:off x="22072600" y="8759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149279</xdr:rowOff>
    </xdr:from>
    <xdr:to>
      <xdr:col>116</xdr:col>
      <xdr:colOff>63500</xdr:colOff>
      <xdr:row>57</xdr:row>
      <xdr:rowOff>151347</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21323300" y="9921929"/>
          <a:ext cx="838200" cy="2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147446</xdr:rowOff>
    </xdr:from>
    <xdr:ext cx="469744" cy="259045"/>
    <xdr:sp macro="" textlink="">
      <xdr:nvSpPr>
        <xdr:cNvPr id="808" name="貸付金平均値テキスト">
          <a:extLst>
            <a:ext uri="{FF2B5EF4-FFF2-40B4-BE49-F238E27FC236}">
              <a16:creationId xmlns:a16="http://schemas.microsoft.com/office/drawing/2014/main" id="{00000000-0008-0000-0600-000028030000}"/>
            </a:ext>
          </a:extLst>
        </xdr:cNvPr>
        <xdr:cNvSpPr txBox="1"/>
      </xdr:nvSpPr>
      <xdr:spPr>
        <a:xfrm>
          <a:off x="22212300" y="99200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169019</xdr:rowOff>
    </xdr:from>
    <xdr:to>
      <xdr:col>116</xdr:col>
      <xdr:colOff>114300</xdr:colOff>
      <xdr:row>58</xdr:row>
      <xdr:rowOff>99169</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22110700" y="9941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148735</xdr:rowOff>
    </xdr:from>
    <xdr:to>
      <xdr:col>111</xdr:col>
      <xdr:colOff>177800</xdr:colOff>
      <xdr:row>57</xdr:row>
      <xdr:rowOff>149279</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20434300" y="9921385"/>
          <a:ext cx="889000" cy="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170216</xdr:rowOff>
    </xdr:from>
    <xdr:to>
      <xdr:col>112</xdr:col>
      <xdr:colOff>38100</xdr:colOff>
      <xdr:row>58</xdr:row>
      <xdr:rowOff>100366</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21272500" y="994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91493</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088428" y="10035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23223</xdr:rowOff>
    </xdr:from>
    <xdr:to>
      <xdr:col>107</xdr:col>
      <xdr:colOff>50800</xdr:colOff>
      <xdr:row>57</xdr:row>
      <xdr:rowOff>148735</xdr:rowOff>
    </xdr:to>
    <xdr:cxnSp macro="">
      <xdr:nvCxnSpPr>
        <xdr:cNvPr id="813" name="直線コネクタ 812">
          <a:extLst>
            <a:ext uri="{FF2B5EF4-FFF2-40B4-BE49-F238E27FC236}">
              <a16:creationId xmlns:a16="http://schemas.microsoft.com/office/drawing/2014/main" id="{00000000-0008-0000-0600-00002D030000}"/>
            </a:ext>
          </a:extLst>
        </xdr:cNvPr>
        <xdr:cNvCxnSpPr/>
      </xdr:nvCxnSpPr>
      <xdr:spPr>
        <a:xfrm>
          <a:off x="19545300" y="9281523"/>
          <a:ext cx="889000" cy="639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147356</xdr:rowOff>
    </xdr:from>
    <xdr:to>
      <xdr:col>107</xdr:col>
      <xdr:colOff>101600</xdr:colOff>
      <xdr:row>58</xdr:row>
      <xdr:rowOff>77506</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20383500" y="9920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68633</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199428" y="10012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23223</xdr:rowOff>
    </xdr:from>
    <xdr:to>
      <xdr:col>102</xdr:col>
      <xdr:colOff>114300</xdr:colOff>
      <xdr:row>57</xdr:row>
      <xdr:rowOff>148082</xdr:rowOff>
    </xdr:to>
    <xdr:cxnSp macro="">
      <xdr:nvCxnSpPr>
        <xdr:cNvPr id="816" name="直線コネクタ 815">
          <a:extLst>
            <a:ext uri="{FF2B5EF4-FFF2-40B4-BE49-F238E27FC236}">
              <a16:creationId xmlns:a16="http://schemas.microsoft.com/office/drawing/2014/main" id="{00000000-0008-0000-0600-000030030000}"/>
            </a:ext>
          </a:extLst>
        </xdr:cNvPr>
        <xdr:cNvCxnSpPr/>
      </xdr:nvCxnSpPr>
      <xdr:spPr>
        <a:xfrm flipV="1">
          <a:off x="18656300" y="9281523"/>
          <a:ext cx="889000" cy="639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125258</xdr:rowOff>
    </xdr:from>
    <xdr:to>
      <xdr:col>102</xdr:col>
      <xdr:colOff>165100</xdr:colOff>
      <xdr:row>58</xdr:row>
      <xdr:rowOff>55408</xdr:rowOff>
    </xdr:to>
    <xdr:sp macro="" textlink="">
      <xdr:nvSpPr>
        <xdr:cNvPr id="817" name="フローチャート: 判断 816">
          <a:extLst>
            <a:ext uri="{FF2B5EF4-FFF2-40B4-BE49-F238E27FC236}">
              <a16:creationId xmlns:a16="http://schemas.microsoft.com/office/drawing/2014/main" id="{00000000-0008-0000-0600-000031030000}"/>
            </a:ext>
          </a:extLst>
        </xdr:cNvPr>
        <xdr:cNvSpPr/>
      </xdr:nvSpPr>
      <xdr:spPr>
        <a:xfrm>
          <a:off x="19494500" y="9897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46535</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10428" y="9990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115897</xdr:rowOff>
    </xdr:from>
    <xdr:to>
      <xdr:col>98</xdr:col>
      <xdr:colOff>38100</xdr:colOff>
      <xdr:row>58</xdr:row>
      <xdr:rowOff>46047</xdr:rowOff>
    </xdr:to>
    <xdr:sp macro="" textlink="">
      <xdr:nvSpPr>
        <xdr:cNvPr id="819" name="フローチャート: 判断 818">
          <a:extLst>
            <a:ext uri="{FF2B5EF4-FFF2-40B4-BE49-F238E27FC236}">
              <a16:creationId xmlns:a16="http://schemas.microsoft.com/office/drawing/2014/main" id="{00000000-0008-0000-0600-000033030000}"/>
            </a:ext>
          </a:extLst>
        </xdr:cNvPr>
        <xdr:cNvSpPr/>
      </xdr:nvSpPr>
      <xdr:spPr>
        <a:xfrm>
          <a:off x="18605500" y="9888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37174</xdr:rowOff>
    </xdr:from>
    <xdr:ext cx="469744"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421428" y="9981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100547</xdr:rowOff>
    </xdr:from>
    <xdr:to>
      <xdr:col>116</xdr:col>
      <xdr:colOff>114300</xdr:colOff>
      <xdr:row>58</xdr:row>
      <xdr:rowOff>30697</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22110700" y="9873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123424</xdr:rowOff>
    </xdr:from>
    <xdr:ext cx="469744" cy="259045"/>
    <xdr:sp macro="" textlink="">
      <xdr:nvSpPr>
        <xdr:cNvPr id="827" name="貸付金該当値テキスト">
          <a:extLst>
            <a:ext uri="{FF2B5EF4-FFF2-40B4-BE49-F238E27FC236}">
              <a16:creationId xmlns:a16="http://schemas.microsoft.com/office/drawing/2014/main" id="{00000000-0008-0000-0600-00003B030000}"/>
            </a:ext>
          </a:extLst>
        </xdr:cNvPr>
        <xdr:cNvSpPr txBox="1"/>
      </xdr:nvSpPr>
      <xdr:spPr>
        <a:xfrm>
          <a:off x="22212300" y="9724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98479</xdr:rowOff>
    </xdr:from>
    <xdr:to>
      <xdr:col>112</xdr:col>
      <xdr:colOff>38100</xdr:colOff>
      <xdr:row>58</xdr:row>
      <xdr:rowOff>28629</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21272500" y="9871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45156</xdr:rowOff>
    </xdr:from>
    <xdr:ext cx="469744"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21088428" y="9646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97935</xdr:rowOff>
    </xdr:from>
    <xdr:to>
      <xdr:col>107</xdr:col>
      <xdr:colOff>101600</xdr:colOff>
      <xdr:row>58</xdr:row>
      <xdr:rowOff>28085</xdr:rowOff>
    </xdr:to>
    <xdr:sp macro="" textlink="">
      <xdr:nvSpPr>
        <xdr:cNvPr id="830" name="楕円 829">
          <a:extLst>
            <a:ext uri="{FF2B5EF4-FFF2-40B4-BE49-F238E27FC236}">
              <a16:creationId xmlns:a16="http://schemas.microsoft.com/office/drawing/2014/main" id="{00000000-0008-0000-0600-00003E030000}"/>
            </a:ext>
          </a:extLst>
        </xdr:cNvPr>
        <xdr:cNvSpPr/>
      </xdr:nvSpPr>
      <xdr:spPr>
        <a:xfrm>
          <a:off x="20383500" y="9870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44612</xdr:rowOff>
    </xdr:from>
    <xdr:ext cx="469744"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20199428" y="9645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53</xdr:row>
      <xdr:rowOff>143873</xdr:rowOff>
    </xdr:from>
    <xdr:to>
      <xdr:col>102</xdr:col>
      <xdr:colOff>165100</xdr:colOff>
      <xdr:row>54</xdr:row>
      <xdr:rowOff>74023</xdr:rowOff>
    </xdr:to>
    <xdr:sp macro="" textlink="">
      <xdr:nvSpPr>
        <xdr:cNvPr id="832" name="楕円 831">
          <a:extLst>
            <a:ext uri="{FF2B5EF4-FFF2-40B4-BE49-F238E27FC236}">
              <a16:creationId xmlns:a16="http://schemas.microsoft.com/office/drawing/2014/main" id="{00000000-0008-0000-0600-000040030000}"/>
            </a:ext>
          </a:extLst>
        </xdr:cNvPr>
        <xdr:cNvSpPr/>
      </xdr:nvSpPr>
      <xdr:spPr>
        <a:xfrm>
          <a:off x="19494500" y="9230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52</xdr:row>
      <xdr:rowOff>90550</xdr:rowOff>
    </xdr:from>
    <xdr:ext cx="469744"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9310428" y="9005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97282</xdr:rowOff>
    </xdr:from>
    <xdr:to>
      <xdr:col>98</xdr:col>
      <xdr:colOff>38100</xdr:colOff>
      <xdr:row>58</xdr:row>
      <xdr:rowOff>27432</xdr:rowOff>
    </xdr:to>
    <xdr:sp macro="" textlink="">
      <xdr:nvSpPr>
        <xdr:cNvPr id="834" name="楕円 833">
          <a:extLst>
            <a:ext uri="{FF2B5EF4-FFF2-40B4-BE49-F238E27FC236}">
              <a16:creationId xmlns:a16="http://schemas.microsoft.com/office/drawing/2014/main" id="{00000000-0008-0000-0600-000042030000}"/>
            </a:ext>
          </a:extLst>
        </xdr:cNvPr>
        <xdr:cNvSpPr/>
      </xdr:nvSpPr>
      <xdr:spPr>
        <a:xfrm>
          <a:off x="18605500" y="9869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43959</xdr:rowOff>
    </xdr:from>
    <xdr:ext cx="469744"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421428" y="9645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2" name="正方形/長方形 841">
          <a:extLst>
            <a:ext uri="{FF2B5EF4-FFF2-40B4-BE49-F238E27FC236}">
              <a16:creationId xmlns:a16="http://schemas.microsoft.com/office/drawing/2014/main" id="{00000000-0008-0000-0600-00004A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3" name="正方形/長方形 842">
          <a:extLst>
            <a:ext uri="{FF2B5EF4-FFF2-40B4-BE49-F238E27FC236}">
              <a16:creationId xmlns:a16="http://schemas.microsoft.com/office/drawing/2014/main" id="{00000000-0008-0000-0600-00004B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7" name="繰出金グラフ枠">
          <a:extLst>
            <a:ext uri="{FF2B5EF4-FFF2-40B4-BE49-F238E27FC236}">
              <a16:creationId xmlns:a16="http://schemas.microsoft.com/office/drawing/2014/main" id="{00000000-0008-0000-0600-000059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20005</xdr:rowOff>
    </xdr:from>
    <xdr:to>
      <xdr:col>116</xdr:col>
      <xdr:colOff>62864</xdr:colOff>
      <xdr:row>77</xdr:row>
      <xdr:rowOff>62616</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2159595" y="12192955"/>
          <a:ext cx="1269" cy="1071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66443</xdr:rowOff>
    </xdr:from>
    <xdr:ext cx="534377" cy="259045"/>
    <xdr:sp macro="" textlink="">
      <xdr:nvSpPr>
        <xdr:cNvPr id="859" name="繰出金最小値テキスト">
          <a:extLst>
            <a:ext uri="{FF2B5EF4-FFF2-40B4-BE49-F238E27FC236}">
              <a16:creationId xmlns:a16="http://schemas.microsoft.com/office/drawing/2014/main" id="{00000000-0008-0000-0600-00005B030000}"/>
            </a:ext>
          </a:extLst>
        </xdr:cNvPr>
        <xdr:cNvSpPr txBox="1"/>
      </xdr:nvSpPr>
      <xdr:spPr>
        <a:xfrm>
          <a:off x="22212300" y="13268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62616</xdr:rowOff>
    </xdr:from>
    <xdr:to>
      <xdr:col>116</xdr:col>
      <xdr:colOff>152400</xdr:colOff>
      <xdr:row>77</xdr:row>
      <xdr:rowOff>62616</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22072600" y="13264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138132</xdr:rowOff>
    </xdr:from>
    <xdr:ext cx="534377" cy="259045"/>
    <xdr:sp macro="" textlink="">
      <xdr:nvSpPr>
        <xdr:cNvPr id="861" name="繰出金最大値テキスト">
          <a:extLst>
            <a:ext uri="{FF2B5EF4-FFF2-40B4-BE49-F238E27FC236}">
              <a16:creationId xmlns:a16="http://schemas.microsoft.com/office/drawing/2014/main" id="{00000000-0008-0000-0600-00005D030000}"/>
            </a:ext>
          </a:extLst>
        </xdr:cNvPr>
        <xdr:cNvSpPr txBox="1"/>
      </xdr:nvSpPr>
      <xdr:spPr>
        <a:xfrm>
          <a:off x="22212300" y="11968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20005</xdr:rowOff>
    </xdr:from>
    <xdr:to>
      <xdr:col>116</xdr:col>
      <xdr:colOff>152400</xdr:colOff>
      <xdr:row>71</xdr:row>
      <xdr:rowOff>20005</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a:off x="22072600" y="1219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62616</xdr:rowOff>
    </xdr:from>
    <xdr:to>
      <xdr:col>116</xdr:col>
      <xdr:colOff>63500</xdr:colOff>
      <xdr:row>78</xdr:row>
      <xdr:rowOff>5192</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21323300" y="13264266"/>
          <a:ext cx="838200" cy="114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21114</xdr:rowOff>
    </xdr:from>
    <xdr:ext cx="534377" cy="259045"/>
    <xdr:sp macro="" textlink="">
      <xdr:nvSpPr>
        <xdr:cNvPr id="864" name="繰出金平均値テキスト">
          <a:extLst>
            <a:ext uri="{FF2B5EF4-FFF2-40B4-BE49-F238E27FC236}">
              <a16:creationId xmlns:a16="http://schemas.microsoft.com/office/drawing/2014/main" id="{00000000-0008-0000-0600-000060030000}"/>
            </a:ext>
          </a:extLst>
        </xdr:cNvPr>
        <xdr:cNvSpPr txBox="1"/>
      </xdr:nvSpPr>
      <xdr:spPr>
        <a:xfrm>
          <a:off x="22212300" y="125369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169687</xdr:rowOff>
    </xdr:from>
    <xdr:to>
      <xdr:col>116</xdr:col>
      <xdr:colOff>114300</xdr:colOff>
      <xdr:row>74</xdr:row>
      <xdr:rowOff>99837</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2110700" y="12685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5192</xdr:rowOff>
    </xdr:from>
    <xdr:to>
      <xdr:col>111</xdr:col>
      <xdr:colOff>177800</xdr:colOff>
      <xdr:row>78</xdr:row>
      <xdr:rowOff>35961</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20434300" y="13378292"/>
          <a:ext cx="889000" cy="30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103210</xdr:rowOff>
    </xdr:from>
    <xdr:to>
      <xdr:col>112</xdr:col>
      <xdr:colOff>38100</xdr:colOff>
      <xdr:row>75</xdr:row>
      <xdr:rowOff>33360</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21272500" y="1279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49887</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056111" y="12565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35961</xdr:rowOff>
    </xdr:from>
    <xdr:to>
      <xdr:col>107</xdr:col>
      <xdr:colOff>50800</xdr:colOff>
      <xdr:row>78</xdr:row>
      <xdr:rowOff>110806</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flipV="1">
          <a:off x="19545300" y="13409061"/>
          <a:ext cx="889000" cy="74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171287</xdr:rowOff>
    </xdr:from>
    <xdr:to>
      <xdr:col>107</xdr:col>
      <xdr:colOff>101600</xdr:colOff>
      <xdr:row>75</xdr:row>
      <xdr:rowOff>101437</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20383500" y="12858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117964</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167111" y="12633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19594</xdr:rowOff>
    </xdr:from>
    <xdr:to>
      <xdr:col>102</xdr:col>
      <xdr:colOff>114300</xdr:colOff>
      <xdr:row>78</xdr:row>
      <xdr:rowOff>110806</xdr:rowOff>
    </xdr:to>
    <xdr:cxnSp macro="">
      <xdr:nvCxnSpPr>
        <xdr:cNvPr id="872" name="直線コネクタ 871">
          <a:extLst>
            <a:ext uri="{FF2B5EF4-FFF2-40B4-BE49-F238E27FC236}">
              <a16:creationId xmlns:a16="http://schemas.microsoft.com/office/drawing/2014/main" id="{00000000-0008-0000-0600-000068030000}"/>
            </a:ext>
          </a:extLst>
        </xdr:cNvPr>
        <xdr:cNvCxnSpPr/>
      </xdr:nvCxnSpPr>
      <xdr:spPr>
        <a:xfrm>
          <a:off x="18656300" y="13221244"/>
          <a:ext cx="889000" cy="262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8021</xdr:rowOff>
    </xdr:from>
    <xdr:to>
      <xdr:col>102</xdr:col>
      <xdr:colOff>165100</xdr:colOff>
      <xdr:row>75</xdr:row>
      <xdr:rowOff>109621</xdr:rowOff>
    </xdr:to>
    <xdr:sp macro="" textlink="">
      <xdr:nvSpPr>
        <xdr:cNvPr id="873" name="フローチャート: 判断 872">
          <a:extLst>
            <a:ext uri="{FF2B5EF4-FFF2-40B4-BE49-F238E27FC236}">
              <a16:creationId xmlns:a16="http://schemas.microsoft.com/office/drawing/2014/main" id="{00000000-0008-0000-0600-000069030000}"/>
            </a:ext>
          </a:extLst>
        </xdr:cNvPr>
        <xdr:cNvSpPr/>
      </xdr:nvSpPr>
      <xdr:spPr>
        <a:xfrm>
          <a:off x="19494500" y="12866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126148</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278111" y="12641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148976</xdr:rowOff>
    </xdr:from>
    <xdr:to>
      <xdr:col>98</xdr:col>
      <xdr:colOff>38100</xdr:colOff>
      <xdr:row>75</xdr:row>
      <xdr:rowOff>79126</xdr:rowOff>
    </xdr:to>
    <xdr:sp macro="" textlink="">
      <xdr:nvSpPr>
        <xdr:cNvPr id="875" name="フローチャート: 判断 874">
          <a:extLst>
            <a:ext uri="{FF2B5EF4-FFF2-40B4-BE49-F238E27FC236}">
              <a16:creationId xmlns:a16="http://schemas.microsoft.com/office/drawing/2014/main" id="{00000000-0008-0000-0600-00006B030000}"/>
            </a:ext>
          </a:extLst>
        </xdr:cNvPr>
        <xdr:cNvSpPr/>
      </xdr:nvSpPr>
      <xdr:spPr>
        <a:xfrm>
          <a:off x="18605500" y="12836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95653</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389111" y="12611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11816</xdr:rowOff>
    </xdr:from>
    <xdr:to>
      <xdr:col>116</xdr:col>
      <xdr:colOff>114300</xdr:colOff>
      <xdr:row>77</xdr:row>
      <xdr:rowOff>113416</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2110700" y="13213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98193</xdr:rowOff>
    </xdr:from>
    <xdr:ext cx="534377" cy="259045"/>
    <xdr:sp macro="" textlink="">
      <xdr:nvSpPr>
        <xdr:cNvPr id="883" name="繰出金該当値テキスト">
          <a:extLst>
            <a:ext uri="{FF2B5EF4-FFF2-40B4-BE49-F238E27FC236}">
              <a16:creationId xmlns:a16="http://schemas.microsoft.com/office/drawing/2014/main" id="{00000000-0008-0000-0600-000073030000}"/>
            </a:ext>
          </a:extLst>
        </xdr:cNvPr>
        <xdr:cNvSpPr txBox="1"/>
      </xdr:nvSpPr>
      <xdr:spPr>
        <a:xfrm>
          <a:off x="22212300" y="13128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125842</xdr:rowOff>
    </xdr:from>
    <xdr:to>
      <xdr:col>112</xdr:col>
      <xdr:colOff>38100</xdr:colOff>
      <xdr:row>78</xdr:row>
      <xdr:rowOff>55992</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21272500" y="13327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47119</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21056111" y="13420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156611</xdr:rowOff>
    </xdr:from>
    <xdr:to>
      <xdr:col>107</xdr:col>
      <xdr:colOff>101600</xdr:colOff>
      <xdr:row>78</xdr:row>
      <xdr:rowOff>86761</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20383500" y="13358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77888</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20167111" y="13450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78</xdr:row>
      <xdr:rowOff>60006</xdr:rowOff>
    </xdr:from>
    <xdr:to>
      <xdr:col>102</xdr:col>
      <xdr:colOff>165100</xdr:colOff>
      <xdr:row>78</xdr:row>
      <xdr:rowOff>161606</xdr:rowOff>
    </xdr:to>
    <xdr:sp macro="" textlink="">
      <xdr:nvSpPr>
        <xdr:cNvPr id="888" name="楕円 887">
          <a:extLst>
            <a:ext uri="{FF2B5EF4-FFF2-40B4-BE49-F238E27FC236}">
              <a16:creationId xmlns:a16="http://schemas.microsoft.com/office/drawing/2014/main" id="{00000000-0008-0000-0600-000078030000}"/>
            </a:ext>
          </a:extLst>
        </xdr:cNvPr>
        <xdr:cNvSpPr/>
      </xdr:nvSpPr>
      <xdr:spPr>
        <a:xfrm>
          <a:off x="19494500" y="13433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152733</xdr:rowOff>
    </xdr:from>
    <xdr:ext cx="534377"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9278111" y="13525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140244</xdr:rowOff>
    </xdr:from>
    <xdr:to>
      <xdr:col>98</xdr:col>
      <xdr:colOff>38100</xdr:colOff>
      <xdr:row>77</xdr:row>
      <xdr:rowOff>70394</xdr:rowOff>
    </xdr:to>
    <xdr:sp macro="" textlink="">
      <xdr:nvSpPr>
        <xdr:cNvPr id="890" name="楕円 889">
          <a:extLst>
            <a:ext uri="{FF2B5EF4-FFF2-40B4-BE49-F238E27FC236}">
              <a16:creationId xmlns:a16="http://schemas.microsoft.com/office/drawing/2014/main" id="{00000000-0008-0000-0600-00007A030000}"/>
            </a:ext>
          </a:extLst>
        </xdr:cNvPr>
        <xdr:cNvSpPr/>
      </xdr:nvSpPr>
      <xdr:spPr>
        <a:xfrm>
          <a:off x="18605500" y="13170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61521</xdr:rowOff>
    </xdr:from>
    <xdr:ext cx="534377"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389111" y="13263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9" name="正方形/長方形 898">
          <a:extLst>
            <a:ext uri="{FF2B5EF4-FFF2-40B4-BE49-F238E27FC236}">
              <a16:creationId xmlns:a16="http://schemas.microsoft.com/office/drawing/2014/main" id="{00000000-0008-0000-0600-000083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6" name="前年度繰上充用金グラフ枠">
          <a:extLst>
            <a:ext uri="{FF2B5EF4-FFF2-40B4-BE49-F238E27FC236}">
              <a16:creationId xmlns:a16="http://schemas.microsoft.com/office/drawing/2014/main" id="{00000000-0008-0000-0600-00008A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8" name="前年度繰上充用金最小値テキスト">
          <a:extLst>
            <a:ext uri="{FF2B5EF4-FFF2-40B4-BE49-F238E27FC236}">
              <a16:creationId xmlns:a16="http://schemas.microsoft.com/office/drawing/2014/main" id="{00000000-0008-0000-0600-00008C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0" name="前年度繰上充用金最大値テキスト">
          <a:extLst>
            <a:ext uri="{FF2B5EF4-FFF2-40B4-BE49-F238E27FC236}">
              <a16:creationId xmlns:a16="http://schemas.microsoft.com/office/drawing/2014/main" id="{00000000-0008-0000-0600-00008E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3" name="前年度繰上充用金平均値テキスト">
          <a:extLst>
            <a:ext uri="{FF2B5EF4-FFF2-40B4-BE49-F238E27FC236}">
              <a16:creationId xmlns:a16="http://schemas.microsoft.com/office/drawing/2014/main" id="{00000000-0008-0000-0600-000091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1" name="直線コネクタ 920">
          <a:extLst>
            <a:ext uri="{FF2B5EF4-FFF2-40B4-BE49-F238E27FC236}">
              <a16:creationId xmlns:a16="http://schemas.microsoft.com/office/drawing/2014/main" id="{00000000-0008-0000-0600-000099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フローチャート: 判断 923">
          <a:extLst>
            <a:ext uri="{FF2B5EF4-FFF2-40B4-BE49-F238E27FC236}">
              <a16:creationId xmlns:a16="http://schemas.microsoft.com/office/drawing/2014/main" id="{00000000-0008-0000-0600-00009C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2" name="前年度繰上充用金該当値テキスト">
          <a:extLst>
            <a:ext uri="{FF2B5EF4-FFF2-40B4-BE49-F238E27FC236}">
              <a16:creationId xmlns:a16="http://schemas.microsoft.com/office/drawing/2014/main" id="{00000000-0008-0000-0600-0000A4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7" name="楕円 936">
          <a:extLst>
            <a:ext uri="{FF2B5EF4-FFF2-40B4-BE49-F238E27FC236}">
              <a16:creationId xmlns:a16="http://schemas.microsoft.com/office/drawing/2014/main" id="{00000000-0008-0000-0600-0000A9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9" name="楕円 938">
          <a:extLst>
            <a:ext uri="{FF2B5EF4-FFF2-40B4-BE49-F238E27FC236}">
              <a16:creationId xmlns:a16="http://schemas.microsoft.com/office/drawing/2014/main" id="{00000000-0008-0000-0600-0000AB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0" name="テキスト ボックス 939">
          <a:extLst>
            <a:ext uri="{FF2B5EF4-FFF2-40B4-BE49-F238E27FC236}">
              <a16:creationId xmlns:a16="http://schemas.microsoft.com/office/drawing/2014/main" id="{00000000-0008-0000-0600-0000AC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1" name="正方形/長方形 940">
          <a:extLst>
            <a:ext uri="{FF2B5EF4-FFF2-40B4-BE49-F238E27FC236}">
              <a16:creationId xmlns:a16="http://schemas.microsoft.com/office/drawing/2014/main" id="{00000000-0008-0000-0600-0000A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2" name="正方形/長方形 941">
          <a:extLst>
            <a:ext uri="{FF2B5EF4-FFF2-40B4-BE49-F238E27FC236}">
              <a16:creationId xmlns:a16="http://schemas.microsoft.com/office/drawing/2014/main" id="{00000000-0008-0000-0600-0000A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3" name="テキスト ボックス 942">
          <a:extLst>
            <a:ext uri="{FF2B5EF4-FFF2-40B4-BE49-F238E27FC236}">
              <a16:creationId xmlns:a16="http://schemas.microsoft.com/office/drawing/2014/main" id="{00000000-0008-0000-0600-0000A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主な特徴として、人件費では、臨時保育士等職員経費などの会計年度任用職員報酬などにより千葉県平均、類似団体内平均を大きく上回っております。</a:t>
          </a:r>
          <a:endParaRPr lang="ja-JP" altLang="ja-JP" sz="1400">
            <a:effectLst/>
          </a:endParaRPr>
        </a:p>
        <a:p>
          <a:r>
            <a:rPr kumimoji="1" lang="ja-JP" altLang="ja-JP" sz="1100">
              <a:solidFill>
                <a:schemeClr val="dk1"/>
              </a:solidFill>
              <a:effectLst/>
              <a:latin typeface="+mn-lt"/>
              <a:ea typeface="+mn-ea"/>
              <a:cs typeface="+mn-cs"/>
            </a:rPr>
            <a:t>普通建設事業費では、ごみ処理施設延命化整備事業</a:t>
          </a:r>
          <a:r>
            <a:rPr kumimoji="1" lang="ja-JP" altLang="en-US" sz="1100">
              <a:solidFill>
                <a:schemeClr val="dk1"/>
              </a:solidFill>
              <a:effectLst/>
              <a:latin typeface="+mn-lt"/>
              <a:ea typeface="+mn-ea"/>
              <a:cs typeface="+mn-cs"/>
            </a:rPr>
            <a:t>や</a:t>
          </a:r>
          <a:r>
            <a:rPr lang="ja-JP" altLang="ja-JP" sz="1100">
              <a:solidFill>
                <a:schemeClr val="dk1"/>
              </a:solidFill>
              <a:effectLst/>
              <a:latin typeface="+mn-lt"/>
              <a:ea typeface="+mn-ea"/>
              <a:cs typeface="+mn-cs"/>
            </a:rPr>
            <a:t>美浜中学校改修事業</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により、前年度に比べて</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しております。</a:t>
          </a:r>
          <a:endParaRPr lang="ja-JP" altLang="ja-JP" sz="1400">
            <a:effectLst/>
          </a:endParaRPr>
        </a:p>
        <a:p>
          <a:r>
            <a:rPr kumimoji="1" lang="ja-JP" altLang="ja-JP" sz="1100">
              <a:solidFill>
                <a:schemeClr val="dk1"/>
              </a:solidFill>
              <a:effectLst/>
              <a:latin typeface="+mn-lt"/>
              <a:ea typeface="+mn-ea"/>
              <a:cs typeface="+mn-cs"/>
            </a:rPr>
            <a:t>また、</a:t>
          </a:r>
          <a:r>
            <a:rPr kumimoji="1" lang="ja-JP" altLang="en-US" sz="1100">
              <a:solidFill>
                <a:schemeClr val="dk1"/>
              </a:solidFill>
              <a:effectLst/>
              <a:latin typeface="+mn-lt"/>
              <a:ea typeface="+mn-ea"/>
              <a:cs typeface="+mn-cs"/>
            </a:rPr>
            <a:t>扶助</a:t>
          </a:r>
          <a:r>
            <a:rPr kumimoji="1" lang="ja-JP" altLang="ja-JP" sz="1100">
              <a:solidFill>
                <a:schemeClr val="dk1"/>
              </a:solidFill>
              <a:effectLst/>
              <a:latin typeface="+mn-lt"/>
              <a:ea typeface="+mn-ea"/>
              <a:cs typeface="+mn-cs"/>
            </a:rPr>
            <a:t>費では、</a:t>
          </a:r>
          <a:r>
            <a:rPr lang="ja-JP" altLang="ja-JP" sz="1100">
              <a:solidFill>
                <a:schemeClr val="dk1"/>
              </a:solidFill>
              <a:effectLst/>
              <a:latin typeface="+mn-lt"/>
              <a:ea typeface="+mn-ea"/>
              <a:cs typeface="+mn-cs"/>
            </a:rPr>
            <a:t>電力・ガス・食料品等価格高騰支援給付金給付事業</a:t>
          </a:r>
          <a:r>
            <a:rPr lang="ja-JP" altLang="en-US" sz="1100">
              <a:solidFill>
                <a:schemeClr val="dk1"/>
              </a:solidFill>
              <a:effectLst/>
              <a:latin typeface="+mn-lt"/>
              <a:ea typeface="+mn-ea"/>
              <a:cs typeface="+mn-cs"/>
            </a:rPr>
            <a:t>や</a:t>
          </a:r>
          <a:r>
            <a:rPr lang="ja-JP" altLang="ja-JP" sz="1100">
              <a:solidFill>
                <a:schemeClr val="dk1"/>
              </a:solidFill>
              <a:effectLst/>
              <a:latin typeface="+mn-lt"/>
              <a:ea typeface="+mn-ea"/>
              <a:cs typeface="+mn-cs"/>
            </a:rPr>
            <a:t>、私立保育所等運営費などの増</a:t>
          </a:r>
          <a:r>
            <a:rPr kumimoji="1" lang="ja-JP" altLang="ja-JP" sz="1100">
              <a:solidFill>
                <a:schemeClr val="dk1"/>
              </a:solidFill>
              <a:effectLst/>
              <a:latin typeface="+mn-lt"/>
              <a:ea typeface="+mn-ea"/>
              <a:cs typeface="+mn-cs"/>
            </a:rPr>
            <a:t>により、</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しております。</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千葉県浦安市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170,671
166,068
17.25
78,506,518
75,409,911
1,723,409
46,694,728
28,334,857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28.5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102210</xdr:rowOff>
    </xdr:from>
    <xdr:to>
      <xdr:col>24</xdr:col>
      <xdr:colOff>62865</xdr:colOff>
      <xdr:row>39</xdr:row>
      <xdr:rowOff>33172</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245710"/>
          <a:ext cx="1270" cy="1474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36999</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723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33172</xdr:rowOff>
    </xdr:from>
    <xdr:to>
      <xdr:col>24</xdr:col>
      <xdr:colOff>152400</xdr:colOff>
      <xdr:row>39</xdr:row>
      <xdr:rowOff>33172</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719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48887</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020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3,041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102210</xdr:rowOff>
    </xdr:from>
    <xdr:to>
      <xdr:col>24</xdr:col>
      <xdr:colOff>152400</xdr:colOff>
      <xdr:row>30</xdr:row>
      <xdr:rowOff>102210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245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103124</xdr:rowOff>
    </xdr:from>
    <xdr:to>
      <xdr:col>24</xdr:col>
      <xdr:colOff>63500</xdr:colOff>
      <xdr:row>36</xdr:row>
      <xdr:rowOff>103124</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3797300" y="627532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136008</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9653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113131</xdr:rowOff>
    </xdr:from>
    <xdr:to>
      <xdr:col>24</xdr:col>
      <xdr:colOff>114300</xdr:colOff>
      <xdr:row>36</xdr:row>
      <xdr:rowOff>43281</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113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96723</xdr:rowOff>
    </xdr:from>
    <xdr:to>
      <xdr:col>19</xdr:col>
      <xdr:colOff>177800</xdr:colOff>
      <xdr:row>36</xdr:row>
      <xdr:rowOff>103124</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6268923"/>
          <a:ext cx="8890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123190</xdr:rowOff>
    </xdr:from>
    <xdr:to>
      <xdr:col>20</xdr:col>
      <xdr:colOff>38100</xdr:colOff>
      <xdr:row>36</xdr:row>
      <xdr:rowOff>53340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12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69867</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899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74778</xdr:rowOff>
    </xdr:from>
    <xdr:to>
      <xdr:col>15</xdr:col>
      <xdr:colOff>50800</xdr:colOff>
      <xdr:row>36</xdr:row>
      <xdr:rowOff>96723</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6246978"/>
          <a:ext cx="889000" cy="21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133248</xdr:rowOff>
    </xdr:from>
    <xdr:to>
      <xdr:col>15</xdr:col>
      <xdr:colOff>101600</xdr:colOff>
      <xdr:row>36</xdr:row>
      <xdr:rowOff>63398</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133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79925</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909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128270</xdr:rowOff>
    </xdr:from>
    <xdr:to>
      <xdr:col>10</xdr:col>
      <xdr:colOff>114300</xdr:colOff>
      <xdr:row>36</xdr:row>
      <xdr:rowOff>74778</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6129020"/>
          <a:ext cx="889000" cy="117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135077</xdr:rowOff>
    </xdr:from>
    <xdr:to>
      <xdr:col>10</xdr:col>
      <xdr:colOff>165100</xdr:colOff>
      <xdr:row>36</xdr:row>
      <xdr:rowOff>65227</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135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81754</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911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125933</xdr:rowOff>
    </xdr:from>
    <xdr:to>
      <xdr:col>6</xdr:col>
      <xdr:colOff>38100</xdr:colOff>
      <xdr:row>36</xdr:row>
      <xdr:rowOff>56083</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126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47210</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6219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52324</xdr:rowOff>
    </xdr:from>
    <xdr:to>
      <xdr:col>24</xdr:col>
      <xdr:colOff>114300</xdr:colOff>
      <xdr:row>36</xdr:row>
      <xdr:rowOff>153924</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224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30751</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6202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52324</xdr:rowOff>
    </xdr:from>
    <xdr:to>
      <xdr:col>20</xdr:col>
      <xdr:colOff>38100</xdr:colOff>
      <xdr:row>36</xdr:row>
      <xdr:rowOff>153924</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224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145051</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6317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45923</xdr:rowOff>
    </xdr:from>
    <xdr:to>
      <xdr:col>15</xdr:col>
      <xdr:colOff>101600</xdr:colOff>
      <xdr:row>36</xdr:row>
      <xdr:rowOff>147523</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218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138650</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6310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23978</xdr:rowOff>
    </xdr:from>
    <xdr:to>
      <xdr:col>10</xdr:col>
      <xdr:colOff>165100</xdr:colOff>
      <xdr:row>36</xdr:row>
      <xdr:rowOff>125578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196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116705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6288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77470</xdr:rowOff>
    </xdr:from>
    <xdr:to>
      <xdr:col>6</xdr:col>
      <xdr:colOff>38100</xdr:colOff>
      <xdr:row>36</xdr:row>
      <xdr:rowOff>7620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078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24147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853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54</xdr:row>
      <xdr:rowOff>100468</xdr:rowOff>
    </xdr:from>
    <xdr:to>
      <xdr:col>24</xdr:col>
      <xdr:colOff>62865</xdr:colOff>
      <xdr:row>58</xdr:row>
      <xdr:rowOff>26739</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9358768"/>
          <a:ext cx="1270" cy="6120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30566</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9974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26739</xdr:rowOff>
    </xdr:from>
    <xdr:to>
      <xdr:col>24</xdr:col>
      <xdr:colOff>152400</xdr:colOff>
      <xdr:row>58</xdr:row>
      <xdr:rowOff>26739</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970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47145</xdr:rowOff>
    </xdr:from>
    <xdr:ext cx="534377"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9133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78,604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54</xdr:row>
      <xdr:rowOff>100468</xdr:rowOff>
    </xdr:from>
    <xdr:to>
      <xdr:col>24</xdr:col>
      <xdr:colOff>152400</xdr:colOff>
      <xdr:row>54</xdr:row>
      <xdr:rowOff>100468</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9358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164726</xdr:rowOff>
    </xdr:from>
    <xdr:to>
      <xdr:col>24</xdr:col>
      <xdr:colOff>63500</xdr:colOff>
      <xdr:row>57</xdr:row>
      <xdr:rowOff>3890</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765926"/>
          <a:ext cx="838200" cy="10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111276</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5410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88399</xdr:rowOff>
    </xdr:from>
    <xdr:to>
      <xdr:col>24</xdr:col>
      <xdr:colOff>114300</xdr:colOff>
      <xdr:row>57</xdr:row>
      <xdr:rowOff>18549</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689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3890</xdr:rowOff>
    </xdr:from>
    <xdr:to>
      <xdr:col>19</xdr:col>
      <xdr:colOff>177800</xdr:colOff>
      <xdr:row>57</xdr:row>
      <xdr:rowOff>47934</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776540"/>
          <a:ext cx="889000" cy="44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64484</xdr:rowOff>
    </xdr:from>
    <xdr:to>
      <xdr:col>20</xdr:col>
      <xdr:colOff>38100</xdr:colOff>
      <xdr:row>56</xdr:row>
      <xdr:rowOff>166084</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665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11161</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440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50</xdr:row>
      <xdr:rowOff>135346</xdr:rowOff>
    </xdr:from>
    <xdr:to>
      <xdr:col>15</xdr:col>
      <xdr:colOff>50800</xdr:colOff>
      <xdr:row>57</xdr:row>
      <xdr:rowOff>47934</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8707846"/>
          <a:ext cx="889000" cy="111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46783</xdr:rowOff>
    </xdr:from>
    <xdr:to>
      <xdr:col>15</xdr:col>
      <xdr:colOff>101600</xdr:colOff>
      <xdr:row>56</xdr:row>
      <xdr:rowOff>148383</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647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164910</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423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50</xdr:row>
      <xdr:rowOff>135346</xdr:rowOff>
    </xdr:from>
    <xdr:to>
      <xdr:col>10</xdr:col>
      <xdr:colOff>114300</xdr:colOff>
      <xdr:row>55</xdr:row>
      <xdr:rowOff>94883</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8707846"/>
          <a:ext cx="889000" cy="816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50</xdr:row>
      <xdr:rowOff>58954</xdr:rowOff>
    </xdr:from>
    <xdr:to>
      <xdr:col>10</xdr:col>
      <xdr:colOff>165100</xdr:colOff>
      <xdr:row>50</xdr:row>
      <xdr:rowOff>160554</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8631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49</xdr:row>
      <xdr:rowOff>5631</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8406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137407</xdr:rowOff>
    </xdr:from>
    <xdr:to>
      <xdr:col>6</xdr:col>
      <xdr:colOff>38100</xdr:colOff>
      <xdr:row>57</xdr:row>
      <xdr:rowOff>67557</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738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58684</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63111" y="9831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113926</xdr:rowOff>
    </xdr:from>
    <xdr:to>
      <xdr:col>24</xdr:col>
      <xdr:colOff>114300</xdr:colOff>
      <xdr:row>57</xdr:row>
      <xdr:rowOff>44076</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715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92353</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693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124540</xdr:rowOff>
    </xdr:from>
    <xdr:to>
      <xdr:col>20</xdr:col>
      <xdr:colOff>38100</xdr:colOff>
      <xdr:row>57</xdr:row>
      <xdr:rowOff>54690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725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45817</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818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168584</xdr:rowOff>
    </xdr:from>
    <xdr:to>
      <xdr:col>15</xdr:col>
      <xdr:colOff>101600</xdr:colOff>
      <xdr:row>57</xdr:row>
      <xdr:rowOff>98734</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769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89861</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9862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50</xdr:row>
      <xdr:rowOff>84546</xdr:rowOff>
    </xdr:from>
    <xdr:to>
      <xdr:col>10</xdr:col>
      <xdr:colOff>165100</xdr:colOff>
      <xdr:row>51</xdr:row>
      <xdr:rowOff>14696</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8657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51</xdr:row>
      <xdr:rowOff>5823</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8749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44083</xdr:rowOff>
    </xdr:from>
    <xdr:to>
      <xdr:col>6</xdr:col>
      <xdr:colOff>38100</xdr:colOff>
      <xdr:row>55</xdr:row>
      <xdr:rowOff>145683</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473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53</xdr:row>
      <xdr:rowOff>162210</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9249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148984</xdr:rowOff>
    </xdr:from>
    <xdr:to>
      <xdr:col>24</xdr:col>
      <xdr:colOff>62865</xdr:colOff>
      <xdr:row>79</xdr:row>
      <xdr:rowOff>9564</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1979034"/>
          <a:ext cx="1270" cy="1575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13391</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557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9564</xdr:rowOff>
    </xdr:from>
    <xdr:to>
      <xdr:col>24</xdr:col>
      <xdr:colOff>152400</xdr:colOff>
      <xdr:row>79</xdr:row>
      <xdr:rowOff>9564</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554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95661</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754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276,769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148984</xdr:rowOff>
    </xdr:from>
    <xdr:to>
      <xdr:col>24</xdr:col>
      <xdr:colOff>152400</xdr:colOff>
      <xdr:row>69</xdr:row>
      <xdr:rowOff>148984</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1979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6820</xdr:rowOff>
    </xdr:from>
    <xdr:to>
      <xdr:col>24</xdr:col>
      <xdr:colOff>63500</xdr:colOff>
      <xdr:row>77</xdr:row>
      <xdr:rowOff>86410</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208470"/>
          <a:ext cx="838200" cy="79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99141</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7864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76264</xdr:rowOff>
    </xdr:from>
    <xdr:to>
      <xdr:col>24</xdr:col>
      <xdr:colOff>114300</xdr:colOff>
      <xdr:row>76</xdr:row>
      <xdr:rowOff>6414</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935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165533</xdr:rowOff>
    </xdr:from>
    <xdr:to>
      <xdr:col>19</xdr:col>
      <xdr:colOff>177800</xdr:colOff>
      <xdr:row>77</xdr:row>
      <xdr:rowOff>86410</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2908300" y="13195733"/>
          <a:ext cx="889000" cy="92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34810</xdr:rowOff>
    </xdr:from>
    <xdr:to>
      <xdr:col>20</xdr:col>
      <xdr:colOff>38100</xdr:colOff>
      <xdr:row>76</xdr:row>
      <xdr:rowOff>136410</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065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152938</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840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85153</xdr:rowOff>
    </xdr:from>
    <xdr:to>
      <xdr:col>15</xdr:col>
      <xdr:colOff>50800</xdr:colOff>
      <xdr:row>76</xdr:row>
      <xdr:rowOff>165533</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3115353"/>
          <a:ext cx="889000" cy="80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133032</xdr:rowOff>
    </xdr:from>
    <xdr:to>
      <xdr:col>15</xdr:col>
      <xdr:colOff>101600</xdr:colOff>
      <xdr:row>76</xdr:row>
      <xdr:rowOff>63182</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2991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79709</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767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85153</xdr:rowOff>
    </xdr:from>
    <xdr:to>
      <xdr:col>10</xdr:col>
      <xdr:colOff>114300</xdr:colOff>
      <xdr:row>78</xdr:row>
      <xdr:rowOff>91136</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115353"/>
          <a:ext cx="889000" cy="348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112992</xdr:rowOff>
    </xdr:from>
    <xdr:to>
      <xdr:col>10</xdr:col>
      <xdr:colOff>165100</xdr:colOff>
      <xdr:row>78</xdr:row>
      <xdr:rowOff>43142</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314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34269</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407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45935</xdr:rowOff>
    </xdr:from>
    <xdr:to>
      <xdr:col>6</xdr:col>
      <xdr:colOff>38100</xdr:colOff>
      <xdr:row>78</xdr:row>
      <xdr:rowOff>147535</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41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138662</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5117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127470</xdr:rowOff>
    </xdr:from>
    <xdr:to>
      <xdr:col>24</xdr:col>
      <xdr:colOff>114300</xdr:colOff>
      <xdr:row>77</xdr:row>
      <xdr:rowOff>57620</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15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105897</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3136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35610</xdr:rowOff>
    </xdr:from>
    <xdr:to>
      <xdr:col>20</xdr:col>
      <xdr:colOff>38100</xdr:colOff>
      <xdr:row>77</xdr:row>
      <xdr:rowOff>137210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237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128337</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329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114733</xdr:rowOff>
    </xdr:from>
    <xdr:to>
      <xdr:col>15</xdr:col>
      <xdr:colOff>101600</xdr:colOff>
      <xdr:row>77</xdr:row>
      <xdr:rowOff>44883</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144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36010</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237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34353</xdr:rowOff>
    </xdr:from>
    <xdr:to>
      <xdr:col>10</xdr:col>
      <xdr:colOff>165100</xdr:colOff>
      <xdr:row>76</xdr:row>
      <xdr:rowOff>135953</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064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152481</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839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40336</xdr:rowOff>
    </xdr:from>
    <xdr:to>
      <xdr:col>6</xdr:col>
      <xdr:colOff>38100</xdr:colOff>
      <xdr:row>78</xdr:row>
      <xdr:rowOff>141936</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413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158463</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188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171084</xdr:rowOff>
    </xdr:from>
    <xdr:to>
      <xdr:col>24</xdr:col>
      <xdr:colOff>62865</xdr:colOff>
      <xdr:row>98</xdr:row>
      <xdr:rowOff>96887</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601584"/>
          <a:ext cx="1270" cy="1297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100714</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6902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96887</xdr:rowOff>
    </xdr:from>
    <xdr:to>
      <xdr:col>24</xdr:col>
      <xdr:colOff>152400</xdr:colOff>
      <xdr:row>98</xdr:row>
      <xdr:rowOff>96887</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6898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117761</xdr:rowOff>
    </xdr:from>
    <xdr:ext cx="534377"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376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65,039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171084</xdr:rowOff>
    </xdr:from>
    <xdr:to>
      <xdr:col>24</xdr:col>
      <xdr:colOff>152400</xdr:colOff>
      <xdr:row>90</xdr:row>
      <xdr:rowOff>171084</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601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90</xdr:row>
      <xdr:rowOff>171084</xdr:rowOff>
    </xdr:from>
    <xdr:to>
      <xdr:col>24</xdr:col>
      <xdr:colOff>63500</xdr:colOff>
      <xdr:row>95</xdr:row>
      <xdr:rowOff>14492</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3797300" y="15601584"/>
          <a:ext cx="838200" cy="700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126861</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4146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148434</xdr:rowOff>
    </xdr:from>
    <xdr:to>
      <xdr:col>24</xdr:col>
      <xdr:colOff>114300</xdr:colOff>
      <xdr:row>96</xdr:row>
      <xdr:rowOff>78584</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436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14492</xdr:rowOff>
    </xdr:from>
    <xdr:to>
      <xdr:col>19</xdr:col>
      <xdr:colOff>177800</xdr:colOff>
      <xdr:row>95</xdr:row>
      <xdr:rowOff>120204</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908300" y="16302242"/>
          <a:ext cx="889000" cy="105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156141</xdr:rowOff>
    </xdr:from>
    <xdr:to>
      <xdr:col>20</xdr:col>
      <xdr:colOff>38100</xdr:colOff>
      <xdr:row>95</xdr:row>
      <xdr:rowOff>86291</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272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77418</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365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120204</xdr:rowOff>
    </xdr:from>
    <xdr:to>
      <xdr:col>15</xdr:col>
      <xdr:colOff>50800</xdr:colOff>
      <xdr:row>96</xdr:row>
      <xdr:rowOff>94143</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019300" y="16407954"/>
          <a:ext cx="889000" cy="145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170511</xdr:rowOff>
    </xdr:from>
    <xdr:to>
      <xdr:col>15</xdr:col>
      <xdr:colOff>101600</xdr:colOff>
      <xdr:row>95</xdr:row>
      <xdr:rowOff>100661</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286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117188</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062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94143</xdr:rowOff>
    </xdr:from>
    <xdr:to>
      <xdr:col>10</xdr:col>
      <xdr:colOff>114300</xdr:colOff>
      <xdr:row>96</xdr:row>
      <xdr:rowOff>156780</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1130300" y="16553343"/>
          <a:ext cx="889000" cy="62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1378</xdr:rowOff>
    </xdr:from>
    <xdr:to>
      <xdr:col>10</xdr:col>
      <xdr:colOff>165100</xdr:colOff>
      <xdr:row>97</xdr:row>
      <xdr:rowOff>102978</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632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94105</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724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39164</xdr:rowOff>
    </xdr:from>
    <xdr:to>
      <xdr:col>6</xdr:col>
      <xdr:colOff>38100</xdr:colOff>
      <xdr:row>97</xdr:row>
      <xdr:rowOff>140764</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669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131891</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762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90</xdr:row>
      <xdr:rowOff>120284</xdr:rowOff>
    </xdr:from>
    <xdr:to>
      <xdr:col>24</xdr:col>
      <xdr:colOff>114300</xdr:colOff>
      <xdr:row>91</xdr:row>
      <xdr:rowOff>50434</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5550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73311</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5503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135142</xdr:rowOff>
    </xdr:from>
    <xdr:to>
      <xdr:col>20</xdr:col>
      <xdr:colOff>38100</xdr:colOff>
      <xdr:row>95</xdr:row>
      <xdr:rowOff>65292</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251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81819</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6026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69404</xdr:rowOff>
    </xdr:from>
    <xdr:to>
      <xdr:col>15</xdr:col>
      <xdr:colOff>101600</xdr:colOff>
      <xdr:row>95</xdr:row>
      <xdr:rowOff>171004</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357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162131</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6449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43343</xdr:rowOff>
    </xdr:from>
    <xdr:to>
      <xdr:col>10</xdr:col>
      <xdr:colOff>165100</xdr:colOff>
      <xdr:row>96</xdr:row>
      <xdr:rowOff>144943</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502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161470</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6277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105980</xdr:rowOff>
    </xdr:from>
    <xdr:to>
      <xdr:col>6</xdr:col>
      <xdr:colOff>38100</xdr:colOff>
      <xdr:row>97</xdr:row>
      <xdr:rowOff>36130</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565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52657</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6340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00000000-0008-0000-07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88646</xdr:rowOff>
    </xdr:from>
    <xdr:to>
      <xdr:col>54</xdr:col>
      <xdr:colOff>189865</xdr:colOff>
      <xdr:row>39</xdr:row>
      <xdr:rowOff>43688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10475595" y="5403596"/>
          <a:ext cx="1270" cy="13266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47515</xdr:rowOff>
    </xdr:from>
    <xdr:ext cx="249299" cy="259045"/>
    <xdr:sp macro="" textlink="">
      <xdr:nvSpPr>
        <xdr:cNvPr id="289" name="労働費最小値テキスト">
          <a:extLst>
            <a:ext uri="{FF2B5EF4-FFF2-40B4-BE49-F238E27FC236}">
              <a16:creationId xmlns:a16="http://schemas.microsoft.com/office/drawing/2014/main" id="{00000000-0008-0000-0700-000021010000}"/>
            </a:ext>
          </a:extLst>
        </xdr:cNvPr>
        <xdr:cNvSpPr txBox="1"/>
      </xdr:nvSpPr>
      <xdr:spPr>
        <a:xfrm>
          <a:off x="10528300" y="67340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43688</xdr:rowOff>
    </xdr:from>
    <xdr:to>
      <xdr:col>55</xdr:col>
      <xdr:colOff>88900</xdr:colOff>
      <xdr:row>39</xdr:row>
      <xdr:rowOff>43688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6730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35323</xdr:rowOff>
    </xdr:from>
    <xdr:ext cx="469744" cy="259045"/>
    <xdr:sp macro="" textlink="">
      <xdr:nvSpPr>
        <xdr:cNvPr id="291" name="労働費最大値テキスト">
          <a:extLst>
            <a:ext uri="{FF2B5EF4-FFF2-40B4-BE49-F238E27FC236}">
              <a16:creationId xmlns:a16="http://schemas.microsoft.com/office/drawing/2014/main" id="{00000000-0008-0000-0700-000023010000}"/>
            </a:ext>
          </a:extLst>
        </xdr:cNvPr>
        <xdr:cNvSpPr txBox="1"/>
      </xdr:nvSpPr>
      <xdr:spPr>
        <a:xfrm>
          <a:off x="10528300" y="5178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3,484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88646</xdr:rowOff>
    </xdr:from>
    <xdr:to>
      <xdr:col>55</xdr:col>
      <xdr:colOff>88900</xdr:colOff>
      <xdr:row>31</xdr:row>
      <xdr:rowOff>88646</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5403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18923</xdr:rowOff>
    </xdr:from>
    <xdr:to>
      <xdr:col>55</xdr:col>
      <xdr:colOff>0</xdr:colOff>
      <xdr:row>39</xdr:row>
      <xdr:rowOff>26162</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9639300" y="6705473"/>
          <a:ext cx="8382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48150</xdr:rowOff>
    </xdr:from>
    <xdr:ext cx="378565" cy="259045"/>
    <xdr:sp macro="" textlink="">
      <xdr:nvSpPr>
        <xdr:cNvPr id="294" name="労働費平均値テキスト">
          <a:extLst>
            <a:ext uri="{FF2B5EF4-FFF2-40B4-BE49-F238E27FC236}">
              <a16:creationId xmlns:a16="http://schemas.microsoft.com/office/drawing/2014/main" id="{00000000-0008-0000-0700-000026010000}"/>
            </a:ext>
          </a:extLst>
        </xdr:cNvPr>
        <xdr:cNvSpPr txBox="1"/>
      </xdr:nvSpPr>
      <xdr:spPr>
        <a:xfrm>
          <a:off x="10528300" y="622035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25273</xdr:rowOff>
    </xdr:from>
    <xdr:to>
      <xdr:col>55</xdr:col>
      <xdr:colOff>50800</xdr:colOff>
      <xdr:row>37</xdr:row>
      <xdr:rowOff>126873</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10426700" y="6368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18923</xdr:rowOff>
    </xdr:from>
    <xdr:to>
      <xdr:col>50</xdr:col>
      <xdr:colOff>114300</xdr:colOff>
      <xdr:row>39</xdr:row>
      <xdr:rowOff>21590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8750300" y="6705473"/>
          <a:ext cx="8890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26416</xdr:rowOff>
    </xdr:from>
    <xdr:to>
      <xdr:col>50</xdr:col>
      <xdr:colOff>165100</xdr:colOff>
      <xdr:row>37</xdr:row>
      <xdr:rowOff>128016</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9588500" y="6370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144543</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50017" y="61452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21590</xdr:rowOff>
    </xdr:from>
    <xdr:to>
      <xdr:col>45</xdr:col>
      <xdr:colOff>177800</xdr:colOff>
      <xdr:row>39</xdr:row>
      <xdr:rowOff>29972</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7861300" y="6708140"/>
          <a:ext cx="889000" cy="8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20320</xdr:rowOff>
    </xdr:from>
    <xdr:to>
      <xdr:col>46</xdr:col>
      <xdr:colOff>38100</xdr:colOff>
      <xdr:row>37</xdr:row>
      <xdr:rowOff>121920</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8699500" y="636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138447</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61017" y="61391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23876</xdr:rowOff>
    </xdr:from>
    <xdr:to>
      <xdr:col>41</xdr:col>
      <xdr:colOff>50800</xdr:colOff>
      <xdr:row>39</xdr:row>
      <xdr:rowOff>29972</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a:off x="6972300" y="6710426"/>
          <a:ext cx="8890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27178</xdr:rowOff>
    </xdr:from>
    <xdr:to>
      <xdr:col>41</xdr:col>
      <xdr:colOff>101600</xdr:colOff>
      <xdr:row>37</xdr:row>
      <xdr:rowOff>128778</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7810500" y="6370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145305</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2017" y="61460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159766</xdr:rowOff>
    </xdr:from>
    <xdr:to>
      <xdr:col>36</xdr:col>
      <xdr:colOff>165100</xdr:colOff>
      <xdr:row>37</xdr:row>
      <xdr:rowOff>89916</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6921500" y="6331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106443</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3017" y="61071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146812</xdr:rowOff>
    </xdr:from>
    <xdr:to>
      <xdr:col>55</xdr:col>
      <xdr:colOff>50800</xdr:colOff>
      <xdr:row>39</xdr:row>
      <xdr:rowOff>76962</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10426700" y="6661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61739</xdr:rowOff>
    </xdr:from>
    <xdr:ext cx="313932" cy="259045"/>
    <xdr:sp macro="" textlink="">
      <xdr:nvSpPr>
        <xdr:cNvPr id="313" name="労働費該当値テキスト">
          <a:extLst>
            <a:ext uri="{FF2B5EF4-FFF2-40B4-BE49-F238E27FC236}">
              <a16:creationId xmlns:a16="http://schemas.microsoft.com/office/drawing/2014/main" id="{00000000-0008-0000-0700-000039010000}"/>
            </a:ext>
          </a:extLst>
        </xdr:cNvPr>
        <xdr:cNvSpPr txBox="1"/>
      </xdr:nvSpPr>
      <xdr:spPr>
        <a:xfrm>
          <a:off x="10528300" y="65768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139573</xdr:rowOff>
    </xdr:from>
    <xdr:to>
      <xdr:col>50</xdr:col>
      <xdr:colOff>165100</xdr:colOff>
      <xdr:row>39</xdr:row>
      <xdr:rowOff>69723</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9588500" y="6654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39</xdr:row>
      <xdr:rowOff>60850</xdr:rowOff>
    </xdr:from>
    <xdr:ext cx="313932"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482333" y="674740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142240</xdr:rowOff>
    </xdr:from>
    <xdr:to>
      <xdr:col>46</xdr:col>
      <xdr:colOff>38100</xdr:colOff>
      <xdr:row>39</xdr:row>
      <xdr:rowOff>72390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8699500" y="6657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39</xdr:row>
      <xdr:rowOff>63517</xdr:rowOff>
    </xdr:from>
    <xdr:ext cx="313932"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8593333" y="67500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150622</xdr:rowOff>
    </xdr:from>
    <xdr:to>
      <xdr:col>41</xdr:col>
      <xdr:colOff>101600</xdr:colOff>
      <xdr:row>39</xdr:row>
      <xdr:rowOff>80772</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7810500" y="6665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39</xdr:row>
      <xdr:rowOff>71899</xdr:rowOff>
    </xdr:from>
    <xdr:ext cx="313932"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704333" y="67584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144526</xdr:rowOff>
    </xdr:from>
    <xdr:to>
      <xdr:col>36</xdr:col>
      <xdr:colOff>165100</xdr:colOff>
      <xdr:row>39</xdr:row>
      <xdr:rowOff>74676</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6921500" y="6659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39</xdr:row>
      <xdr:rowOff>65803</xdr:rowOff>
    </xdr:from>
    <xdr:ext cx="313932"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815333" y="67523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35577</xdr:rowOff>
    </xdr:from>
    <xdr:ext cx="46717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136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農林水産業費グラフ枠">
          <a:extLst>
            <a:ext uri="{FF2B5EF4-FFF2-40B4-BE49-F238E27FC236}">
              <a16:creationId xmlns:a16="http://schemas.microsoft.com/office/drawing/2014/main" id="{00000000-0008-0000-07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124689</xdr:rowOff>
    </xdr:from>
    <xdr:to>
      <xdr:col>54</xdr:col>
      <xdr:colOff>189865</xdr:colOff>
      <xdr:row>59</xdr:row>
      <xdr:rowOff>41402</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10475595" y="8697189"/>
          <a:ext cx="1270" cy="14597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45229</xdr:rowOff>
    </xdr:from>
    <xdr:ext cx="313932" cy="259045"/>
    <xdr:sp macro="" textlink="">
      <xdr:nvSpPr>
        <xdr:cNvPr id="346" name="農林水産業費最小値テキスト">
          <a:extLst>
            <a:ext uri="{FF2B5EF4-FFF2-40B4-BE49-F238E27FC236}">
              <a16:creationId xmlns:a16="http://schemas.microsoft.com/office/drawing/2014/main" id="{00000000-0008-0000-0700-00005A010000}"/>
            </a:ext>
          </a:extLst>
        </xdr:cNvPr>
        <xdr:cNvSpPr txBox="1"/>
      </xdr:nvSpPr>
      <xdr:spPr>
        <a:xfrm>
          <a:off x="10528300" y="101607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41402</xdr:rowOff>
    </xdr:from>
    <xdr:to>
      <xdr:col>55</xdr:col>
      <xdr:colOff>88900</xdr:colOff>
      <xdr:row>59</xdr:row>
      <xdr:rowOff>41402</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10156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71366</xdr:rowOff>
    </xdr:from>
    <xdr:ext cx="534377" cy="259045"/>
    <xdr:sp macro="" textlink="">
      <xdr:nvSpPr>
        <xdr:cNvPr id="348" name="農林水産業費最大値テキスト">
          <a:extLst>
            <a:ext uri="{FF2B5EF4-FFF2-40B4-BE49-F238E27FC236}">
              <a16:creationId xmlns:a16="http://schemas.microsoft.com/office/drawing/2014/main" id="{00000000-0008-0000-0700-00005C010000}"/>
            </a:ext>
          </a:extLst>
        </xdr:cNvPr>
        <xdr:cNvSpPr txBox="1"/>
      </xdr:nvSpPr>
      <xdr:spPr>
        <a:xfrm>
          <a:off x="10528300" y="8472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19,197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124689</xdr:rowOff>
    </xdr:from>
    <xdr:to>
      <xdr:col>55</xdr:col>
      <xdr:colOff>88900</xdr:colOff>
      <xdr:row>50</xdr:row>
      <xdr:rowOff>124689</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8697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41402</xdr:rowOff>
    </xdr:from>
    <xdr:to>
      <xdr:col>55</xdr:col>
      <xdr:colOff>0</xdr:colOff>
      <xdr:row>59</xdr:row>
      <xdr:rowOff>41631</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9639300" y="10156952"/>
          <a:ext cx="8382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159402</xdr:rowOff>
    </xdr:from>
    <xdr:ext cx="469744" cy="259045"/>
    <xdr:sp macro="" textlink="">
      <xdr:nvSpPr>
        <xdr:cNvPr id="351" name="農林水産業費平均値テキスト">
          <a:extLst>
            <a:ext uri="{FF2B5EF4-FFF2-40B4-BE49-F238E27FC236}">
              <a16:creationId xmlns:a16="http://schemas.microsoft.com/office/drawing/2014/main" id="{00000000-0008-0000-0700-00005F010000}"/>
            </a:ext>
          </a:extLst>
        </xdr:cNvPr>
        <xdr:cNvSpPr txBox="1"/>
      </xdr:nvSpPr>
      <xdr:spPr>
        <a:xfrm>
          <a:off x="10528300" y="97606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136525</xdr:rowOff>
    </xdr:from>
    <xdr:to>
      <xdr:col>55</xdr:col>
      <xdr:colOff>50800</xdr:colOff>
      <xdr:row>58</xdr:row>
      <xdr:rowOff>66675</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10426700" y="990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40030</xdr:rowOff>
    </xdr:from>
    <xdr:to>
      <xdr:col>50</xdr:col>
      <xdr:colOff>114300</xdr:colOff>
      <xdr:row>59</xdr:row>
      <xdr:rowOff>41631</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8750300" y="10155580"/>
          <a:ext cx="889000" cy="1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133553</xdr:rowOff>
    </xdr:from>
    <xdr:to>
      <xdr:col>50</xdr:col>
      <xdr:colOff>165100</xdr:colOff>
      <xdr:row>58</xdr:row>
      <xdr:rowOff>63703</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9588500" y="9906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80230</xdr:rowOff>
    </xdr:from>
    <xdr:ext cx="469744"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9404428" y="9681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40030</xdr:rowOff>
    </xdr:from>
    <xdr:to>
      <xdr:col>45</xdr:col>
      <xdr:colOff>177800</xdr:colOff>
      <xdr:row>59</xdr:row>
      <xdr:rowOff>41631</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7861300" y="10155580"/>
          <a:ext cx="889000" cy="1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140412</xdr:rowOff>
    </xdr:from>
    <xdr:to>
      <xdr:col>46</xdr:col>
      <xdr:colOff>38100</xdr:colOff>
      <xdr:row>58</xdr:row>
      <xdr:rowOff>70562</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8699500" y="9913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87089</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8515428" y="9688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38354</xdr:rowOff>
    </xdr:from>
    <xdr:to>
      <xdr:col>41</xdr:col>
      <xdr:colOff>50800</xdr:colOff>
      <xdr:row>59</xdr:row>
      <xdr:rowOff>41631</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a:off x="6972300" y="10153904"/>
          <a:ext cx="889000" cy="3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129362</xdr:rowOff>
    </xdr:from>
    <xdr:to>
      <xdr:col>41</xdr:col>
      <xdr:colOff>101600</xdr:colOff>
      <xdr:row>58</xdr:row>
      <xdr:rowOff>59512</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7810500" y="9902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76039</xdr:rowOff>
    </xdr:from>
    <xdr:ext cx="469744"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626428" y="9677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135687</xdr:rowOff>
    </xdr:from>
    <xdr:to>
      <xdr:col>36</xdr:col>
      <xdr:colOff>165100</xdr:colOff>
      <xdr:row>58</xdr:row>
      <xdr:rowOff>65837</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6921500" y="9908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82364</xdr:rowOff>
    </xdr:from>
    <xdr:ext cx="469744"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37428" y="9683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162052</xdr:rowOff>
    </xdr:from>
    <xdr:to>
      <xdr:col>55</xdr:col>
      <xdr:colOff>50800</xdr:colOff>
      <xdr:row>59</xdr:row>
      <xdr:rowOff>92202</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10426700" y="10106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76979</xdr:rowOff>
    </xdr:from>
    <xdr:ext cx="313932" cy="259045"/>
    <xdr:sp macro="" textlink="">
      <xdr:nvSpPr>
        <xdr:cNvPr id="370" name="農林水産業費該当値テキスト">
          <a:extLst>
            <a:ext uri="{FF2B5EF4-FFF2-40B4-BE49-F238E27FC236}">
              <a16:creationId xmlns:a16="http://schemas.microsoft.com/office/drawing/2014/main" id="{00000000-0008-0000-0700-000072010000}"/>
            </a:ext>
          </a:extLst>
        </xdr:cNvPr>
        <xdr:cNvSpPr txBox="1"/>
      </xdr:nvSpPr>
      <xdr:spPr>
        <a:xfrm>
          <a:off x="10528300" y="100210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162281</xdr:rowOff>
    </xdr:from>
    <xdr:to>
      <xdr:col>50</xdr:col>
      <xdr:colOff>165100</xdr:colOff>
      <xdr:row>59</xdr:row>
      <xdr:rowOff>92431</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9588500" y="10106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59</xdr:row>
      <xdr:rowOff>83558</xdr:rowOff>
    </xdr:from>
    <xdr:ext cx="313932"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9482333" y="1019910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160680</xdr:rowOff>
    </xdr:from>
    <xdr:to>
      <xdr:col>46</xdr:col>
      <xdr:colOff>38100</xdr:colOff>
      <xdr:row>59</xdr:row>
      <xdr:rowOff>90830</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8699500" y="1010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59</xdr:row>
      <xdr:rowOff>81957</xdr:rowOff>
    </xdr:from>
    <xdr:ext cx="313932"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8593333" y="101975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162281</xdr:rowOff>
    </xdr:from>
    <xdr:to>
      <xdr:col>41</xdr:col>
      <xdr:colOff>101600</xdr:colOff>
      <xdr:row>59</xdr:row>
      <xdr:rowOff>92431</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7810500" y="10106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59</xdr:row>
      <xdr:rowOff>83558</xdr:rowOff>
    </xdr:from>
    <xdr:ext cx="313932"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7704333" y="1019910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159004</xdr:rowOff>
    </xdr:from>
    <xdr:to>
      <xdr:col>36</xdr:col>
      <xdr:colOff>165100</xdr:colOff>
      <xdr:row>59</xdr:row>
      <xdr:rowOff>89154</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6921500" y="10103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59</xdr:row>
      <xdr:rowOff>80281</xdr:rowOff>
    </xdr:from>
    <xdr:ext cx="313932"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6815333" y="1019583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15753</xdr:rowOff>
    </xdr:from>
    <xdr:to>
      <xdr:col>54</xdr:col>
      <xdr:colOff>189865</xdr:colOff>
      <xdr:row>78</xdr:row>
      <xdr:rowOff>81910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360153"/>
          <a:ext cx="1270" cy="10948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85737</xdr:rowOff>
    </xdr:from>
    <xdr:ext cx="469744"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458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81910</xdr:rowOff>
    </xdr:from>
    <xdr:to>
      <xdr:col>55</xdr:col>
      <xdr:colOff>88900</xdr:colOff>
      <xdr:row>78</xdr:row>
      <xdr:rowOff>81910</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455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133880</xdr:rowOff>
    </xdr:from>
    <xdr:ext cx="534377"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2135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25,211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72</xdr:row>
      <xdr:rowOff>15753</xdr:rowOff>
    </xdr:from>
    <xdr:to>
      <xdr:col>55</xdr:col>
      <xdr:colOff>88900</xdr:colOff>
      <xdr:row>72</xdr:row>
      <xdr:rowOff>15753</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360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87990</xdr:rowOff>
    </xdr:from>
    <xdr:to>
      <xdr:col>55</xdr:col>
      <xdr:colOff>0</xdr:colOff>
      <xdr:row>77</xdr:row>
      <xdr:rowOff>4871</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9639300" y="13118190"/>
          <a:ext cx="838200" cy="88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130008</xdr:rowOff>
    </xdr:from>
    <xdr:ext cx="469744"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1602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151581</xdr:rowOff>
    </xdr:from>
    <xdr:to>
      <xdr:col>55</xdr:col>
      <xdr:colOff>50800</xdr:colOff>
      <xdr:row>77</xdr:row>
      <xdr:rowOff>81731</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181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149347</xdr:rowOff>
    </xdr:from>
    <xdr:to>
      <xdr:col>50</xdr:col>
      <xdr:colOff>114300</xdr:colOff>
      <xdr:row>77</xdr:row>
      <xdr:rowOff>4871</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8750300" y="13179547"/>
          <a:ext cx="889000" cy="26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107279</xdr:rowOff>
    </xdr:from>
    <xdr:to>
      <xdr:col>50</xdr:col>
      <xdr:colOff>165100</xdr:colOff>
      <xdr:row>77</xdr:row>
      <xdr:rowOff>37429</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137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53956</xdr:rowOff>
    </xdr:from>
    <xdr:ext cx="469744"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404428" y="12912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70252</xdr:rowOff>
    </xdr:from>
    <xdr:to>
      <xdr:col>45</xdr:col>
      <xdr:colOff>177800</xdr:colOff>
      <xdr:row>76</xdr:row>
      <xdr:rowOff>149347</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7861300" y="12757552"/>
          <a:ext cx="889000" cy="421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110389</xdr:rowOff>
    </xdr:from>
    <xdr:to>
      <xdr:col>46</xdr:col>
      <xdr:colOff>38100</xdr:colOff>
      <xdr:row>77</xdr:row>
      <xdr:rowOff>40539</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140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31666</xdr:rowOff>
    </xdr:from>
    <xdr:ext cx="469744"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515428" y="13233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70252</xdr:rowOff>
    </xdr:from>
    <xdr:to>
      <xdr:col>41</xdr:col>
      <xdr:colOff>50800</xdr:colOff>
      <xdr:row>77</xdr:row>
      <xdr:rowOff>86573</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6972300" y="12757552"/>
          <a:ext cx="889000" cy="530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30790</xdr:rowOff>
    </xdr:from>
    <xdr:to>
      <xdr:col>41</xdr:col>
      <xdr:colOff>101600</xdr:colOff>
      <xdr:row>76</xdr:row>
      <xdr:rowOff>132390</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060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123517</xdr:rowOff>
    </xdr:from>
    <xdr:ext cx="469744"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626428" y="13153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6787</xdr:rowOff>
    </xdr:from>
    <xdr:to>
      <xdr:col>36</xdr:col>
      <xdr:colOff>165100</xdr:colOff>
      <xdr:row>77</xdr:row>
      <xdr:rowOff>108387</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208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124914</xdr:rowOff>
    </xdr:from>
    <xdr:ext cx="469744"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37428" y="12983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37190</xdr:rowOff>
    </xdr:from>
    <xdr:to>
      <xdr:col>55</xdr:col>
      <xdr:colOff>50800</xdr:colOff>
      <xdr:row>76</xdr:row>
      <xdr:rowOff>138790</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067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60068</xdr:rowOff>
    </xdr:from>
    <xdr:ext cx="469744"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2918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125521</xdr:rowOff>
    </xdr:from>
    <xdr:to>
      <xdr:col>50</xdr:col>
      <xdr:colOff>165100</xdr:colOff>
      <xdr:row>77</xdr:row>
      <xdr:rowOff>55671</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155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46798</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404428" y="13248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98547</xdr:rowOff>
    </xdr:from>
    <xdr:to>
      <xdr:col>46</xdr:col>
      <xdr:colOff>38100</xdr:colOff>
      <xdr:row>77</xdr:row>
      <xdr:rowOff>28697</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128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45224</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515428" y="12903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19452</xdr:rowOff>
    </xdr:from>
    <xdr:to>
      <xdr:col>41</xdr:col>
      <xdr:colOff>101600</xdr:colOff>
      <xdr:row>74</xdr:row>
      <xdr:rowOff>121052</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2706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72</xdr:row>
      <xdr:rowOff>137579</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594111" y="12481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35773</xdr:rowOff>
    </xdr:from>
    <xdr:to>
      <xdr:col>36</xdr:col>
      <xdr:colOff>165100</xdr:colOff>
      <xdr:row>77</xdr:row>
      <xdr:rowOff>137373</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237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128500</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37428" y="13330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38298</xdr:rowOff>
    </xdr:from>
    <xdr:ext cx="53129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72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a:extLst>
            <a:ext uri="{FF2B5EF4-FFF2-40B4-BE49-F238E27FC236}">
              <a16:creationId xmlns:a16="http://schemas.microsoft.com/office/drawing/2014/main" id="{00000000-0008-0000-07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123208</xdr:rowOff>
    </xdr:from>
    <xdr:to>
      <xdr:col>54</xdr:col>
      <xdr:colOff>189865</xdr:colOff>
      <xdr:row>99</xdr:row>
      <xdr:rowOff>105116</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10475595" y="15553708"/>
          <a:ext cx="1270" cy="1524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108943</xdr:rowOff>
    </xdr:from>
    <xdr:ext cx="534377" cy="259045"/>
    <xdr:sp macro="" textlink="">
      <xdr:nvSpPr>
        <xdr:cNvPr id="461" name="土木費最小値テキスト">
          <a:extLst>
            <a:ext uri="{FF2B5EF4-FFF2-40B4-BE49-F238E27FC236}">
              <a16:creationId xmlns:a16="http://schemas.microsoft.com/office/drawing/2014/main" id="{00000000-0008-0000-0700-0000CD010000}"/>
            </a:ext>
          </a:extLst>
        </xdr:cNvPr>
        <xdr:cNvSpPr txBox="1"/>
      </xdr:nvSpPr>
      <xdr:spPr>
        <a:xfrm>
          <a:off x="10528300" y="17082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105116</xdr:rowOff>
    </xdr:from>
    <xdr:to>
      <xdr:col>55</xdr:col>
      <xdr:colOff>88900</xdr:colOff>
      <xdr:row>99</xdr:row>
      <xdr:rowOff>105116</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7078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69885</xdr:rowOff>
    </xdr:from>
    <xdr:ext cx="534377" cy="259045"/>
    <xdr:sp macro="" textlink="">
      <xdr:nvSpPr>
        <xdr:cNvPr id="463" name="土木費最大値テキスト">
          <a:extLst>
            <a:ext uri="{FF2B5EF4-FFF2-40B4-BE49-F238E27FC236}">
              <a16:creationId xmlns:a16="http://schemas.microsoft.com/office/drawing/2014/main" id="{00000000-0008-0000-0700-0000CF010000}"/>
            </a:ext>
          </a:extLst>
        </xdr:cNvPr>
        <xdr:cNvSpPr txBox="1"/>
      </xdr:nvSpPr>
      <xdr:spPr>
        <a:xfrm>
          <a:off x="10528300" y="15328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66,505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123208</xdr:rowOff>
    </xdr:from>
    <xdr:to>
      <xdr:col>55</xdr:col>
      <xdr:colOff>88900</xdr:colOff>
      <xdr:row>90</xdr:row>
      <xdr:rowOff>123208</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5553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168570</xdr:rowOff>
    </xdr:from>
    <xdr:to>
      <xdr:col>55</xdr:col>
      <xdr:colOff>0</xdr:colOff>
      <xdr:row>96</xdr:row>
      <xdr:rowOff>31441</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9639300" y="16456320"/>
          <a:ext cx="838200" cy="34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37609</xdr:rowOff>
    </xdr:from>
    <xdr:ext cx="534377" cy="259045"/>
    <xdr:sp macro="" textlink="">
      <xdr:nvSpPr>
        <xdr:cNvPr id="466" name="土木費平均値テキスト">
          <a:extLst>
            <a:ext uri="{FF2B5EF4-FFF2-40B4-BE49-F238E27FC236}">
              <a16:creationId xmlns:a16="http://schemas.microsoft.com/office/drawing/2014/main" id="{00000000-0008-0000-0700-0000D2010000}"/>
            </a:ext>
          </a:extLst>
        </xdr:cNvPr>
        <xdr:cNvSpPr txBox="1"/>
      </xdr:nvSpPr>
      <xdr:spPr>
        <a:xfrm>
          <a:off x="10528300" y="164968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59182</xdr:rowOff>
    </xdr:from>
    <xdr:to>
      <xdr:col>55</xdr:col>
      <xdr:colOff>50800</xdr:colOff>
      <xdr:row>96</xdr:row>
      <xdr:rowOff>160782</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10426700" y="16518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116644</xdr:rowOff>
    </xdr:from>
    <xdr:to>
      <xdr:col>50</xdr:col>
      <xdr:colOff>114300</xdr:colOff>
      <xdr:row>96</xdr:row>
      <xdr:rowOff>31441</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8750300" y="16232944"/>
          <a:ext cx="889000" cy="257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98991</xdr:rowOff>
    </xdr:from>
    <xdr:to>
      <xdr:col>50</xdr:col>
      <xdr:colOff>165100</xdr:colOff>
      <xdr:row>97</xdr:row>
      <xdr:rowOff>29141</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9588500" y="1655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20268</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372111" y="16650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116644</xdr:rowOff>
    </xdr:from>
    <xdr:to>
      <xdr:col>45</xdr:col>
      <xdr:colOff>177800</xdr:colOff>
      <xdr:row>96</xdr:row>
      <xdr:rowOff>82910</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7861300" y="16232944"/>
          <a:ext cx="889000" cy="309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150785</xdr:rowOff>
    </xdr:from>
    <xdr:to>
      <xdr:col>46</xdr:col>
      <xdr:colOff>38100</xdr:colOff>
      <xdr:row>97</xdr:row>
      <xdr:rowOff>80935</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8699500" y="16609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72062</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483111" y="16702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117199</xdr:rowOff>
    </xdr:from>
    <xdr:to>
      <xdr:col>41</xdr:col>
      <xdr:colOff>50800</xdr:colOff>
      <xdr:row>96</xdr:row>
      <xdr:rowOff>82910</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a:off x="6972300" y="16062049"/>
          <a:ext cx="889000" cy="480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84361</xdr:rowOff>
    </xdr:from>
    <xdr:to>
      <xdr:col>41</xdr:col>
      <xdr:colOff>101600</xdr:colOff>
      <xdr:row>97</xdr:row>
      <xdr:rowOff>14511</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7810500" y="165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5638</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594111" y="16636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139356</xdr:rowOff>
    </xdr:from>
    <xdr:to>
      <xdr:col>36</xdr:col>
      <xdr:colOff>165100</xdr:colOff>
      <xdr:row>97</xdr:row>
      <xdr:rowOff>69506</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6921500" y="16598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60633</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05111" y="16691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117770</xdr:rowOff>
    </xdr:from>
    <xdr:to>
      <xdr:col>55</xdr:col>
      <xdr:colOff>50800</xdr:colOff>
      <xdr:row>96</xdr:row>
      <xdr:rowOff>47920</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10426700" y="1640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140647</xdr:rowOff>
    </xdr:from>
    <xdr:ext cx="534377" cy="259045"/>
    <xdr:sp macro="" textlink="">
      <xdr:nvSpPr>
        <xdr:cNvPr id="485" name="土木費該当値テキスト">
          <a:extLst>
            <a:ext uri="{FF2B5EF4-FFF2-40B4-BE49-F238E27FC236}">
              <a16:creationId xmlns:a16="http://schemas.microsoft.com/office/drawing/2014/main" id="{00000000-0008-0000-0700-0000E5010000}"/>
            </a:ext>
          </a:extLst>
        </xdr:cNvPr>
        <xdr:cNvSpPr txBox="1"/>
      </xdr:nvSpPr>
      <xdr:spPr>
        <a:xfrm>
          <a:off x="10528300" y="16256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152091</xdr:rowOff>
    </xdr:from>
    <xdr:to>
      <xdr:col>50</xdr:col>
      <xdr:colOff>165100</xdr:colOff>
      <xdr:row>96</xdr:row>
      <xdr:rowOff>82241</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9588500" y="16439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98768</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9372111" y="16215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65844</xdr:rowOff>
    </xdr:from>
    <xdr:to>
      <xdr:col>46</xdr:col>
      <xdr:colOff>38100</xdr:colOff>
      <xdr:row>94</xdr:row>
      <xdr:rowOff>167444</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8699500" y="16182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12521</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483111" y="15957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32110</xdr:rowOff>
    </xdr:from>
    <xdr:to>
      <xdr:col>41</xdr:col>
      <xdr:colOff>101600</xdr:colOff>
      <xdr:row>96</xdr:row>
      <xdr:rowOff>133710</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7810500" y="16491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150237</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7594111" y="16266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66399</xdr:rowOff>
    </xdr:from>
    <xdr:to>
      <xdr:col>36</xdr:col>
      <xdr:colOff>165100</xdr:colOff>
      <xdr:row>93</xdr:row>
      <xdr:rowOff>167999</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6921500" y="16011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13076</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6705111" y="15786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a:extLst>
            <a:ext uri="{FF2B5EF4-FFF2-40B4-BE49-F238E27FC236}">
              <a16:creationId xmlns:a16="http://schemas.microsoft.com/office/drawing/2014/main" id="{00000000-0008-0000-07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12781</xdr:rowOff>
    </xdr:from>
    <xdr:to>
      <xdr:col>85</xdr:col>
      <xdr:colOff>126364</xdr:colOff>
      <xdr:row>39</xdr:row>
      <xdr:rowOff>49449</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6317595" y="5156281"/>
          <a:ext cx="1269" cy="1579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53276</xdr:rowOff>
    </xdr:from>
    <xdr:ext cx="469744" cy="259045"/>
    <xdr:sp macro="" textlink="">
      <xdr:nvSpPr>
        <xdr:cNvPr id="517" name="消防費最小値テキスト">
          <a:extLst>
            <a:ext uri="{FF2B5EF4-FFF2-40B4-BE49-F238E27FC236}">
              <a16:creationId xmlns:a16="http://schemas.microsoft.com/office/drawing/2014/main" id="{00000000-0008-0000-0700-000005020000}"/>
            </a:ext>
          </a:extLst>
        </xdr:cNvPr>
        <xdr:cNvSpPr txBox="1"/>
      </xdr:nvSpPr>
      <xdr:spPr>
        <a:xfrm>
          <a:off x="16370300" y="6739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49449</xdr:rowOff>
    </xdr:from>
    <xdr:to>
      <xdr:col>86</xdr:col>
      <xdr:colOff>25400</xdr:colOff>
      <xdr:row>39</xdr:row>
      <xdr:rowOff>49449</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6735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130908</xdr:rowOff>
    </xdr:from>
    <xdr:ext cx="534377" cy="259045"/>
    <xdr:sp macro="" textlink="">
      <xdr:nvSpPr>
        <xdr:cNvPr id="519" name="消防費最大値テキスト">
          <a:extLst>
            <a:ext uri="{FF2B5EF4-FFF2-40B4-BE49-F238E27FC236}">
              <a16:creationId xmlns:a16="http://schemas.microsoft.com/office/drawing/2014/main" id="{00000000-0008-0000-0700-000007020000}"/>
            </a:ext>
          </a:extLst>
        </xdr:cNvPr>
        <xdr:cNvSpPr txBox="1"/>
      </xdr:nvSpPr>
      <xdr:spPr>
        <a:xfrm>
          <a:off x="16370300" y="4931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26,388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12781</xdr:rowOff>
    </xdr:from>
    <xdr:to>
      <xdr:col>86</xdr:col>
      <xdr:colOff>25400</xdr:colOff>
      <xdr:row>30</xdr:row>
      <xdr:rowOff>12781</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5156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34910</xdr:rowOff>
    </xdr:from>
    <xdr:to>
      <xdr:col>85</xdr:col>
      <xdr:colOff>127000</xdr:colOff>
      <xdr:row>37</xdr:row>
      <xdr:rowOff>37836</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5481300" y="6378560"/>
          <a:ext cx="838200" cy="2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154205</xdr:rowOff>
    </xdr:from>
    <xdr:ext cx="534377" cy="259045"/>
    <xdr:sp macro="" textlink="">
      <xdr:nvSpPr>
        <xdr:cNvPr id="522" name="消防費平均値テキスト">
          <a:extLst>
            <a:ext uri="{FF2B5EF4-FFF2-40B4-BE49-F238E27FC236}">
              <a16:creationId xmlns:a16="http://schemas.microsoft.com/office/drawing/2014/main" id="{00000000-0008-0000-0700-00000A020000}"/>
            </a:ext>
          </a:extLst>
        </xdr:cNvPr>
        <xdr:cNvSpPr txBox="1"/>
      </xdr:nvSpPr>
      <xdr:spPr>
        <a:xfrm>
          <a:off x="16370300" y="61549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131328</xdr:rowOff>
    </xdr:from>
    <xdr:to>
      <xdr:col>85</xdr:col>
      <xdr:colOff>177800</xdr:colOff>
      <xdr:row>37</xdr:row>
      <xdr:rowOff>61478</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6268700" y="6303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37836</xdr:rowOff>
    </xdr:from>
    <xdr:to>
      <xdr:col>81</xdr:col>
      <xdr:colOff>50800</xdr:colOff>
      <xdr:row>37</xdr:row>
      <xdr:rowOff>53563</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4592300" y="6381486"/>
          <a:ext cx="889000" cy="15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2124</xdr:rowOff>
    </xdr:from>
    <xdr:to>
      <xdr:col>81</xdr:col>
      <xdr:colOff>101600</xdr:colOff>
      <xdr:row>37</xdr:row>
      <xdr:rowOff>103724</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5430500" y="6345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94851</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5214111" y="6438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53563</xdr:rowOff>
    </xdr:from>
    <xdr:to>
      <xdr:col>76</xdr:col>
      <xdr:colOff>114300</xdr:colOff>
      <xdr:row>37</xdr:row>
      <xdr:rowOff>106142</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3703300" y="6397213"/>
          <a:ext cx="889000" cy="52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2124</xdr:rowOff>
    </xdr:from>
    <xdr:to>
      <xdr:col>76</xdr:col>
      <xdr:colOff>165100</xdr:colOff>
      <xdr:row>37</xdr:row>
      <xdr:rowOff>103724</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4541500" y="6345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120251</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325111" y="6121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43322</xdr:rowOff>
    </xdr:from>
    <xdr:to>
      <xdr:col>71</xdr:col>
      <xdr:colOff>177800</xdr:colOff>
      <xdr:row>37</xdr:row>
      <xdr:rowOff>106142</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a:off x="12814300" y="6386972"/>
          <a:ext cx="889000" cy="62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126024</xdr:rowOff>
    </xdr:from>
    <xdr:to>
      <xdr:col>72</xdr:col>
      <xdr:colOff>38100</xdr:colOff>
      <xdr:row>37</xdr:row>
      <xdr:rowOff>56174</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3652500" y="6298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72701</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436111" y="6073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128676</xdr:rowOff>
    </xdr:from>
    <xdr:to>
      <xdr:col>67</xdr:col>
      <xdr:colOff>101600</xdr:colOff>
      <xdr:row>37</xdr:row>
      <xdr:rowOff>58826</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2763500" y="6300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75353</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547111" y="6076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155560</xdr:rowOff>
    </xdr:from>
    <xdr:to>
      <xdr:col>85</xdr:col>
      <xdr:colOff>177800</xdr:colOff>
      <xdr:row>37</xdr:row>
      <xdr:rowOff>85710</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6268700" y="6327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133987</xdr:rowOff>
    </xdr:from>
    <xdr:ext cx="534377" cy="259045"/>
    <xdr:sp macro="" textlink="">
      <xdr:nvSpPr>
        <xdr:cNvPr id="541" name="消防費該当値テキスト">
          <a:extLst>
            <a:ext uri="{FF2B5EF4-FFF2-40B4-BE49-F238E27FC236}">
              <a16:creationId xmlns:a16="http://schemas.microsoft.com/office/drawing/2014/main" id="{00000000-0008-0000-0700-00001D020000}"/>
            </a:ext>
          </a:extLst>
        </xdr:cNvPr>
        <xdr:cNvSpPr txBox="1"/>
      </xdr:nvSpPr>
      <xdr:spPr>
        <a:xfrm>
          <a:off x="16370300" y="6306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158486</xdr:rowOff>
    </xdr:from>
    <xdr:to>
      <xdr:col>81</xdr:col>
      <xdr:colOff>101600</xdr:colOff>
      <xdr:row>37</xdr:row>
      <xdr:rowOff>88636</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5430500" y="6330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105163</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5214111" y="6105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2763</xdr:rowOff>
    </xdr:from>
    <xdr:to>
      <xdr:col>76</xdr:col>
      <xdr:colOff>165100</xdr:colOff>
      <xdr:row>37</xdr:row>
      <xdr:rowOff>104363</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4541500" y="6346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95490</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4325111" y="6439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55342</xdr:rowOff>
    </xdr:from>
    <xdr:to>
      <xdr:col>72</xdr:col>
      <xdr:colOff>38100</xdr:colOff>
      <xdr:row>37</xdr:row>
      <xdr:rowOff>156942</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3652500" y="6398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148069</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3436111" y="6491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163972</xdr:rowOff>
    </xdr:from>
    <xdr:to>
      <xdr:col>67</xdr:col>
      <xdr:colOff>101600</xdr:colOff>
      <xdr:row>37</xdr:row>
      <xdr:rowOff>94122</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2763500" y="6336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85249</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547111" y="6428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a:extLst>
            <a:ext uri="{FF2B5EF4-FFF2-40B4-BE49-F238E27FC236}">
              <a16:creationId xmlns:a16="http://schemas.microsoft.com/office/drawing/2014/main" id="{00000000-0008-0000-0700-00003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63653</xdr:rowOff>
    </xdr:from>
    <xdr:to>
      <xdr:col>85</xdr:col>
      <xdr:colOff>126364</xdr:colOff>
      <xdr:row>58</xdr:row>
      <xdr:rowOff>73196</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6317595" y="8636153"/>
          <a:ext cx="1269" cy="13811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77023</xdr:rowOff>
    </xdr:from>
    <xdr:ext cx="534377" cy="259045"/>
    <xdr:sp macro="" textlink="">
      <xdr:nvSpPr>
        <xdr:cNvPr id="575" name="教育費最小値テキスト">
          <a:extLst>
            <a:ext uri="{FF2B5EF4-FFF2-40B4-BE49-F238E27FC236}">
              <a16:creationId xmlns:a16="http://schemas.microsoft.com/office/drawing/2014/main" id="{00000000-0008-0000-0700-00003F020000}"/>
            </a:ext>
          </a:extLst>
        </xdr:cNvPr>
        <xdr:cNvSpPr txBox="1"/>
      </xdr:nvSpPr>
      <xdr:spPr>
        <a:xfrm>
          <a:off x="16370300" y="10021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73196</xdr:rowOff>
    </xdr:from>
    <xdr:to>
      <xdr:col>86</xdr:col>
      <xdr:colOff>25400</xdr:colOff>
      <xdr:row>58</xdr:row>
      <xdr:rowOff>73196</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10017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10330</xdr:rowOff>
    </xdr:from>
    <xdr:ext cx="534377" cy="259045"/>
    <xdr:sp macro="" textlink="">
      <xdr:nvSpPr>
        <xdr:cNvPr id="577" name="教育費最大値テキスト">
          <a:extLst>
            <a:ext uri="{FF2B5EF4-FFF2-40B4-BE49-F238E27FC236}">
              <a16:creationId xmlns:a16="http://schemas.microsoft.com/office/drawing/2014/main" id="{00000000-0008-0000-0700-000041020000}"/>
            </a:ext>
          </a:extLst>
        </xdr:cNvPr>
        <xdr:cNvSpPr txBox="1"/>
      </xdr:nvSpPr>
      <xdr:spPr>
        <a:xfrm>
          <a:off x="16370300" y="8411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99,992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63653</xdr:rowOff>
    </xdr:from>
    <xdr:to>
      <xdr:col>86</xdr:col>
      <xdr:colOff>25400</xdr:colOff>
      <xdr:row>50</xdr:row>
      <xdr:rowOff>63653</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8636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53</xdr:row>
      <xdr:rowOff>159150</xdr:rowOff>
    </xdr:from>
    <xdr:to>
      <xdr:col>85</xdr:col>
      <xdr:colOff>127000</xdr:colOff>
      <xdr:row>54</xdr:row>
      <xdr:rowOff>35840</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5481300" y="9246000"/>
          <a:ext cx="838200" cy="48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124115</xdr:rowOff>
    </xdr:from>
    <xdr:ext cx="534377" cy="259045"/>
    <xdr:sp macro="" textlink="">
      <xdr:nvSpPr>
        <xdr:cNvPr id="580" name="教育費平均値テキスト">
          <a:extLst>
            <a:ext uri="{FF2B5EF4-FFF2-40B4-BE49-F238E27FC236}">
              <a16:creationId xmlns:a16="http://schemas.microsoft.com/office/drawing/2014/main" id="{00000000-0008-0000-0700-000044020000}"/>
            </a:ext>
          </a:extLst>
        </xdr:cNvPr>
        <xdr:cNvSpPr txBox="1"/>
      </xdr:nvSpPr>
      <xdr:spPr>
        <a:xfrm>
          <a:off x="16370300" y="95538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145688</xdr:rowOff>
    </xdr:from>
    <xdr:to>
      <xdr:col>85</xdr:col>
      <xdr:colOff>177800</xdr:colOff>
      <xdr:row>56</xdr:row>
      <xdr:rowOff>75838</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6268700" y="9575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35840</xdr:rowOff>
    </xdr:from>
    <xdr:to>
      <xdr:col>81</xdr:col>
      <xdr:colOff>50800</xdr:colOff>
      <xdr:row>54</xdr:row>
      <xdr:rowOff>48926</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4592300" y="9294140"/>
          <a:ext cx="889000" cy="1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16377</xdr:rowOff>
    </xdr:from>
    <xdr:to>
      <xdr:col>81</xdr:col>
      <xdr:colOff>101600</xdr:colOff>
      <xdr:row>56</xdr:row>
      <xdr:rowOff>117977</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5430500" y="9617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109104</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14111" y="9710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53</xdr:row>
      <xdr:rowOff>60661</xdr:rowOff>
    </xdr:from>
    <xdr:to>
      <xdr:col>76</xdr:col>
      <xdr:colOff>114300</xdr:colOff>
      <xdr:row>54</xdr:row>
      <xdr:rowOff>48926</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3703300" y="9147511"/>
          <a:ext cx="889000" cy="159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146221</xdr:rowOff>
    </xdr:from>
    <xdr:to>
      <xdr:col>76</xdr:col>
      <xdr:colOff>165100</xdr:colOff>
      <xdr:row>56</xdr:row>
      <xdr:rowOff>76371</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4541500" y="9575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67498</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325111" y="9668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52</xdr:row>
      <xdr:rowOff>74225</xdr:rowOff>
    </xdr:from>
    <xdr:to>
      <xdr:col>71</xdr:col>
      <xdr:colOff>177800</xdr:colOff>
      <xdr:row>53</xdr:row>
      <xdr:rowOff>60661</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a:off x="12814300" y="8989625"/>
          <a:ext cx="889000" cy="15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153842</xdr:rowOff>
    </xdr:from>
    <xdr:to>
      <xdr:col>72</xdr:col>
      <xdr:colOff>38100</xdr:colOff>
      <xdr:row>56</xdr:row>
      <xdr:rowOff>83992</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3652500" y="9583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75119</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436111" y="9676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119952</xdr:rowOff>
    </xdr:from>
    <xdr:to>
      <xdr:col>67</xdr:col>
      <xdr:colOff>101600</xdr:colOff>
      <xdr:row>57</xdr:row>
      <xdr:rowOff>50102</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2763500" y="9721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41229</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547111" y="9813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108350</xdr:rowOff>
    </xdr:from>
    <xdr:to>
      <xdr:col>85</xdr:col>
      <xdr:colOff>177800</xdr:colOff>
      <xdr:row>54</xdr:row>
      <xdr:rowOff>38500</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6268700" y="919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52</xdr:row>
      <xdr:rowOff>131227</xdr:rowOff>
    </xdr:from>
    <xdr:ext cx="534377" cy="259045"/>
    <xdr:sp macro="" textlink="">
      <xdr:nvSpPr>
        <xdr:cNvPr id="599" name="教育費該当値テキスト">
          <a:extLst>
            <a:ext uri="{FF2B5EF4-FFF2-40B4-BE49-F238E27FC236}">
              <a16:creationId xmlns:a16="http://schemas.microsoft.com/office/drawing/2014/main" id="{00000000-0008-0000-0700-000057020000}"/>
            </a:ext>
          </a:extLst>
        </xdr:cNvPr>
        <xdr:cNvSpPr txBox="1"/>
      </xdr:nvSpPr>
      <xdr:spPr>
        <a:xfrm>
          <a:off x="16370300" y="9046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53</xdr:row>
      <xdr:rowOff>156490</xdr:rowOff>
    </xdr:from>
    <xdr:to>
      <xdr:col>81</xdr:col>
      <xdr:colOff>101600</xdr:colOff>
      <xdr:row>54</xdr:row>
      <xdr:rowOff>86640</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5430500" y="924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52</xdr:row>
      <xdr:rowOff>103167</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14111" y="9018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53</xdr:row>
      <xdr:rowOff>169576</xdr:rowOff>
    </xdr:from>
    <xdr:to>
      <xdr:col>76</xdr:col>
      <xdr:colOff>165100</xdr:colOff>
      <xdr:row>54</xdr:row>
      <xdr:rowOff>99726</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4541500" y="9256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52</xdr:row>
      <xdr:rowOff>116253</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4325111" y="9031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53</xdr:row>
      <xdr:rowOff>9861</xdr:rowOff>
    </xdr:from>
    <xdr:to>
      <xdr:col>72</xdr:col>
      <xdr:colOff>38100</xdr:colOff>
      <xdr:row>53</xdr:row>
      <xdr:rowOff>111461</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3652500" y="9096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51</xdr:row>
      <xdr:rowOff>127988</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3436111" y="8871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52</xdr:row>
      <xdr:rowOff>23425</xdr:rowOff>
    </xdr:from>
    <xdr:to>
      <xdr:col>67</xdr:col>
      <xdr:colOff>101600</xdr:colOff>
      <xdr:row>52</xdr:row>
      <xdr:rowOff>125025</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2763500" y="8938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50</xdr:row>
      <xdr:rowOff>141552</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547111" y="8714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144434</xdr:rowOff>
    </xdr:from>
    <xdr:ext cx="46717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78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160762</xdr:rowOff>
    </xdr:from>
    <xdr:ext cx="46717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78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5642</xdr:rowOff>
    </xdr:from>
    <xdr:ext cx="46717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78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21970</xdr:rowOff>
    </xdr:from>
    <xdr:ext cx="46717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78821" y="1219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2" name="災害復旧費グラフ枠">
          <a:extLst>
            <a:ext uri="{FF2B5EF4-FFF2-40B4-BE49-F238E27FC236}">
              <a16:creationId xmlns:a16="http://schemas.microsoft.com/office/drawing/2014/main" id="{00000000-0008-0000-0700-00007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74</xdr:row>
      <xdr:rowOff>48587</xdr:rowOff>
    </xdr:from>
    <xdr:to>
      <xdr:col>85</xdr:col>
      <xdr:colOff>126364</xdr:colOff>
      <xdr:row>79</xdr:row>
      <xdr:rowOff>98879</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6317595" y="12735887"/>
          <a:ext cx="1269" cy="907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4" name="災害復旧費最小値テキスト">
          <a:extLst>
            <a:ext uri="{FF2B5EF4-FFF2-40B4-BE49-F238E27FC236}">
              <a16:creationId xmlns:a16="http://schemas.microsoft.com/office/drawing/2014/main" id="{00000000-0008-0000-0700-00007A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72</xdr:row>
      <xdr:rowOff>166714</xdr:rowOff>
    </xdr:from>
    <xdr:ext cx="469744" cy="259045"/>
    <xdr:sp macro="" textlink="">
      <xdr:nvSpPr>
        <xdr:cNvPr id="636" name="災害復旧費最大値テキスト">
          <a:extLst>
            <a:ext uri="{FF2B5EF4-FFF2-40B4-BE49-F238E27FC236}">
              <a16:creationId xmlns:a16="http://schemas.microsoft.com/office/drawing/2014/main" id="{00000000-0008-0000-0700-00007C020000}"/>
            </a:ext>
          </a:extLst>
        </xdr:cNvPr>
        <xdr:cNvSpPr txBox="1"/>
      </xdr:nvSpPr>
      <xdr:spPr>
        <a:xfrm>
          <a:off x="16370300" y="12511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5,558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74</xdr:row>
      <xdr:rowOff>48587</xdr:rowOff>
    </xdr:from>
    <xdr:to>
      <xdr:col>86</xdr:col>
      <xdr:colOff>25400</xdr:colOff>
      <xdr:row>74</xdr:row>
      <xdr:rowOff>48587</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6230600" y="127358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70630</xdr:rowOff>
    </xdr:from>
    <xdr:to>
      <xdr:col>85</xdr:col>
      <xdr:colOff>127000</xdr:colOff>
      <xdr:row>79</xdr:row>
      <xdr:rowOff>98062</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5481300" y="13615180"/>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13969</xdr:rowOff>
    </xdr:from>
    <xdr:ext cx="378565" cy="259045"/>
    <xdr:sp macro="" textlink="">
      <xdr:nvSpPr>
        <xdr:cNvPr id="639" name="災害復旧費平均値テキスト">
          <a:extLst>
            <a:ext uri="{FF2B5EF4-FFF2-40B4-BE49-F238E27FC236}">
              <a16:creationId xmlns:a16="http://schemas.microsoft.com/office/drawing/2014/main" id="{00000000-0008-0000-0700-00007F020000}"/>
            </a:ext>
          </a:extLst>
        </xdr:cNvPr>
        <xdr:cNvSpPr txBox="1"/>
      </xdr:nvSpPr>
      <xdr:spPr>
        <a:xfrm>
          <a:off x="16370300" y="1338706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162542</xdr:rowOff>
    </xdr:from>
    <xdr:to>
      <xdr:col>85</xdr:col>
      <xdr:colOff>177800</xdr:colOff>
      <xdr:row>79</xdr:row>
      <xdr:rowOff>92692</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6268700" y="13535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17562</xdr:rowOff>
    </xdr:from>
    <xdr:to>
      <xdr:col>81</xdr:col>
      <xdr:colOff>50800</xdr:colOff>
      <xdr:row>79</xdr:row>
      <xdr:rowOff>70630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4592300" y="13562112"/>
          <a:ext cx="889000" cy="53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22116</xdr:rowOff>
    </xdr:from>
    <xdr:to>
      <xdr:col>81</xdr:col>
      <xdr:colOff>101600</xdr:colOff>
      <xdr:row>79</xdr:row>
      <xdr:rowOff>123716</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5430500" y="1356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114843</xdr:rowOff>
    </xdr:from>
    <xdr:ext cx="378565"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92017" y="136593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12990</xdr:rowOff>
    </xdr:from>
    <xdr:to>
      <xdr:col>76</xdr:col>
      <xdr:colOff>114300</xdr:colOff>
      <xdr:row>79</xdr:row>
      <xdr:rowOff>17562</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3703300" y="13386090"/>
          <a:ext cx="889000" cy="176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27505</xdr:rowOff>
    </xdr:from>
    <xdr:to>
      <xdr:col>76</xdr:col>
      <xdr:colOff>165100</xdr:colOff>
      <xdr:row>79</xdr:row>
      <xdr:rowOff>129105</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4541500" y="13572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120232</xdr:rowOff>
    </xdr:from>
    <xdr:ext cx="378565"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403017" y="136647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71</xdr:row>
      <xdr:rowOff>29645</xdr:rowOff>
    </xdr:from>
    <xdr:to>
      <xdr:col>71</xdr:col>
      <xdr:colOff>177800</xdr:colOff>
      <xdr:row>78</xdr:row>
      <xdr:rowOff>12990</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a:off x="12814300" y="12202595"/>
          <a:ext cx="889000" cy="1183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159603</xdr:rowOff>
    </xdr:from>
    <xdr:to>
      <xdr:col>72</xdr:col>
      <xdr:colOff>38100</xdr:colOff>
      <xdr:row>79</xdr:row>
      <xdr:rowOff>89753</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3652500" y="13532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80880</xdr:rowOff>
    </xdr:from>
    <xdr:ext cx="378565"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514017" y="136254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4482</xdr:rowOff>
    </xdr:from>
    <xdr:to>
      <xdr:col>67</xdr:col>
      <xdr:colOff>101600</xdr:colOff>
      <xdr:row>79</xdr:row>
      <xdr:rowOff>106082</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2763500" y="13549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97209</xdr:rowOff>
    </xdr:from>
    <xdr:ext cx="378565"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625017" y="136417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47262</xdr:rowOff>
    </xdr:from>
    <xdr:to>
      <xdr:col>85</xdr:col>
      <xdr:colOff>177800</xdr:colOff>
      <xdr:row>79</xdr:row>
      <xdr:rowOff>148862</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6268700" y="13591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140969</xdr:rowOff>
    </xdr:from>
    <xdr:ext cx="249299" cy="259045"/>
    <xdr:sp macro="" textlink="">
      <xdr:nvSpPr>
        <xdr:cNvPr id="658" name="災害復旧費該当値テキスト">
          <a:extLst>
            <a:ext uri="{FF2B5EF4-FFF2-40B4-BE49-F238E27FC236}">
              <a16:creationId xmlns:a16="http://schemas.microsoft.com/office/drawing/2014/main" id="{00000000-0008-0000-0700-000092020000}"/>
            </a:ext>
          </a:extLst>
        </xdr:cNvPr>
        <xdr:cNvSpPr txBox="1"/>
      </xdr:nvSpPr>
      <xdr:spPr>
        <a:xfrm>
          <a:off x="16370300" y="135140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19830</xdr:rowOff>
    </xdr:from>
    <xdr:to>
      <xdr:col>81</xdr:col>
      <xdr:colOff>101600</xdr:colOff>
      <xdr:row>79</xdr:row>
      <xdr:rowOff>121430</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5430500" y="1356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137957</xdr:rowOff>
    </xdr:from>
    <xdr:ext cx="378565"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5292017" y="133396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138212</xdr:rowOff>
    </xdr:from>
    <xdr:to>
      <xdr:col>76</xdr:col>
      <xdr:colOff>165100</xdr:colOff>
      <xdr:row>79</xdr:row>
      <xdr:rowOff>68362</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4541500" y="13511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84889</xdr:rowOff>
    </xdr:from>
    <xdr:ext cx="378565"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4403017" y="132865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133640</xdr:rowOff>
    </xdr:from>
    <xdr:to>
      <xdr:col>72</xdr:col>
      <xdr:colOff>38100</xdr:colOff>
      <xdr:row>78</xdr:row>
      <xdr:rowOff>63790</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3652500" y="1333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80317</xdr:rowOff>
    </xdr:from>
    <xdr:ext cx="469744"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3468428" y="13110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70</xdr:row>
      <xdr:rowOff>150295</xdr:rowOff>
    </xdr:from>
    <xdr:to>
      <xdr:col>67</xdr:col>
      <xdr:colOff>101600</xdr:colOff>
      <xdr:row>71</xdr:row>
      <xdr:rowOff>80445</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2763500" y="12151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69</xdr:row>
      <xdr:rowOff>96972</xdr:rowOff>
    </xdr:from>
    <xdr:ext cx="469744"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579428" y="11927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9" name="公債費グラフ枠">
          <a:extLst>
            <a:ext uri="{FF2B5EF4-FFF2-40B4-BE49-F238E27FC236}">
              <a16:creationId xmlns:a16="http://schemas.microsoft.com/office/drawing/2014/main" id="{00000000-0008-0000-0700-0000B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146310</xdr:rowOff>
    </xdr:from>
    <xdr:to>
      <xdr:col>85</xdr:col>
      <xdr:colOff>126364</xdr:colOff>
      <xdr:row>98</xdr:row>
      <xdr:rowOff>38906</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6317595" y="15576810"/>
          <a:ext cx="1269" cy="12641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42733</xdr:rowOff>
    </xdr:from>
    <xdr:ext cx="469744" cy="259045"/>
    <xdr:sp macro="" textlink="">
      <xdr:nvSpPr>
        <xdr:cNvPr id="691" name="公債費最小値テキスト">
          <a:extLst>
            <a:ext uri="{FF2B5EF4-FFF2-40B4-BE49-F238E27FC236}">
              <a16:creationId xmlns:a16="http://schemas.microsoft.com/office/drawing/2014/main" id="{00000000-0008-0000-0700-0000B3020000}"/>
            </a:ext>
          </a:extLst>
        </xdr:cNvPr>
        <xdr:cNvSpPr txBox="1"/>
      </xdr:nvSpPr>
      <xdr:spPr>
        <a:xfrm>
          <a:off x="16370300" y="16844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38906</xdr:rowOff>
    </xdr:from>
    <xdr:to>
      <xdr:col>86</xdr:col>
      <xdr:colOff>25400</xdr:colOff>
      <xdr:row>98</xdr:row>
      <xdr:rowOff>38906</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6841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92987</xdr:rowOff>
    </xdr:from>
    <xdr:ext cx="534377" cy="259045"/>
    <xdr:sp macro="" textlink="">
      <xdr:nvSpPr>
        <xdr:cNvPr id="693" name="公債費最大値テキスト">
          <a:extLst>
            <a:ext uri="{FF2B5EF4-FFF2-40B4-BE49-F238E27FC236}">
              <a16:creationId xmlns:a16="http://schemas.microsoft.com/office/drawing/2014/main" id="{00000000-0008-0000-0700-0000B5020000}"/>
            </a:ext>
          </a:extLst>
        </xdr:cNvPr>
        <xdr:cNvSpPr txBox="1"/>
      </xdr:nvSpPr>
      <xdr:spPr>
        <a:xfrm>
          <a:off x="16370300" y="15352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75,653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146310</xdr:rowOff>
    </xdr:from>
    <xdr:to>
      <xdr:col>86</xdr:col>
      <xdr:colOff>25400</xdr:colOff>
      <xdr:row>90</xdr:row>
      <xdr:rowOff>146310</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5576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79941</xdr:rowOff>
    </xdr:from>
    <xdr:to>
      <xdr:col>85</xdr:col>
      <xdr:colOff>127000</xdr:colOff>
      <xdr:row>96</xdr:row>
      <xdr:rowOff>110306</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5481300" y="16539141"/>
          <a:ext cx="838200" cy="30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14927</xdr:rowOff>
    </xdr:from>
    <xdr:ext cx="534377" cy="259045"/>
    <xdr:sp macro="" textlink="">
      <xdr:nvSpPr>
        <xdr:cNvPr id="696" name="公債費平均値テキスト">
          <a:extLst>
            <a:ext uri="{FF2B5EF4-FFF2-40B4-BE49-F238E27FC236}">
              <a16:creationId xmlns:a16="http://schemas.microsoft.com/office/drawing/2014/main" id="{00000000-0008-0000-0700-0000B8020000}"/>
            </a:ext>
          </a:extLst>
        </xdr:cNvPr>
        <xdr:cNvSpPr txBox="1"/>
      </xdr:nvSpPr>
      <xdr:spPr>
        <a:xfrm>
          <a:off x="16370300" y="163026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163500</xdr:rowOff>
    </xdr:from>
    <xdr:to>
      <xdr:col>85</xdr:col>
      <xdr:colOff>177800</xdr:colOff>
      <xdr:row>96</xdr:row>
      <xdr:rowOff>93650</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6268700" y="1645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59461</xdr:rowOff>
    </xdr:from>
    <xdr:to>
      <xdr:col>81</xdr:col>
      <xdr:colOff>50800</xdr:colOff>
      <xdr:row>96</xdr:row>
      <xdr:rowOff>110306</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4592300" y="16175761"/>
          <a:ext cx="889000" cy="393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2890</xdr:rowOff>
    </xdr:from>
    <xdr:to>
      <xdr:col>81</xdr:col>
      <xdr:colOff>101600</xdr:colOff>
      <xdr:row>96</xdr:row>
      <xdr:rowOff>104490</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5430500" y="16462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121017</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5214111" y="16237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59461</xdr:rowOff>
    </xdr:from>
    <xdr:to>
      <xdr:col>76</xdr:col>
      <xdr:colOff>114300</xdr:colOff>
      <xdr:row>96</xdr:row>
      <xdr:rowOff>145035</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3703300" y="16175761"/>
          <a:ext cx="889000" cy="428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165443</xdr:rowOff>
    </xdr:from>
    <xdr:to>
      <xdr:col>76</xdr:col>
      <xdr:colOff>165100</xdr:colOff>
      <xdr:row>96</xdr:row>
      <xdr:rowOff>95593</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4541500" y="16453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86720</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325111" y="16545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145035</xdr:rowOff>
    </xdr:from>
    <xdr:to>
      <xdr:col>71</xdr:col>
      <xdr:colOff>177800</xdr:colOff>
      <xdr:row>96</xdr:row>
      <xdr:rowOff>147034</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flipV="1">
          <a:off x="12814300" y="16604235"/>
          <a:ext cx="889000" cy="1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1194</xdr:rowOff>
    </xdr:from>
    <xdr:to>
      <xdr:col>72</xdr:col>
      <xdr:colOff>38100</xdr:colOff>
      <xdr:row>96</xdr:row>
      <xdr:rowOff>102794</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3652500" y="16460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119321</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436111" y="16235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159804</xdr:rowOff>
    </xdr:from>
    <xdr:to>
      <xdr:col>67</xdr:col>
      <xdr:colOff>101600</xdr:colOff>
      <xdr:row>96</xdr:row>
      <xdr:rowOff>89954</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2763500" y="16447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106481</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547111" y="16222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29141</xdr:rowOff>
    </xdr:from>
    <xdr:to>
      <xdr:col>85</xdr:col>
      <xdr:colOff>177800</xdr:colOff>
      <xdr:row>96</xdr:row>
      <xdr:rowOff>130741</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6268700" y="16488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7568</xdr:rowOff>
    </xdr:from>
    <xdr:ext cx="534377" cy="259045"/>
    <xdr:sp macro="" textlink="">
      <xdr:nvSpPr>
        <xdr:cNvPr id="715" name="公債費該当値テキスト">
          <a:extLst>
            <a:ext uri="{FF2B5EF4-FFF2-40B4-BE49-F238E27FC236}">
              <a16:creationId xmlns:a16="http://schemas.microsoft.com/office/drawing/2014/main" id="{00000000-0008-0000-0700-0000CB020000}"/>
            </a:ext>
          </a:extLst>
        </xdr:cNvPr>
        <xdr:cNvSpPr txBox="1"/>
      </xdr:nvSpPr>
      <xdr:spPr>
        <a:xfrm>
          <a:off x="16370300" y="16466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59506</xdr:rowOff>
    </xdr:from>
    <xdr:to>
      <xdr:col>81</xdr:col>
      <xdr:colOff>101600</xdr:colOff>
      <xdr:row>96</xdr:row>
      <xdr:rowOff>161106</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5430500" y="16518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152233</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5214111" y="16611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8661</xdr:rowOff>
    </xdr:from>
    <xdr:to>
      <xdr:col>76</xdr:col>
      <xdr:colOff>165100</xdr:colOff>
      <xdr:row>94</xdr:row>
      <xdr:rowOff>110261</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4541500" y="1612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126788</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4325111" y="15900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94235</xdr:rowOff>
    </xdr:from>
    <xdr:to>
      <xdr:col>72</xdr:col>
      <xdr:colOff>38100</xdr:colOff>
      <xdr:row>97</xdr:row>
      <xdr:rowOff>24385</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3652500" y="16553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15512</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3436111" y="16646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96234</xdr:rowOff>
    </xdr:from>
    <xdr:to>
      <xdr:col>67</xdr:col>
      <xdr:colOff>101600</xdr:colOff>
      <xdr:row>97</xdr:row>
      <xdr:rowOff>26384</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2763500" y="16555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17511</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2547111" y="16648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6" name="諸支出金グラフ枠">
          <a:extLst>
            <a:ext uri="{FF2B5EF4-FFF2-40B4-BE49-F238E27FC236}">
              <a16:creationId xmlns:a16="http://schemas.microsoft.com/office/drawing/2014/main" id="{00000000-0008-0000-0700-0000E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100076</xdr:rowOff>
    </xdr:from>
    <xdr:to>
      <xdr:col>116</xdr:col>
      <xdr:colOff>62864</xdr:colOff>
      <xdr:row>39</xdr:row>
      <xdr:rowOff>44450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flipV="1">
          <a:off x="22159595" y="5415026"/>
          <a:ext cx="1269" cy="13159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8" name="諸支出金最小値テキスト">
          <a:extLst>
            <a:ext uri="{FF2B5EF4-FFF2-40B4-BE49-F238E27FC236}">
              <a16:creationId xmlns:a16="http://schemas.microsoft.com/office/drawing/2014/main" id="{00000000-0008-0000-0700-0000EC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46753</xdr:rowOff>
    </xdr:from>
    <xdr:ext cx="469744" cy="259045"/>
    <xdr:sp macro="" textlink="">
      <xdr:nvSpPr>
        <xdr:cNvPr id="750" name="諸支出金最大値テキスト">
          <a:extLst>
            <a:ext uri="{FF2B5EF4-FFF2-40B4-BE49-F238E27FC236}">
              <a16:creationId xmlns:a16="http://schemas.microsoft.com/office/drawing/2014/main" id="{00000000-0008-0000-0700-0000EE020000}"/>
            </a:ext>
          </a:extLst>
        </xdr:cNvPr>
        <xdr:cNvSpPr txBox="1"/>
      </xdr:nvSpPr>
      <xdr:spPr>
        <a:xfrm>
          <a:off x="22212300" y="5190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1,727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100076</xdr:rowOff>
    </xdr:from>
    <xdr:to>
      <xdr:col>116</xdr:col>
      <xdr:colOff>152400</xdr:colOff>
      <xdr:row>31</xdr:row>
      <xdr:rowOff>100076</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5415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104157</xdr:rowOff>
    </xdr:from>
    <xdr:ext cx="378565" cy="259045"/>
    <xdr:sp macro="" textlink="">
      <xdr:nvSpPr>
        <xdr:cNvPr id="753" name="諸支出金平均値テキスト">
          <a:extLst>
            <a:ext uri="{FF2B5EF4-FFF2-40B4-BE49-F238E27FC236}">
              <a16:creationId xmlns:a16="http://schemas.microsoft.com/office/drawing/2014/main" id="{00000000-0008-0000-0700-0000F1020000}"/>
            </a:ext>
          </a:extLst>
        </xdr:cNvPr>
        <xdr:cNvSpPr txBox="1"/>
      </xdr:nvSpPr>
      <xdr:spPr>
        <a:xfrm>
          <a:off x="22212300" y="644780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81280</xdr:rowOff>
    </xdr:from>
    <xdr:to>
      <xdr:col>116</xdr:col>
      <xdr:colOff>114300</xdr:colOff>
      <xdr:row>39</xdr:row>
      <xdr:rowOff>11430</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2110700" y="659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77470</xdr:rowOff>
    </xdr:from>
    <xdr:to>
      <xdr:col>112</xdr:col>
      <xdr:colOff>38100</xdr:colOff>
      <xdr:row>39</xdr:row>
      <xdr:rowOff>7620</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1272500" y="659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24147</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134017" y="63677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59182</xdr:rowOff>
    </xdr:from>
    <xdr:to>
      <xdr:col>107</xdr:col>
      <xdr:colOff>101600</xdr:colOff>
      <xdr:row>38</xdr:row>
      <xdr:rowOff>160782</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0383500" y="6574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5859</xdr:rowOff>
    </xdr:from>
    <xdr:ext cx="378565"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45017" y="63495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146812</xdr:rowOff>
    </xdr:from>
    <xdr:to>
      <xdr:col>102</xdr:col>
      <xdr:colOff>165100</xdr:colOff>
      <xdr:row>38</xdr:row>
      <xdr:rowOff>76962</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19494500" y="6490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93489</xdr:rowOff>
    </xdr:from>
    <xdr:ext cx="378565"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56017" y="62656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44704</xdr:rowOff>
    </xdr:from>
    <xdr:to>
      <xdr:col>98</xdr:col>
      <xdr:colOff>38100</xdr:colOff>
      <xdr:row>38</xdr:row>
      <xdr:rowOff>146304</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8605500" y="6559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162831</xdr:rowOff>
    </xdr:from>
    <xdr:ext cx="378565"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467017" y="63350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72" name="諸支出金該当値テキスト">
          <a:extLst>
            <a:ext uri="{FF2B5EF4-FFF2-40B4-BE49-F238E27FC236}">
              <a16:creationId xmlns:a16="http://schemas.microsoft.com/office/drawing/2014/main" id="{00000000-0008-0000-0700-00000403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前年度繰上充用金グラフ枠">
          <a:extLst>
            <a:ext uri="{FF2B5EF4-FFF2-40B4-BE49-F238E27FC236}">
              <a16:creationId xmlns:a16="http://schemas.microsoft.com/office/drawing/2014/main" id="{00000000-0008-0000-07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7" name="前年度繰上充用金最小値テキスト">
          <a:extLst>
            <a:ext uri="{FF2B5EF4-FFF2-40B4-BE49-F238E27FC236}">
              <a16:creationId xmlns:a16="http://schemas.microsoft.com/office/drawing/2014/main" id="{00000000-0008-0000-0700-00001D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9" name="前年度繰上充用金最大値テキスト">
          <a:extLst>
            <a:ext uri="{FF2B5EF4-FFF2-40B4-BE49-F238E27FC236}">
              <a16:creationId xmlns:a16="http://schemas.microsoft.com/office/drawing/2014/main" id="{00000000-0008-0000-0700-00001F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2" name="前年度繰上充用金平均値テキスト">
          <a:extLst>
            <a:ext uri="{FF2B5EF4-FFF2-40B4-BE49-F238E27FC236}">
              <a16:creationId xmlns:a16="http://schemas.microsoft.com/office/drawing/2014/main" id="{00000000-0008-0000-0700-000022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1" name="前年度繰上充用金該当値テキスト">
          <a:extLst>
            <a:ext uri="{FF2B5EF4-FFF2-40B4-BE49-F238E27FC236}">
              <a16:creationId xmlns:a16="http://schemas.microsoft.com/office/drawing/2014/main" id="{00000000-0008-0000-0700-000035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1" name="正方形/長方形 830">
          <a:extLst>
            <a:ext uri="{FF2B5EF4-FFF2-40B4-BE49-F238E27FC236}">
              <a16:creationId xmlns:a16="http://schemas.microsoft.com/office/drawing/2014/main" id="{00000000-0008-0000-0700-00003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主な特徴として、民生費では、</a:t>
          </a:r>
          <a:r>
            <a:rPr lang="ja-JP" altLang="en-US" sz="1100" b="0" i="0" u="none" strike="noStrike" baseline="0">
              <a:solidFill>
                <a:schemeClr val="dk1"/>
              </a:solidFill>
              <a:latin typeface="+mn-lt"/>
              <a:ea typeface="+mn-ea"/>
              <a:cs typeface="+mn-cs"/>
            </a:rPr>
            <a:t>電力・ガス・食料品等価格高騰支援給付金給付事業費や、私立保育所等運営費</a:t>
          </a:r>
          <a:r>
            <a:rPr kumimoji="1" lang="ja-JP" altLang="ja-JP" sz="1100">
              <a:solidFill>
                <a:schemeClr val="dk1"/>
              </a:solidFill>
              <a:effectLst/>
              <a:latin typeface="+mn-lt"/>
              <a:ea typeface="+mn-ea"/>
              <a:cs typeface="+mn-cs"/>
            </a:rPr>
            <a:t>などの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により、</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しております。</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また、衛生費では</a:t>
          </a:r>
          <a:r>
            <a:rPr lang="ja-JP" altLang="en-US" sz="1100" b="0" i="0" u="none" strike="noStrike" baseline="0">
              <a:solidFill>
                <a:schemeClr val="dk1"/>
              </a:solidFill>
              <a:latin typeface="+mn-lt"/>
              <a:ea typeface="+mn-ea"/>
              <a:cs typeface="+mn-cs"/>
            </a:rPr>
            <a:t>ごみ処理施設延命化整備事業などの増により、前年度に比べ増加しております。</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千葉県浦安市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残高については、各事業を実施するための繰入を行いつつ、歳計剰余金の積み立てにより、前年度に比べて増加しました。今後も、社会保障経費の増大など、予想される財政需要に備え、引き続き堅実な財政運営に努めていきます。</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千葉県浦安市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年度においても各会計とも黒字となったため、連結赤字比率の構成もすべて黒字となっています。</a:t>
          </a:r>
          <a:endParaRPr lang="ja-JP" altLang="ja-JP" sz="1400">
            <a:effectLst/>
          </a:endParaRPr>
        </a:p>
        <a:p>
          <a:r>
            <a:rPr kumimoji="1" lang="ja-JP" altLang="ja-JP" sz="1100">
              <a:solidFill>
                <a:schemeClr val="dk1"/>
              </a:solidFill>
              <a:effectLst/>
              <a:latin typeface="+mn-lt"/>
              <a:ea typeface="+mn-ea"/>
              <a:cs typeface="+mn-cs"/>
            </a:rPr>
            <a:t>　今後とも各会計が健全な財政運営を図ることにより、赤字を生じさせないよう努めていきます。</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&#65279;<?xml version="1.0" encoding="utf-8" standalone="yes"?>
<Relationships xmlns="http://schemas.openxmlformats.org/package/2006/relationships">
  <Relationship Id="rId2" Type="http://schemas.openxmlformats.org/officeDocument/2006/relationships/externalLinkPath" Target="" TargetMode="External" />
  <Relationship Id="rId1" Type="http://schemas.openxmlformats.org/officeDocument/2006/relationships/externalLinkPath" Target="" TargetMode="External" />
</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公会計指標分析・財政指標組合せ分析表"/>
      <sheetName val="施設類型別ストック情報分析表①"/>
      <sheetName val="施設類型別ストック情報分析表②"/>
    </sheetNames>
    <sheetDataSet>
      <sheetData sheetId="0">
        <row r="50">
          <cell r="BP50" t="str">
            <v>R01</v>
          </cell>
          <cell r="BX50" t="str">
            <v>R02</v>
          </cell>
          <cell r="CF50" t="str">
            <v>R03</v>
          </cell>
          <cell r="CN50" t="str">
            <v>R04</v>
          </cell>
          <cell r="CV50" t="str">
            <v>R05</v>
          </cell>
        </row>
        <row r="51">
          <cell r="AN51" t="str">
            <v>当該団体値</v>
          </cell>
          <cell r="BP51">
            <v>33.4</v>
          </cell>
          <cell r="BX51">
            <v>38.5</v>
          </cell>
          <cell r="CF51">
            <v>37.1</v>
          </cell>
          <cell r="CN51">
            <v>29.8</v>
          </cell>
          <cell r="CV51">
            <v>28.5</v>
          </cell>
        </row>
        <row r="53">
          <cell r="BP53">
            <v>67.099999999999994</v>
          </cell>
          <cell r="BX53">
            <v>67.400000000000006</v>
          </cell>
          <cell r="CF53">
            <v>68.3</v>
          </cell>
          <cell r="CN53">
            <v>69.599999999999994</v>
          </cell>
          <cell r="CV53">
            <v>70.8</v>
          </cell>
        </row>
        <row r="55">
          <cell r="AN55" t="str">
            <v>類似団体内平均値</v>
          </cell>
          <cell r="BP55">
            <v>11.2</v>
          </cell>
          <cell r="BX55">
            <v>7.1</v>
          </cell>
          <cell r="CF55">
            <v>5</v>
          </cell>
          <cell r="CN55">
            <v>0.1</v>
          </cell>
          <cell r="CV55">
            <v>0</v>
          </cell>
        </row>
        <row r="57">
          <cell r="BP57">
            <v>60.2</v>
          </cell>
          <cell r="BX57">
            <v>61</v>
          </cell>
          <cell r="CF57">
            <v>62.1</v>
          </cell>
          <cell r="CN57">
            <v>62.9</v>
          </cell>
          <cell r="CV57">
            <v>64.2</v>
          </cell>
        </row>
        <row r="72">
          <cell r="BP72" t="str">
            <v>R01</v>
          </cell>
          <cell r="BX72" t="str">
            <v>R02</v>
          </cell>
          <cell r="CF72" t="str">
            <v>R03</v>
          </cell>
          <cell r="CN72" t="str">
            <v>R04</v>
          </cell>
          <cell r="CV72" t="str">
            <v>R05</v>
          </cell>
        </row>
        <row r="73">
          <cell r="AN73" t="str">
            <v>当該団体値</v>
          </cell>
          <cell r="BP73">
            <v>33.4</v>
          </cell>
          <cell r="BX73">
            <v>38.5</v>
          </cell>
          <cell r="CF73">
            <v>37.1</v>
          </cell>
          <cell r="CN73">
            <v>29.8</v>
          </cell>
          <cell r="CV73">
            <v>28.5</v>
          </cell>
        </row>
        <row r="75">
          <cell r="BP75">
            <v>8.3000000000000007</v>
          </cell>
          <cell r="BX75">
            <v>7.8</v>
          </cell>
          <cell r="CF75">
            <v>8.1999999999999993</v>
          </cell>
          <cell r="CN75">
            <v>7.5</v>
          </cell>
          <cell r="CV75">
            <v>7.4</v>
          </cell>
        </row>
        <row r="77">
          <cell r="AN77" t="str">
            <v>類似団体内平均値</v>
          </cell>
          <cell r="BP77">
            <v>11.2</v>
          </cell>
          <cell r="BX77">
            <v>7.1</v>
          </cell>
          <cell r="CF77">
            <v>5</v>
          </cell>
          <cell r="CN77">
            <v>0.1</v>
          </cell>
          <cell r="CV77">
            <v>0</v>
          </cell>
        </row>
        <row r="79">
          <cell r="BP79">
            <v>3.5</v>
          </cell>
          <cell r="BX79">
            <v>3.4</v>
          </cell>
          <cell r="CF79">
            <v>3.6</v>
          </cell>
          <cell r="CN79">
            <v>3.6</v>
          </cell>
          <cell r="CV79">
            <v>3.7</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&#65279;<?xml version="1.0" encoding="utf-8" standalone="yes"?>
<Relationships xmlns="http://schemas.openxmlformats.org/package/2006/relationships" />
</file>

<file path=xl/worksheets/_rels/sheet10.xml.rels>&#65279;<?xml version="1.0" encoding="utf-8" standalone="yes"?>
<Relationships xmlns="http://schemas.openxmlformats.org/package/2006/relationships">
  <Relationship Id="rId2" Type="http://schemas.openxmlformats.org/officeDocument/2006/relationships/drawing" Target="../drawings/drawing9.xml" />
</Relationships>
</file>

<file path=xl/worksheets/_rels/sheet11.xml.rels>&#65279;<?xml version="1.0" encoding="utf-8" standalone="yes"?>
<Relationships xmlns="http://schemas.openxmlformats.org/package/2006/relationships">
  <Relationship Id="rId2" Type="http://schemas.openxmlformats.org/officeDocument/2006/relationships/drawing" Target="../drawings/drawing10.xml" />
</Relationships>
</file>

<file path=xl/worksheets/_rels/sheet12.xml.rels>&#65279;<?xml version="1.0" encoding="utf-8" standalone="yes"?>
<Relationships xmlns="http://schemas.openxmlformats.org/package/2006/relationships">
  <Relationship Id="rId2" Type="http://schemas.openxmlformats.org/officeDocument/2006/relationships/drawing" Target="../drawings/drawing11.xml" />
</Relationships>
</file>

<file path=xl/worksheets/_rels/sheet13.xml.rels>&#65279;<?xml version="1.0" encoding="utf-8" standalone="yes"?>
<Relationships xmlns="http://schemas.openxmlformats.org/package/2006/relationships">
  <Relationship Id="rId2" Type="http://schemas.openxmlformats.org/officeDocument/2006/relationships/drawing" Target="../drawings/drawing12.xml" />
</Relationships>
</file>

<file path=xl/worksheets/_rels/sheet14.xml.rels>&#65279;<?xml version="1.0" encoding="utf-8" standalone="yes"?>
<Relationships xmlns="http://schemas.openxmlformats.org/package/2006/relationships">
  <Relationship Id="rId2" Type="http://schemas.openxmlformats.org/officeDocument/2006/relationships/drawing" Target="../drawings/drawing13.xml" />
</Relationships>
</file>

<file path=xl/worksheets/_rels/sheet15.xml.rels>&#65279;<?xml version="1.0" encoding="utf-8" standalone="yes"?>
<Relationships xmlns="http://schemas.openxmlformats.org/package/2006/relationships">
  <Relationship Id="rId2" Type="http://schemas.openxmlformats.org/officeDocument/2006/relationships/drawing" Target="../drawings/drawing14.xml" />
</Relationships>
</file>

<file path=xl/worksheets/_rels/sheet16.xml.rels>&#65279;<?xml version="1.0" encoding="utf-8" standalone="yes"?>
<Relationships xmlns="http://schemas.openxmlformats.org/package/2006/relationships">
  <Relationship Id="rId2" Type="http://schemas.openxmlformats.org/officeDocument/2006/relationships/drawing" Target="../drawings/drawing15.xml" />
</Relationships>
</file>

<file path=xl/worksheets/_rels/sheet17.xml.rels>&#65279;<?xml version="1.0" encoding="utf-8" standalone="yes"?>
<Relationships xmlns="http://schemas.openxmlformats.org/package/2006/relationships" />
</file>

<file path=xl/worksheets/_rels/sheet2.xml.rels>&#65279;<?xml version="1.0" encoding="utf-8" standalone="yes"?>
<Relationships xmlns="http://schemas.openxmlformats.org/package/2006/relationships">
  <Relationship Id="rId2" Type="http://schemas.openxmlformats.org/officeDocument/2006/relationships/drawing" Target="../drawings/drawing1.xml" />
</Relationships>
</file>

<file path=xl/worksheets/_rels/sheet3.xml.rels>&#65279;<?xml version="1.0" encoding="utf-8" standalone="yes"?>
<Relationships xmlns="http://schemas.openxmlformats.org/package/2006/relationships" />
</file>

<file path=xl/worksheets/_rels/sheet4.xml.rels>&#65279;<?xml version="1.0" encoding="utf-8" standalone="yes"?>
<Relationships xmlns="http://schemas.openxmlformats.org/package/2006/relationships">
  <Relationship Id="rId2" Type="http://schemas.openxmlformats.org/officeDocument/2006/relationships/drawing" Target="../drawings/drawing2.xml" />
</Relationships>
</file>

<file path=xl/worksheets/_rels/sheet5.xml.rels>&#65279;<?xml version="1.0" encoding="utf-8" standalone="yes"?>
<Relationships xmlns="http://schemas.openxmlformats.org/package/2006/relationships">
  <Relationship Id="rId2" Type="http://schemas.openxmlformats.org/officeDocument/2006/relationships/drawing" Target="../drawings/drawing3.xml" />
</Relationships>
</file>

<file path=xl/worksheets/_rels/sheet6.xml.rels>&#65279;<?xml version="1.0" encoding="utf-8" standalone="yes"?>
<Relationships xmlns="http://schemas.openxmlformats.org/package/2006/relationships">
  <Relationship Id="rId2" Type="http://schemas.openxmlformats.org/officeDocument/2006/relationships/drawing" Target="../drawings/drawing4.xml" />
</Relationships>
</file>

<file path=xl/worksheets/_rels/sheet7.xml.rels>&#65279;<?xml version="1.0" encoding="utf-8" standalone="yes"?>
<Relationships xmlns="http://schemas.openxmlformats.org/package/2006/relationships">
  <Relationship Id="rId2" Type="http://schemas.openxmlformats.org/officeDocument/2006/relationships/drawing" Target="../drawings/drawing6.xml" />
</Relationships>
</file>

<file path=xl/worksheets/_rels/sheet8.xml.rels>&#65279;<?xml version="1.0" encoding="utf-8" standalone="yes"?>
<Relationships xmlns="http://schemas.openxmlformats.org/package/2006/relationships">
  <Relationship Id="rId2" Type="http://schemas.openxmlformats.org/officeDocument/2006/relationships/drawing" Target="../drawings/drawing7.xml" />
</Relationships>
</file>

<file path=xl/worksheets/_rels/sheet9.xml.rels>&#65279;<?xml version="1.0" encoding="utf-8" standalone="yes"?>
<Relationships xmlns="http://schemas.openxmlformats.org/package/2006/relationships">
  <Relationship Id="rId2" Type="http://schemas.openxmlformats.org/officeDocument/2006/relationships/drawing" Target="../drawings/drawing8.xml" />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workbookViewId="0"/>
  </sheetViews>
  <sheetFormatPr defaultColWidth="0" defaultRowHeight="10.8" zeroHeight="1" x14ac:dyDescent="0.2"/>
  <cols>
    <col min="1" max="11" width="2.109375" style="174" customWidth="1"/>
    <col min="12" max="12" width="2.21875" style="174" customWidth="1"/>
    <col min="13" max="17" width="2.33203125" style="174" customWidth="1"/>
    <col min="18" max="119" width="2.109375" style="174" customWidth="1"/>
    <col min="120" max="16384" width="0" style="174" hidden="1"/>
  </cols>
  <sheetData>
    <row r="1" spans="1:119" ht="33" customHeight="1" x14ac:dyDescent="0.2">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75"/>
      <c r="DK1" s="175"/>
      <c r="DL1" s="175"/>
      <c r="DM1" s="175"/>
      <c r="DN1" s="175"/>
      <c r="DO1" s="175"/>
    </row>
    <row r="2" spans="1:119" ht="24" thickBot="1" x14ac:dyDescent="0.25">
      <c r="B2" s="176" t="s">
        <v>77</v>
      </c>
      <c r="C2" s="176"/>
      <c r="D2" s="177"/>
    </row>
    <row r="3" spans="1:119" ht="18.75" customHeight="1" thickBot="1" x14ac:dyDescent="0.25">
      <c r="A3" s="175"/>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2">
      <c r="A4" s="175"/>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78506518</v>
      </c>
      <c r="BO4" s="436"/>
      <c r="BP4" s="436"/>
      <c r="BQ4" s="436"/>
      <c r="BR4" s="436"/>
      <c r="BS4" s="436"/>
      <c r="BT4" s="436"/>
      <c r="BU4" s="437"/>
      <c r="BV4" s="435">
        <v>71262346</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3.7</v>
      </c>
      <c r="CU4" s="576"/>
      <c r="CV4" s="576"/>
      <c r="CW4" s="576"/>
      <c r="CX4" s="576"/>
      <c r="CY4" s="576"/>
      <c r="CZ4" s="576"/>
      <c r="DA4" s="577"/>
      <c r="DB4" s="575">
        <v>3.4</v>
      </c>
      <c r="DC4" s="576"/>
      <c r="DD4" s="576"/>
      <c r="DE4" s="576"/>
      <c r="DF4" s="576"/>
      <c r="DG4" s="576"/>
      <c r="DH4" s="576"/>
      <c r="DI4" s="577"/>
    </row>
    <row r="5" spans="1:119" ht="18.75" customHeight="1" x14ac:dyDescent="0.2">
      <c r="A5" s="175"/>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75409911</v>
      </c>
      <c r="BO5" s="407"/>
      <c r="BP5" s="407"/>
      <c r="BQ5" s="407"/>
      <c r="BR5" s="407"/>
      <c r="BS5" s="407"/>
      <c r="BT5" s="407"/>
      <c r="BU5" s="408"/>
      <c r="BV5" s="406">
        <v>68870969</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86.7</v>
      </c>
      <c r="CU5" s="404"/>
      <c r="CV5" s="404"/>
      <c r="CW5" s="404"/>
      <c r="CX5" s="404"/>
      <c r="CY5" s="404"/>
      <c r="CZ5" s="404"/>
      <c r="DA5" s="405"/>
      <c r="DB5" s="403">
        <v>89.3</v>
      </c>
      <c r="DC5" s="404"/>
      <c r="DD5" s="404"/>
      <c r="DE5" s="404"/>
      <c r="DF5" s="404"/>
      <c r="DG5" s="404"/>
      <c r="DH5" s="404"/>
      <c r="DI5" s="405"/>
    </row>
    <row r="6" spans="1:119" ht="18.75" customHeight="1" x14ac:dyDescent="0.2">
      <c r="A6" s="175"/>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101</v>
      </c>
      <c r="AV6" s="465"/>
      <c r="AW6" s="465"/>
      <c r="AX6" s="465"/>
      <c r="AY6" s="420" t="s">
        <v>98</v>
      </c>
      <c r="AZ6" s="421"/>
      <c r="BA6" s="421"/>
      <c r="BB6" s="421"/>
      <c r="BC6" s="421"/>
      <c r="BD6" s="421"/>
      <c r="BE6" s="421"/>
      <c r="BF6" s="421"/>
      <c r="BG6" s="421"/>
      <c r="BH6" s="421"/>
      <c r="BI6" s="421"/>
      <c r="BJ6" s="421"/>
      <c r="BK6" s="421"/>
      <c r="BL6" s="421"/>
      <c r="BM6" s="422"/>
      <c r="BN6" s="406">
        <v>3096607</v>
      </c>
      <c r="BO6" s="407"/>
      <c r="BP6" s="407"/>
      <c r="BQ6" s="407"/>
      <c r="BR6" s="407"/>
      <c r="BS6" s="407"/>
      <c r="BT6" s="407"/>
      <c r="BU6" s="408"/>
      <c r="BV6" s="406">
        <v>2391377</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86.7</v>
      </c>
      <c r="CU6" s="550"/>
      <c r="CV6" s="550"/>
      <c r="CW6" s="550"/>
      <c r="CX6" s="550"/>
      <c r="CY6" s="550"/>
      <c r="CZ6" s="550"/>
      <c r="DA6" s="551"/>
      <c r="DB6" s="549">
        <v>89.3</v>
      </c>
      <c r="DC6" s="550"/>
      <c r="DD6" s="550"/>
      <c r="DE6" s="550"/>
      <c r="DF6" s="550"/>
      <c r="DG6" s="550"/>
      <c r="DH6" s="550"/>
      <c r="DI6" s="551"/>
    </row>
    <row r="7" spans="1:119" ht="18.75" customHeight="1" x14ac:dyDescent="0.2">
      <c r="A7" s="175"/>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101</v>
      </c>
      <c r="AV7" s="465"/>
      <c r="AW7" s="465"/>
      <c r="AX7" s="465"/>
      <c r="AY7" s="420" t="s">
        <v>102</v>
      </c>
      <c r="AZ7" s="421"/>
      <c r="BA7" s="421"/>
      <c r="BB7" s="421"/>
      <c r="BC7" s="421"/>
      <c r="BD7" s="421"/>
      <c r="BE7" s="421"/>
      <c r="BF7" s="421"/>
      <c r="BG7" s="421"/>
      <c r="BH7" s="421"/>
      <c r="BI7" s="421"/>
      <c r="BJ7" s="421"/>
      <c r="BK7" s="421"/>
      <c r="BL7" s="421"/>
      <c r="BM7" s="422"/>
      <c r="BN7" s="406">
        <v>1373198</v>
      </c>
      <c r="BO7" s="407"/>
      <c r="BP7" s="407"/>
      <c r="BQ7" s="407"/>
      <c r="BR7" s="407"/>
      <c r="BS7" s="407"/>
      <c r="BT7" s="407"/>
      <c r="BU7" s="408"/>
      <c r="BV7" s="406">
        <v>858915</v>
      </c>
      <c r="BW7" s="407"/>
      <c r="BX7" s="407"/>
      <c r="BY7" s="407"/>
      <c r="BZ7" s="407"/>
      <c r="CA7" s="407"/>
      <c r="CB7" s="407"/>
      <c r="CC7" s="408"/>
      <c r="CD7" s="446" t="s">
        <v>103</v>
      </c>
      <c r="CE7" s="366"/>
      <c r="CF7" s="366"/>
      <c r="CG7" s="366"/>
      <c r="CH7" s="366"/>
      <c r="CI7" s="366"/>
      <c r="CJ7" s="366"/>
      <c r="CK7" s="366"/>
      <c r="CL7" s="366"/>
      <c r="CM7" s="366"/>
      <c r="CN7" s="366"/>
      <c r="CO7" s="366"/>
      <c r="CP7" s="366"/>
      <c r="CQ7" s="366"/>
      <c r="CR7" s="366"/>
      <c r="CS7" s="447"/>
      <c r="CT7" s="406">
        <v>46694728</v>
      </c>
      <c r="CU7" s="407"/>
      <c r="CV7" s="407"/>
      <c r="CW7" s="407"/>
      <c r="CX7" s="407"/>
      <c r="CY7" s="407"/>
      <c r="CZ7" s="407"/>
      <c r="DA7" s="408"/>
      <c r="DB7" s="406">
        <v>45083171</v>
      </c>
      <c r="DC7" s="407"/>
      <c r="DD7" s="407"/>
      <c r="DE7" s="407"/>
      <c r="DF7" s="407"/>
      <c r="DG7" s="407"/>
      <c r="DH7" s="407"/>
      <c r="DI7" s="408"/>
    </row>
    <row r="8" spans="1:119" ht="18.75" customHeight="1" thickBot="1" x14ac:dyDescent="0.25">
      <c r="A8" s="175"/>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104</v>
      </c>
      <c r="AN8" s="363"/>
      <c r="AO8" s="363"/>
      <c r="AP8" s="363"/>
      <c r="AQ8" s="363"/>
      <c r="AR8" s="363"/>
      <c r="AS8" s="363"/>
      <c r="AT8" s="364"/>
      <c r="AU8" s="464" t="s">
        <v>90</v>
      </c>
      <c r="AV8" s="465"/>
      <c r="AW8" s="465"/>
      <c r="AX8" s="465"/>
      <c r="AY8" s="420" t="s">
        <v>105</v>
      </c>
      <c r="AZ8" s="421"/>
      <c r="BA8" s="421"/>
      <c r="BB8" s="421"/>
      <c r="BC8" s="421"/>
      <c r="BD8" s="421"/>
      <c r="BE8" s="421"/>
      <c r="BF8" s="421"/>
      <c r="BG8" s="421"/>
      <c r="BH8" s="421"/>
      <c r="BI8" s="421"/>
      <c r="BJ8" s="421"/>
      <c r="BK8" s="421"/>
      <c r="BL8" s="421"/>
      <c r="BM8" s="422"/>
      <c r="BN8" s="406">
        <v>1723409</v>
      </c>
      <c r="BO8" s="407"/>
      <c r="BP8" s="407"/>
      <c r="BQ8" s="407"/>
      <c r="BR8" s="407"/>
      <c r="BS8" s="407"/>
      <c r="BT8" s="407"/>
      <c r="BU8" s="408"/>
      <c r="BV8" s="406">
        <v>1532462</v>
      </c>
      <c r="BW8" s="407"/>
      <c r="BX8" s="407"/>
      <c r="BY8" s="407"/>
      <c r="BZ8" s="407"/>
      <c r="CA8" s="407"/>
      <c r="CB8" s="407"/>
      <c r="CC8" s="408"/>
      <c r="CD8" s="446" t="s">
        <v>106</v>
      </c>
      <c r="CE8" s="366"/>
      <c r="CF8" s="366"/>
      <c r="CG8" s="366"/>
      <c r="CH8" s="366"/>
      <c r="CI8" s="366"/>
      <c r="CJ8" s="366"/>
      <c r="CK8" s="366"/>
      <c r="CL8" s="366"/>
      <c r="CM8" s="366"/>
      <c r="CN8" s="366"/>
      <c r="CO8" s="366"/>
      <c r="CP8" s="366"/>
      <c r="CQ8" s="366"/>
      <c r="CR8" s="366"/>
      <c r="CS8" s="447"/>
      <c r="CT8" s="509">
        <v>1.42</v>
      </c>
      <c r="CU8" s="510"/>
      <c r="CV8" s="510"/>
      <c r="CW8" s="510"/>
      <c r="CX8" s="510"/>
      <c r="CY8" s="510"/>
      <c r="CZ8" s="510"/>
      <c r="DA8" s="511"/>
      <c r="DB8" s="509">
        <v>1.43</v>
      </c>
      <c r="DC8" s="510"/>
      <c r="DD8" s="510"/>
      <c r="DE8" s="510"/>
      <c r="DF8" s="510"/>
      <c r="DG8" s="510"/>
      <c r="DH8" s="510"/>
      <c r="DI8" s="511"/>
    </row>
    <row r="9" spans="1:119" ht="18.75" customHeight="1" thickBot="1" x14ac:dyDescent="0.25">
      <c r="A9" s="175"/>
      <c r="B9" s="538" t="s">
        <v>107</v>
      </c>
      <c r="C9" s="539"/>
      <c r="D9" s="539"/>
      <c r="E9" s="539"/>
      <c r="F9" s="539"/>
      <c r="G9" s="539"/>
      <c r="H9" s="539"/>
      <c r="I9" s="539"/>
      <c r="J9" s="539"/>
      <c r="K9" s="457"/>
      <c r="L9" s="540" t="s">
        <v>108</v>
      </c>
      <c r="M9" s="541"/>
      <c r="N9" s="541"/>
      <c r="O9" s="541"/>
      <c r="P9" s="541"/>
      <c r="Q9" s="542"/>
      <c r="R9" s="543">
        <v>171362</v>
      </c>
      <c r="S9" s="544"/>
      <c r="T9" s="544"/>
      <c r="U9" s="544"/>
      <c r="V9" s="545"/>
      <c r="W9" s="475" t="s">
        <v>109</v>
      </c>
      <c r="X9" s="476"/>
      <c r="Y9" s="476"/>
      <c r="Z9" s="476"/>
      <c r="AA9" s="476"/>
      <c r="AB9" s="476"/>
      <c r="AC9" s="476"/>
      <c r="AD9" s="476"/>
      <c r="AE9" s="476"/>
      <c r="AF9" s="476"/>
      <c r="AG9" s="476"/>
      <c r="AH9" s="476"/>
      <c r="AI9" s="476"/>
      <c r="AJ9" s="476"/>
      <c r="AK9" s="476"/>
      <c r="AL9" s="546"/>
      <c r="AM9" s="463" t="s">
        <v>110</v>
      </c>
      <c r="AN9" s="363"/>
      <c r="AO9" s="363"/>
      <c r="AP9" s="363"/>
      <c r="AQ9" s="363"/>
      <c r="AR9" s="363"/>
      <c r="AS9" s="363"/>
      <c r="AT9" s="364"/>
      <c r="AU9" s="464" t="s">
        <v>90</v>
      </c>
      <c r="AV9" s="465"/>
      <c r="AW9" s="465"/>
      <c r="AX9" s="465"/>
      <c r="AY9" s="420" t="s">
        <v>111</v>
      </c>
      <c r="AZ9" s="421"/>
      <c r="BA9" s="421"/>
      <c r="BB9" s="421"/>
      <c r="BC9" s="421"/>
      <c r="BD9" s="421"/>
      <c r="BE9" s="421"/>
      <c r="BF9" s="421"/>
      <c r="BG9" s="421"/>
      <c r="BH9" s="421"/>
      <c r="BI9" s="421"/>
      <c r="BJ9" s="421"/>
      <c r="BK9" s="421"/>
      <c r="BL9" s="421"/>
      <c r="BM9" s="422"/>
      <c r="BN9" s="406">
        <v>190947</v>
      </c>
      <c r="BO9" s="407"/>
      <c r="BP9" s="407"/>
      <c r="BQ9" s="407"/>
      <c r="BR9" s="407"/>
      <c r="BS9" s="407"/>
      <c r="BT9" s="407"/>
      <c r="BU9" s="408"/>
      <c r="BV9" s="406">
        <v>-103429</v>
      </c>
      <c r="BW9" s="407"/>
      <c r="BX9" s="407"/>
      <c r="BY9" s="407"/>
      <c r="BZ9" s="407"/>
      <c r="CA9" s="407"/>
      <c r="CB9" s="407"/>
      <c r="CC9" s="408"/>
      <c r="CD9" s="446" t="s">
        <v>112</v>
      </c>
      <c r="CE9" s="366"/>
      <c r="CF9" s="366"/>
      <c r="CG9" s="366"/>
      <c r="CH9" s="366"/>
      <c r="CI9" s="366"/>
      <c r="CJ9" s="366"/>
      <c r="CK9" s="366"/>
      <c r="CL9" s="366"/>
      <c r="CM9" s="366"/>
      <c r="CN9" s="366"/>
      <c r="CO9" s="366"/>
      <c r="CP9" s="366"/>
      <c r="CQ9" s="366"/>
      <c r="CR9" s="366"/>
      <c r="CS9" s="447"/>
      <c r="CT9" s="403">
        <v>7.4</v>
      </c>
      <c r="CU9" s="404"/>
      <c r="CV9" s="404"/>
      <c r="CW9" s="404"/>
      <c r="CX9" s="404"/>
      <c r="CY9" s="404"/>
      <c r="CZ9" s="404"/>
      <c r="DA9" s="405"/>
      <c r="DB9" s="403">
        <v>8</v>
      </c>
      <c r="DC9" s="404"/>
      <c r="DD9" s="404"/>
      <c r="DE9" s="404"/>
      <c r="DF9" s="404"/>
      <c r="DG9" s="404"/>
      <c r="DH9" s="404"/>
      <c r="DI9" s="405"/>
    </row>
    <row r="10" spans="1:119" ht="18.75" customHeight="1" thickBot="1" x14ac:dyDescent="0.25">
      <c r="A10" s="175"/>
      <c r="B10" s="538"/>
      <c r="C10" s="539"/>
      <c r="D10" s="539"/>
      <c r="E10" s="539"/>
      <c r="F10" s="539"/>
      <c r="G10" s="539"/>
      <c r="H10" s="539"/>
      <c r="I10" s="539"/>
      <c r="J10" s="539"/>
      <c r="K10" s="457"/>
      <c r="L10" s="362" t="s">
        <v>113</v>
      </c>
      <c r="M10" s="363"/>
      <c r="N10" s="363"/>
      <c r="O10" s="363"/>
      <c r="P10" s="363"/>
      <c r="Q10" s="364"/>
      <c r="R10" s="359">
        <v>164024</v>
      </c>
      <c r="S10" s="360"/>
      <c r="T10" s="360"/>
      <c r="U10" s="360"/>
      <c r="V10" s="419"/>
      <c r="W10" s="547"/>
      <c r="X10" s="357"/>
      <c r="Y10" s="357"/>
      <c r="Z10" s="357"/>
      <c r="AA10" s="357"/>
      <c r="AB10" s="357"/>
      <c r="AC10" s="357"/>
      <c r="AD10" s="357"/>
      <c r="AE10" s="357"/>
      <c r="AF10" s="357"/>
      <c r="AG10" s="357"/>
      <c r="AH10" s="357"/>
      <c r="AI10" s="357"/>
      <c r="AJ10" s="357"/>
      <c r="AK10" s="357"/>
      <c r="AL10" s="548"/>
      <c r="AM10" s="463" t="s">
        <v>114</v>
      </c>
      <c r="AN10" s="363"/>
      <c r="AO10" s="363"/>
      <c r="AP10" s="363"/>
      <c r="AQ10" s="363"/>
      <c r="AR10" s="363"/>
      <c r="AS10" s="363"/>
      <c r="AT10" s="364"/>
      <c r="AU10" s="464" t="s">
        <v>90</v>
      </c>
      <c r="AV10" s="465"/>
      <c r="AW10" s="465"/>
      <c r="AX10" s="465"/>
      <c r="AY10" s="420" t="s">
        <v>115</v>
      </c>
      <c r="AZ10" s="421"/>
      <c r="BA10" s="421"/>
      <c r="BB10" s="421"/>
      <c r="BC10" s="421"/>
      <c r="BD10" s="421"/>
      <c r="BE10" s="421"/>
      <c r="BF10" s="421"/>
      <c r="BG10" s="421"/>
      <c r="BH10" s="421"/>
      <c r="BI10" s="421"/>
      <c r="BJ10" s="421"/>
      <c r="BK10" s="421"/>
      <c r="BL10" s="421"/>
      <c r="BM10" s="422"/>
      <c r="BN10" s="406">
        <v>2759</v>
      </c>
      <c r="BO10" s="407"/>
      <c r="BP10" s="407"/>
      <c r="BQ10" s="407"/>
      <c r="BR10" s="407"/>
      <c r="BS10" s="407"/>
      <c r="BT10" s="407"/>
      <c r="BU10" s="408"/>
      <c r="BV10" s="406">
        <v>1624</v>
      </c>
      <c r="BW10" s="407"/>
      <c r="BX10" s="407"/>
      <c r="BY10" s="407"/>
      <c r="BZ10" s="407"/>
      <c r="CA10" s="407"/>
      <c r="CB10" s="407"/>
      <c r="CC10" s="408"/>
      <c r="CD10" s="178" t="s">
        <v>116</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x14ac:dyDescent="0.25">
      <c r="A11" s="175"/>
      <c r="B11" s="538"/>
      <c r="C11" s="539"/>
      <c r="D11" s="539"/>
      <c r="E11" s="539"/>
      <c r="F11" s="539"/>
      <c r="G11" s="539"/>
      <c r="H11" s="539"/>
      <c r="I11" s="539"/>
      <c r="J11" s="539"/>
      <c r="K11" s="457"/>
      <c r="L11" s="367" t="s">
        <v>117</v>
      </c>
      <c r="M11" s="368"/>
      <c r="N11" s="368"/>
      <c r="O11" s="368"/>
      <c r="P11" s="368"/>
      <c r="Q11" s="369"/>
      <c r="R11" s="535" t="s">
        <v>118</v>
      </c>
      <c r="S11" s="536"/>
      <c r="T11" s="536"/>
      <c r="U11" s="536"/>
      <c r="V11" s="537"/>
      <c r="W11" s="547"/>
      <c r="X11" s="357"/>
      <c r="Y11" s="357"/>
      <c r="Z11" s="357"/>
      <c r="AA11" s="357"/>
      <c r="AB11" s="357"/>
      <c r="AC11" s="357"/>
      <c r="AD11" s="357"/>
      <c r="AE11" s="357"/>
      <c r="AF11" s="357"/>
      <c r="AG11" s="357"/>
      <c r="AH11" s="357"/>
      <c r="AI11" s="357"/>
      <c r="AJ11" s="357"/>
      <c r="AK11" s="357"/>
      <c r="AL11" s="548"/>
      <c r="AM11" s="463" t="s">
        <v>119</v>
      </c>
      <c r="AN11" s="363"/>
      <c r="AO11" s="363"/>
      <c r="AP11" s="363"/>
      <c r="AQ11" s="363"/>
      <c r="AR11" s="363"/>
      <c r="AS11" s="363"/>
      <c r="AT11" s="364"/>
      <c r="AU11" s="464" t="s">
        <v>90</v>
      </c>
      <c r="AV11" s="465"/>
      <c r="AW11" s="465"/>
      <c r="AX11" s="465"/>
      <c r="AY11" s="420" t="s">
        <v>120</v>
      </c>
      <c r="AZ11" s="421"/>
      <c r="BA11" s="421"/>
      <c r="BB11" s="421"/>
      <c r="BC11" s="421"/>
      <c r="BD11" s="421"/>
      <c r="BE11" s="421"/>
      <c r="BF11" s="421"/>
      <c r="BG11" s="421"/>
      <c r="BH11" s="421"/>
      <c r="BI11" s="421"/>
      <c r="BJ11" s="421"/>
      <c r="BK11" s="421"/>
      <c r="BL11" s="421"/>
      <c r="BM11" s="422"/>
      <c r="BN11" s="406">
        <v>232060</v>
      </c>
      <c r="BO11" s="407"/>
      <c r="BP11" s="407"/>
      <c r="BQ11" s="407"/>
      <c r="BR11" s="407"/>
      <c r="BS11" s="407"/>
      <c r="BT11" s="407"/>
      <c r="BU11" s="408"/>
      <c r="BV11" s="406">
        <v>0</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2">
      <c r="A12" s="175"/>
      <c r="B12" s="512" t="s">
        <v>123</v>
      </c>
      <c r="C12" s="513"/>
      <c r="D12" s="513"/>
      <c r="E12" s="513"/>
      <c r="F12" s="513"/>
      <c r="G12" s="513"/>
      <c r="H12" s="513"/>
      <c r="I12" s="513"/>
      <c r="J12" s="513"/>
      <c r="K12" s="514"/>
      <c r="L12" s="521" t="s">
        <v>124</v>
      </c>
      <c r="M12" s="522"/>
      <c r="N12" s="522"/>
      <c r="O12" s="522"/>
      <c r="P12" s="522"/>
      <c r="Q12" s="523"/>
      <c r="R12" s="524">
        <v>170671</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90</v>
      </c>
      <c r="AV12" s="465"/>
      <c r="AW12" s="465"/>
      <c r="AX12" s="465"/>
      <c r="AY12" s="420" t="s">
        <v>128</v>
      </c>
      <c r="AZ12" s="421"/>
      <c r="BA12" s="421"/>
      <c r="BB12" s="421"/>
      <c r="BC12" s="421"/>
      <c r="BD12" s="421"/>
      <c r="BE12" s="421"/>
      <c r="BF12" s="421"/>
      <c r="BG12" s="421"/>
      <c r="BH12" s="421"/>
      <c r="BI12" s="421"/>
      <c r="BJ12" s="421"/>
      <c r="BK12" s="421"/>
      <c r="BL12" s="421"/>
      <c r="BM12" s="422"/>
      <c r="BN12" s="406">
        <v>605978</v>
      </c>
      <c r="BO12" s="407"/>
      <c r="BP12" s="407"/>
      <c r="BQ12" s="407"/>
      <c r="BR12" s="407"/>
      <c r="BS12" s="407"/>
      <c r="BT12" s="407"/>
      <c r="BU12" s="408"/>
      <c r="BV12" s="406">
        <v>424883</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2">
      <c r="A13" s="175"/>
      <c r="B13" s="515"/>
      <c r="C13" s="516"/>
      <c r="D13" s="516"/>
      <c r="E13" s="516"/>
      <c r="F13" s="516"/>
      <c r="G13" s="516"/>
      <c r="H13" s="516"/>
      <c r="I13" s="516"/>
      <c r="J13" s="516"/>
      <c r="K13" s="517"/>
      <c r="L13" s="184"/>
      <c r="M13" s="490" t="s">
        <v>130</v>
      </c>
      <c r="N13" s="491"/>
      <c r="O13" s="491"/>
      <c r="P13" s="491"/>
      <c r="Q13" s="492"/>
      <c r="R13" s="493">
        <v>166068</v>
      </c>
      <c r="S13" s="494"/>
      <c r="T13" s="494"/>
      <c r="U13" s="494"/>
      <c r="V13" s="495"/>
      <c r="W13" s="496" t="s">
        <v>131</v>
      </c>
      <c r="X13" s="392"/>
      <c r="Y13" s="392"/>
      <c r="Z13" s="392"/>
      <c r="AA13" s="392"/>
      <c r="AB13" s="393"/>
      <c r="AC13" s="359">
        <v>121</v>
      </c>
      <c r="AD13" s="360"/>
      <c r="AE13" s="360"/>
      <c r="AF13" s="360"/>
      <c r="AG13" s="361"/>
      <c r="AH13" s="359">
        <v>117</v>
      </c>
      <c r="AI13" s="360"/>
      <c r="AJ13" s="360"/>
      <c r="AK13" s="360"/>
      <c r="AL13" s="419"/>
      <c r="AM13" s="463" t="s">
        <v>132</v>
      </c>
      <c r="AN13" s="363"/>
      <c r="AO13" s="363"/>
      <c r="AP13" s="363"/>
      <c r="AQ13" s="363"/>
      <c r="AR13" s="363"/>
      <c r="AS13" s="363"/>
      <c r="AT13" s="364"/>
      <c r="AU13" s="464" t="s">
        <v>101</v>
      </c>
      <c r="AV13" s="465"/>
      <c r="AW13" s="465"/>
      <c r="AX13" s="465"/>
      <c r="AY13" s="420" t="s">
        <v>133</v>
      </c>
      <c r="AZ13" s="421"/>
      <c r="BA13" s="421"/>
      <c r="BB13" s="421"/>
      <c r="BC13" s="421"/>
      <c r="BD13" s="421"/>
      <c r="BE13" s="421"/>
      <c r="BF13" s="421"/>
      <c r="BG13" s="421"/>
      <c r="BH13" s="421"/>
      <c r="BI13" s="421"/>
      <c r="BJ13" s="421"/>
      <c r="BK13" s="421"/>
      <c r="BL13" s="421"/>
      <c r="BM13" s="422"/>
      <c r="BN13" s="406">
        <v>-180212</v>
      </c>
      <c r="BO13" s="407"/>
      <c r="BP13" s="407"/>
      <c r="BQ13" s="407"/>
      <c r="BR13" s="407"/>
      <c r="BS13" s="407"/>
      <c r="BT13" s="407"/>
      <c r="BU13" s="408"/>
      <c r="BV13" s="406">
        <v>-526688</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7.4</v>
      </c>
      <c r="CU13" s="404"/>
      <c r="CV13" s="404"/>
      <c r="CW13" s="404"/>
      <c r="CX13" s="404"/>
      <c r="CY13" s="404"/>
      <c r="CZ13" s="404"/>
      <c r="DA13" s="405"/>
      <c r="DB13" s="403">
        <v>7.5</v>
      </c>
      <c r="DC13" s="404"/>
      <c r="DD13" s="404"/>
      <c r="DE13" s="404"/>
      <c r="DF13" s="404"/>
      <c r="DG13" s="404"/>
      <c r="DH13" s="404"/>
      <c r="DI13" s="405"/>
    </row>
    <row r="14" spans="1:119" ht="18.75" customHeight="1" thickBot="1" x14ac:dyDescent="0.25">
      <c r="A14" s="175"/>
      <c r="B14" s="515"/>
      <c r="C14" s="516"/>
      <c r="D14" s="516"/>
      <c r="E14" s="516"/>
      <c r="F14" s="516"/>
      <c r="G14" s="516"/>
      <c r="H14" s="516"/>
      <c r="I14" s="516"/>
      <c r="J14" s="516"/>
      <c r="K14" s="517"/>
      <c r="L14" s="480" t="s">
        <v>135</v>
      </c>
      <c r="M14" s="533"/>
      <c r="N14" s="533"/>
      <c r="O14" s="533"/>
      <c r="P14" s="533"/>
      <c r="Q14" s="534"/>
      <c r="R14" s="493">
        <v>169552</v>
      </c>
      <c r="S14" s="494"/>
      <c r="T14" s="494"/>
      <c r="U14" s="494"/>
      <c r="V14" s="495"/>
      <c r="W14" s="497"/>
      <c r="X14" s="395"/>
      <c r="Y14" s="395"/>
      <c r="Z14" s="395"/>
      <c r="AA14" s="395"/>
      <c r="AB14" s="396"/>
      <c r="AC14" s="486">
        <v>0.2</v>
      </c>
      <c r="AD14" s="487"/>
      <c r="AE14" s="487"/>
      <c r="AF14" s="487"/>
      <c r="AG14" s="488"/>
      <c r="AH14" s="486">
        <v>0.2</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v>28.5</v>
      </c>
      <c r="CU14" s="504"/>
      <c r="CV14" s="504"/>
      <c r="CW14" s="504"/>
      <c r="CX14" s="504"/>
      <c r="CY14" s="504"/>
      <c r="CZ14" s="504"/>
      <c r="DA14" s="505"/>
      <c r="DB14" s="503">
        <v>29.8</v>
      </c>
      <c r="DC14" s="504"/>
      <c r="DD14" s="504"/>
      <c r="DE14" s="504"/>
      <c r="DF14" s="504"/>
      <c r="DG14" s="504"/>
      <c r="DH14" s="504"/>
      <c r="DI14" s="505"/>
    </row>
    <row r="15" spans="1:119" ht="18.75" customHeight="1" x14ac:dyDescent="0.2">
      <c r="A15" s="175"/>
      <c r="B15" s="515"/>
      <c r="C15" s="516"/>
      <c r="D15" s="516"/>
      <c r="E15" s="516"/>
      <c r="F15" s="516"/>
      <c r="G15" s="516"/>
      <c r="H15" s="516"/>
      <c r="I15" s="516"/>
      <c r="J15" s="516"/>
      <c r="K15" s="517"/>
      <c r="L15" s="184"/>
      <c r="M15" s="490" t="s">
        <v>130</v>
      </c>
      <c r="N15" s="491"/>
      <c r="O15" s="491"/>
      <c r="P15" s="491"/>
      <c r="Q15" s="492"/>
      <c r="R15" s="493">
        <v>165422</v>
      </c>
      <c r="S15" s="494"/>
      <c r="T15" s="494"/>
      <c r="U15" s="494"/>
      <c r="V15" s="495"/>
      <c r="W15" s="496" t="s">
        <v>137</v>
      </c>
      <c r="X15" s="392"/>
      <c r="Y15" s="392"/>
      <c r="Z15" s="392"/>
      <c r="AA15" s="392"/>
      <c r="AB15" s="393"/>
      <c r="AC15" s="359">
        <v>9743</v>
      </c>
      <c r="AD15" s="360"/>
      <c r="AE15" s="360"/>
      <c r="AF15" s="360"/>
      <c r="AG15" s="361"/>
      <c r="AH15" s="359">
        <v>10283</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35576492</v>
      </c>
      <c r="BO15" s="436"/>
      <c r="BP15" s="436"/>
      <c r="BQ15" s="436"/>
      <c r="BR15" s="436"/>
      <c r="BS15" s="436"/>
      <c r="BT15" s="436"/>
      <c r="BU15" s="437"/>
      <c r="BV15" s="435">
        <v>34410433</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85"/>
      <c r="CU15" s="186"/>
      <c r="CV15" s="186"/>
      <c r="CW15" s="186"/>
      <c r="CX15" s="186"/>
      <c r="CY15" s="186"/>
      <c r="CZ15" s="186"/>
      <c r="DA15" s="187"/>
      <c r="DB15" s="185"/>
      <c r="DC15" s="186"/>
      <c r="DD15" s="186"/>
      <c r="DE15" s="186"/>
      <c r="DF15" s="186"/>
      <c r="DG15" s="186"/>
      <c r="DH15" s="186"/>
      <c r="DI15" s="187"/>
    </row>
    <row r="16" spans="1:119" ht="18.75" customHeight="1" x14ac:dyDescent="0.2">
      <c r="A16" s="175"/>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12.3</v>
      </c>
      <c r="AD16" s="487"/>
      <c r="AE16" s="487"/>
      <c r="AF16" s="487"/>
      <c r="AG16" s="488"/>
      <c r="AH16" s="486">
        <v>14</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24089822</v>
      </c>
      <c r="BO16" s="407"/>
      <c r="BP16" s="407"/>
      <c r="BQ16" s="407"/>
      <c r="BR16" s="407"/>
      <c r="BS16" s="407"/>
      <c r="BT16" s="407"/>
      <c r="BU16" s="408"/>
      <c r="BV16" s="406">
        <v>24080013</v>
      </c>
      <c r="BW16" s="407"/>
      <c r="BX16" s="407"/>
      <c r="BY16" s="407"/>
      <c r="BZ16" s="407"/>
      <c r="CA16" s="407"/>
      <c r="CB16" s="407"/>
      <c r="CC16" s="408"/>
      <c r="CD16" s="188"/>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5">
      <c r="A17" s="175"/>
      <c r="B17" s="518"/>
      <c r="C17" s="519"/>
      <c r="D17" s="519"/>
      <c r="E17" s="519"/>
      <c r="F17" s="519"/>
      <c r="G17" s="519"/>
      <c r="H17" s="519"/>
      <c r="I17" s="519"/>
      <c r="J17" s="519"/>
      <c r="K17" s="520"/>
      <c r="L17" s="189"/>
      <c r="M17" s="499" t="s">
        <v>143</v>
      </c>
      <c r="N17" s="500"/>
      <c r="O17" s="500"/>
      <c r="P17" s="500"/>
      <c r="Q17" s="501"/>
      <c r="R17" s="483" t="s">
        <v>144</v>
      </c>
      <c r="S17" s="484"/>
      <c r="T17" s="484"/>
      <c r="U17" s="484"/>
      <c r="V17" s="485"/>
      <c r="W17" s="496" t="s">
        <v>145</v>
      </c>
      <c r="X17" s="392"/>
      <c r="Y17" s="392"/>
      <c r="Z17" s="392"/>
      <c r="AA17" s="392"/>
      <c r="AB17" s="393"/>
      <c r="AC17" s="359">
        <v>69451</v>
      </c>
      <c r="AD17" s="360"/>
      <c r="AE17" s="360"/>
      <c r="AF17" s="360"/>
      <c r="AG17" s="361"/>
      <c r="AH17" s="359">
        <v>63259</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46694728</v>
      </c>
      <c r="BO17" s="407"/>
      <c r="BP17" s="407"/>
      <c r="BQ17" s="407"/>
      <c r="BR17" s="407"/>
      <c r="BS17" s="407"/>
      <c r="BT17" s="407"/>
      <c r="BU17" s="408"/>
      <c r="BV17" s="406">
        <v>45083171</v>
      </c>
      <c r="BW17" s="407"/>
      <c r="BX17" s="407"/>
      <c r="BY17" s="407"/>
      <c r="BZ17" s="407"/>
      <c r="CA17" s="407"/>
      <c r="CB17" s="407"/>
      <c r="CC17" s="408"/>
      <c r="CD17" s="188"/>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5">
      <c r="A18" s="175"/>
      <c r="B18" s="456" t="s">
        <v>147</v>
      </c>
      <c r="C18" s="457"/>
      <c r="D18" s="457"/>
      <c r="E18" s="458"/>
      <c r="F18" s="458"/>
      <c r="G18" s="458"/>
      <c r="H18" s="458"/>
      <c r="I18" s="458"/>
      <c r="J18" s="458"/>
      <c r="K18" s="458"/>
      <c r="L18" s="459">
        <v>17.25</v>
      </c>
      <c r="M18" s="459"/>
      <c r="N18" s="459"/>
      <c r="O18" s="459"/>
      <c r="P18" s="459"/>
      <c r="Q18" s="459"/>
      <c r="R18" s="460"/>
      <c r="S18" s="460"/>
      <c r="T18" s="460"/>
      <c r="U18" s="460"/>
      <c r="V18" s="461"/>
      <c r="W18" s="477"/>
      <c r="X18" s="478"/>
      <c r="Y18" s="478"/>
      <c r="Z18" s="478"/>
      <c r="AA18" s="478"/>
      <c r="AB18" s="502"/>
      <c r="AC18" s="376">
        <v>87.6</v>
      </c>
      <c r="AD18" s="377"/>
      <c r="AE18" s="377"/>
      <c r="AF18" s="377"/>
      <c r="AG18" s="462"/>
      <c r="AH18" s="376">
        <v>85.9</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42968136</v>
      </c>
      <c r="BO18" s="407"/>
      <c r="BP18" s="407"/>
      <c r="BQ18" s="407"/>
      <c r="BR18" s="407"/>
      <c r="BS18" s="407"/>
      <c r="BT18" s="407"/>
      <c r="BU18" s="408"/>
      <c r="BV18" s="406">
        <v>42128506</v>
      </c>
      <c r="BW18" s="407"/>
      <c r="BX18" s="407"/>
      <c r="BY18" s="407"/>
      <c r="BZ18" s="407"/>
      <c r="CA18" s="407"/>
      <c r="CB18" s="407"/>
      <c r="CC18" s="408"/>
      <c r="CD18" s="188"/>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5">
      <c r="A19" s="175"/>
      <c r="B19" s="456" t="s">
        <v>149</v>
      </c>
      <c r="C19" s="457"/>
      <c r="D19" s="457"/>
      <c r="E19" s="458"/>
      <c r="F19" s="458"/>
      <c r="G19" s="458"/>
      <c r="H19" s="458"/>
      <c r="I19" s="458"/>
      <c r="J19" s="458"/>
      <c r="K19" s="458"/>
      <c r="L19" s="466">
        <v>9934</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54291113</v>
      </c>
      <c r="BO19" s="407"/>
      <c r="BP19" s="407"/>
      <c r="BQ19" s="407"/>
      <c r="BR19" s="407"/>
      <c r="BS19" s="407"/>
      <c r="BT19" s="407"/>
      <c r="BU19" s="408"/>
      <c r="BV19" s="406">
        <v>50027312</v>
      </c>
      <c r="BW19" s="407"/>
      <c r="BX19" s="407"/>
      <c r="BY19" s="407"/>
      <c r="BZ19" s="407"/>
      <c r="CA19" s="407"/>
      <c r="CB19" s="407"/>
      <c r="CC19" s="408"/>
      <c r="CD19" s="188"/>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5">
      <c r="A20" s="175"/>
      <c r="B20" s="456" t="s">
        <v>151</v>
      </c>
      <c r="C20" s="457"/>
      <c r="D20" s="457"/>
      <c r="E20" s="458"/>
      <c r="F20" s="458"/>
      <c r="G20" s="458"/>
      <c r="H20" s="458"/>
      <c r="I20" s="458"/>
      <c r="J20" s="458"/>
      <c r="K20" s="458"/>
      <c r="L20" s="466">
        <v>80321</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88"/>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5">
      <c r="A21" s="175"/>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88"/>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2">
      <c r="A22" s="175"/>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28334857</v>
      </c>
      <c r="BO22" s="436"/>
      <c r="BP22" s="436"/>
      <c r="BQ22" s="436"/>
      <c r="BR22" s="436"/>
      <c r="BS22" s="436"/>
      <c r="BT22" s="436"/>
      <c r="BU22" s="437"/>
      <c r="BV22" s="435">
        <v>28813766</v>
      </c>
      <c r="BW22" s="436"/>
      <c r="BX22" s="436"/>
      <c r="BY22" s="436"/>
      <c r="BZ22" s="436"/>
      <c r="CA22" s="436"/>
      <c r="CB22" s="436"/>
      <c r="CC22" s="437"/>
      <c r="CD22" s="188"/>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2">
      <c r="A23" s="175"/>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12151039</v>
      </c>
      <c r="BO23" s="407"/>
      <c r="BP23" s="407"/>
      <c r="BQ23" s="407"/>
      <c r="BR23" s="407"/>
      <c r="BS23" s="407"/>
      <c r="BT23" s="407"/>
      <c r="BU23" s="408"/>
      <c r="BV23" s="406">
        <v>10203069</v>
      </c>
      <c r="BW23" s="407"/>
      <c r="BX23" s="407"/>
      <c r="BY23" s="407"/>
      <c r="BZ23" s="407"/>
      <c r="CA23" s="407"/>
      <c r="CB23" s="407"/>
      <c r="CC23" s="408"/>
      <c r="CD23" s="188"/>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5">
      <c r="A24" s="175"/>
      <c r="B24" s="385"/>
      <c r="C24" s="386"/>
      <c r="D24" s="387"/>
      <c r="E24" s="362" t="s">
        <v>161</v>
      </c>
      <c r="F24" s="363"/>
      <c r="G24" s="363"/>
      <c r="H24" s="363"/>
      <c r="I24" s="363"/>
      <c r="J24" s="363"/>
      <c r="K24" s="364"/>
      <c r="L24" s="359">
        <v>1</v>
      </c>
      <c r="M24" s="360"/>
      <c r="N24" s="360"/>
      <c r="O24" s="360"/>
      <c r="P24" s="361"/>
      <c r="Q24" s="359">
        <v>10000</v>
      </c>
      <c r="R24" s="360"/>
      <c r="S24" s="360"/>
      <c r="T24" s="360"/>
      <c r="U24" s="360"/>
      <c r="V24" s="361"/>
      <c r="W24" s="449"/>
      <c r="X24" s="386"/>
      <c r="Y24" s="387"/>
      <c r="Z24" s="362" t="s">
        <v>162</v>
      </c>
      <c r="AA24" s="363"/>
      <c r="AB24" s="363"/>
      <c r="AC24" s="363"/>
      <c r="AD24" s="363"/>
      <c r="AE24" s="363"/>
      <c r="AF24" s="363"/>
      <c r="AG24" s="364"/>
      <c r="AH24" s="359">
        <v>1252</v>
      </c>
      <c r="AI24" s="360"/>
      <c r="AJ24" s="360"/>
      <c r="AK24" s="360"/>
      <c r="AL24" s="361"/>
      <c r="AM24" s="359">
        <v>3911248</v>
      </c>
      <c r="AN24" s="360"/>
      <c r="AO24" s="360"/>
      <c r="AP24" s="360"/>
      <c r="AQ24" s="360"/>
      <c r="AR24" s="361"/>
      <c r="AS24" s="359">
        <v>3124</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28334857</v>
      </c>
      <c r="BO24" s="407"/>
      <c r="BP24" s="407"/>
      <c r="BQ24" s="407"/>
      <c r="BR24" s="407"/>
      <c r="BS24" s="407"/>
      <c r="BT24" s="407"/>
      <c r="BU24" s="408"/>
      <c r="BV24" s="406">
        <v>28813766</v>
      </c>
      <c r="BW24" s="407"/>
      <c r="BX24" s="407"/>
      <c r="BY24" s="407"/>
      <c r="BZ24" s="407"/>
      <c r="CA24" s="407"/>
      <c r="CB24" s="407"/>
      <c r="CC24" s="408"/>
      <c r="CD24" s="188"/>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2">
      <c r="A25" s="175"/>
      <c r="B25" s="385"/>
      <c r="C25" s="386"/>
      <c r="D25" s="387"/>
      <c r="E25" s="362" t="s">
        <v>164</v>
      </c>
      <c r="F25" s="363"/>
      <c r="G25" s="363"/>
      <c r="H25" s="363"/>
      <c r="I25" s="363"/>
      <c r="J25" s="363"/>
      <c r="K25" s="364"/>
      <c r="L25" s="359">
        <v>2</v>
      </c>
      <c r="M25" s="360"/>
      <c r="N25" s="360"/>
      <c r="O25" s="360"/>
      <c r="P25" s="361"/>
      <c r="Q25" s="359">
        <v>8300</v>
      </c>
      <c r="R25" s="360"/>
      <c r="S25" s="360"/>
      <c r="T25" s="360"/>
      <c r="U25" s="360"/>
      <c r="V25" s="361"/>
      <c r="W25" s="449"/>
      <c r="X25" s="386"/>
      <c r="Y25" s="387"/>
      <c r="Z25" s="362" t="s">
        <v>165</v>
      </c>
      <c r="AA25" s="363"/>
      <c r="AB25" s="363"/>
      <c r="AC25" s="363"/>
      <c r="AD25" s="363"/>
      <c r="AE25" s="363"/>
      <c r="AF25" s="363"/>
      <c r="AG25" s="364"/>
      <c r="AH25" s="359">
        <v>200</v>
      </c>
      <c r="AI25" s="360"/>
      <c r="AJ25" s="360"/>
      <c r="AK25" s="360"/>
      <c r="AL25" s="361"/>
      <c r="AM25" s="359">
        <v>594200</v>
      </c>
      <c r="AN25" s="360"/>
      <c r="AO25" s="360"/>
      <c r="AP25" s="360"/>
      <c r="AQ25" s="360"/>
      <c r="AR25" s="361"/>
      <c r="AS25" s="359">
        <v>2971</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60967515</v>
      </c>
      <c r="BO25" s="436"/>
      <c r="BP25" s="436"/>
      <c r="BQ25" s="436"/>
      <c r="BR25" s="436"/>
      <c r="BS25" s="436"/>
      <c r="BT25" s="436"/>
      <c r="BU25" s="437"/>
      <c r="BV25" s="435">
        <v>58697627</v>
      </c>
      <c r="BW25" s="436"/>
      <c r="BX25" s="436"/>
      <c r="BY25" s="436"/>
      <c r="BZ25" s="436"/>
      <c r="CA25" s="436"/>
      <c r="CB25" s="436"/>
      <c r="CC25" s="437"/>
      <c r="CD25" s="188"/>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2">
      <c r="A26" s="175"/>
      <c r="B26" s="385"/>
      <c r="C26" s="386"/>
      <c r="D26" s="387"/>
      <c r="E26" s="362" t="s">
        <v>167</v>
      </c>
      <c r="F26" s="363"/>
      <c r="G26" s="363"/>
      <c r="H26" s="363"/>
      <c r="I26" s="363"/>
      <c r="J26" s="363"/>
      <c r="K26" s="364"/>
      <c r="L26" s="359">
        <v>1</v>
      </c>
      <c r="M26" s="360"/>
      <c r="N26" s="360"/>
      <c r="O26" s="360"/>
      <c r="P26" s="361"/>
      <c r="Q26" s="359">
        <v>7500</v>
      </c>
      <c r="R26" s="360"/>
      <c r="S26" s="360"/>
      <c r="T26" s="360"/>
      <c r="U26" s="360"/>
      <c r="V26" s="361"/>
      <c r="W26" s="449"/>
      <c r="X26" s="386"/>
      <c r="Y26" s="387"/>
      <c r="Z26" s="362" t="s">
        <v>168</v>
      </c>
      <c r="AA26" s="417"/>
      <c r="AB26" s="417"/>
      <c r="AC26" s="417"/>
      <c r="AD26" s="417"/>
      <c r="AE26" s="417"/>
      <c r="AF26" s="417"/>
      <c r="AG26" s="418"/>
      <c r="AH26" s="359">
        <v>32</v>
      </c>
      <c r="AI26" s="360"/>
      <c r="AJ26" s="360"/>
      <c r="AK26" s="360"/>
      <c r="AL26" s="361"/>
      <c r="AM26" s="359">
        <v>104448</v>
      </c>
      <c r="AN26" s="360"/>
      <c r="AO26" s="360"/>
      <c r="AP26" s="360"/>
      <c r="AQ26" s="360"/>
      <c r="AR26" s="361"/>
      <c r="AS26" s="359">
        <v>3264</v>
      </c>
      <c r="AT26" s="360"/>
      <c r="AU26" s="360"/>
      <c r="AV26" s="360"/>
      <c r="AW26" s="360"/>
      <c r="AX26" s="419"/>
      <c r="AY26" s="446" t="s">
        <v>169</v>
      </c>
      <c r="AZ26" s="366"/>
      <c r="BA26" s="366"/>
      <c r="BB26" s="366"/>
      <c r="BC26" s="366"/>
      <c r="BD26" s="366"/>
      <c r="BE26" s="366"/>
      <c r="BF26" s="366"/>
      <c r="BG26" s="366"/>
      <c r="BH26" s="366"/>
      <c r="BI26" s="366"/>
      <c r="BJ26" s="366"/>
      <c r="BK26" s="366"/>
      <c r="BL26" s="366"/>
      <c r="BM26" s="447"/>
      <c r="BN26" s="406" t="s">
        <v>122</v>
      </c>
      <c r="BO26" s="407"/>
      <c r="BP26" s="407"/>
      <c r="BQ26" s="407"/>
      <c r="BR26" s="407"/>
      <c r="BS26" s="407"/>
      <c r="BT26" s="407"/>
      <c r="BU26" s="408"/>
      <c r="BV26" s="406" t="s">
        <v>122</v>
      </c>
      <c r="BW26" s="407"/>
      <c r="BX26" s="407"/>
      <c r="BY26" s="407"/>
      <c r="BZ26" s="407"/>
      <c r="CA26" s="407"/>
      <c r="CB26" s="407"/>
      <c r="CC26" s="408"/>
      <c r="CD26" s="188"/>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5">
      <c r="A27" s="175"/>
      <c r="B27" s="385"/>
      <c r="C27" s="386"/>
      <c r="D27" s="387"/>
      <c r="E27" s="362" t="s">
        <v>170</v>
      </c>
      <c r="F27" s="363"/>
      <c r="G27" s="363"/>
      <c r="H27" s="363"/>
      <c r="I27" s="363"/>
      <c r="J27" s="363"/>
      <c r="K27" s="364"/>
      <c r="L27" s="359">
        <v>1</v>
      </c>
      <c r="M27" s="360"/>
      <c r="N27" s="360"/>
      <c r="O27" s="360"/>
      <c r="P27" s="361"/>
      <c r="Q27" s="359">
        <v>6300</v>
      </c>
      <c r="R27" s="360"/>
      <c r="S27" s="360"/>
      <c r="T27" s="360"/>
      <c r="U27" s="360"/>
      <c r="V27" s="361"/>
      <c r="W27" s="449"/>
      <c r="X27" s="386"/>
      <c r="Y27" s="387"/>
      <c r="Z27" s="362" t="s">
        <v>171</v>
      </c>
      <c r="AA27" s="363"/>
      <c r="AB27" s="363"/>
      <c r="AC27" s="363"/>
      <c r="AD27" s="363"/>
      <c r="AE27" s="363"/>
      <c r="AF27" s="363"/>
      <c r="AG27" s="364"/>
      <c r="AH27" s="359">
        <v>77</v>
      </c>
      <c r="AI27" s="360"/>
      <c r="AJ27" s="360"/>
      <c r="AK27" s="360"/>
      <c r="AL27" s="361"/>
      <c r="AM27" s="359">
        <v>255602</v>
      </c>
      <c r="AN27" s="360"/>
      <c r="AO27" s="360"/>
      <c r="AP27" s="360"/>
      <c r="AQ27" s="360"/>
      <c r="AR27" s="361"/>
      <c r="AS27" s="359">
        <v>3320</v>
      </c>
      <c r="AT27" s="360"/>
      <c r="AU27" s="360"/>
      <c r="AV27" s="360"/>
      <c r="AW27" s="360"/>
      <c r="AX27" s="419"/>
      <c r="AY27" s="443" t="s">
        <v>172</v>
      </c>
      <c r="AZ27" s="444"/>
      <c r="BA27" s="444"/>
      <c r="BB27" s="444"/>
      <c r="BC27" s="444"/>
      <c r="BD27" s="444"/>
      <c r="BE27" s="444"/>
      <c r="BF27" s="444"/>
      <c r="BG27" s="444"/>
      <c r="BH27" s="444"/>
      <c r="BI27" s="444"/>
      <c r="BJ27" s="444"/>
      <c r="BK27" s="444"/>
      <c r="BL27" s="444"/>
      <c r="BM27" s="445"/>
      <c r="BN27" s="440">
        <v>5501443</v>
      </c>
      <c r="BO27" s="441"/>
      <c r="BP27" s="441"/>
      <c r="BQ27" s="441"/>
      <c r="BR27" s="441"/>
      <c r="BS27" s="441"/>
      <c r="BT27" s="441"/>
      <c r="BU27" s="442"/>
      <c r="BV27" s="440">
        <v>5501118</v>
      </c>
      <c r="BW27" s="441"/>
      <c r="BX27" s="441"/>
      <c r="BY27" s="441"/>
      <c r="BZ27" s="441"/>
      <c r="CA27" s="441"/>
      <c r="CB27" s="441"/>
      <c r="CC27" s="442"/>
      <c r="CD27" s="190"/>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2">
      <c r="A28" s="175"/>
      <c r="B28" s="385"/>
      <c r="C28" s="386"/>
      <c r="D28" s="387"/>
      <c r="E28" s="362" t="s">
        <v>173</v>
      </c>
      <c r="F28" s="363"/>
      <c r="G28" s="363"/>
      <c r="H28" s="363"/>
      <c r="I28" s="363"/>
      <c r="J28" s="363"/>
      <c r="K28" s="364"/>
      <c r="L28" s="359">
        <v>1</v>
      </c>
      <c r="M28" s="360"/>
      <c r="N28" s="360"/>
      <c r="O28" s="360"/>
      <c r="P28" s="361"/>
      <c r="Q28" s="359">
        <v>5600</v>
      </c>
      <c r="R28" s="360"/>
      <c r="S28" s="360"/>
      <c r="T28" s="360"/>
      <c r="U28" s="360"/>
      <c r="V28" s="361"/>
      <c r="W28" s="449"/>
      <c r="X28" s="386"/>
      <c r="Y28" s="387"/>
      <c r="Z28" s="362" t="s">
        <v>174</v>
      </c>
      <c r="AA28" s="363"/>
      <c r="AB28" s="363"/>
      <c r="AC28" s="363"/>
      <c r="AD28" s="363"/>
      <c r="AE28" s="363"/>
      <c r="AF28" s="363"/>
      <c r="AG28" s="364"/>
      <c r="AH28" s="359" t="s">
        <v>122</v>
      </c>
      <c r="AI28" s="360"/>
      <c r="AJ28" s="360"/>
      <c r="AK28" s="360"/>
      <c r="AL28" s="361"/>
      <c r="AM28" s="359" t="s">
        <v>122</v>
      </c>
      <c r="AN28" s="360"/>
      <c r="AO28" s="360"/>
      <c r="AP28" s="360"/>
      <c r="AQ28" s="360"/>
      <c r="AR28" s="361"/>
      <c r="AS28" s="359" t="s">
        <v>122</v>
      </c>
      <c r="AT28" s="360"/>
      <c r="AU28" s="360"/>
      <c r="AV28" s="360"/>
      <c r="AW28" s="360"/>
      <c r="AX28" s="419"/>
      <c r="AY28" s="423" t="s">
        <v>175</v>
      </c>
      <c r="AZ28" s="424"/>
      <c r="BA28" s="424"/>
      <c r="BB28" s="425"/>
      <c r="BC28" s="432" t="s">
        <v>46</v>
      </c>
      <c r="BD28" s="433"/>
      <c r="BE28" s="433"/>
      <c r="BF28" s="433"/>
      <c r="BG28" s="433"/>
      <c r="BH28" s="433"/>
      <c r="BI28" s="433"/>
      <c r="BJ28" s="433"/>
      <c r="BK28" s="433"/>
      <c r="BL28" s="433"/>
      <c r="BM28" s="434"/>
      <c r="BN28" s="435">
        <v>9133367</v>
      </c>
      <c r="BO28" s="436"/>
      <c r="BP28" s="436"/>
      <c r="BQ28" s="436"/>
      <c r="BR28" s="436"/>
      <c r="BS28" s="436"/>
      <c r="BT28" s="436"/>
      <c r="BU28" s="437"/>
      <c r="BV28" s="435">
        <v>8966586</v>
      </c>
      <c r="BW28" s="436"/>
      <c r="BX28" s="436"/>
      <c r="BY28" s="436"/>
      <c r="BZ28" s="436"/>
      <c r="CA28" s="436"/>
      <c r="CB28" s="436"/>
      <c r="CC28" s="437"/>
      <c r="CD28" s="188"/>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2">
      <c r="A29" s="175"/>
      <c r="B29" s="385"/>
      <c r="C29" s="386"/>
      <c r="D29" s="387"/>
      <c r="E29" s="362" t="s">
        <v>176</v>
      </c>
      <c r="F29" s="363"/>
      <c r="G29" s="363"/>
      <c r="H29" s="363"/>
      <c r="I29" s="363"/>
      <c r="J29" s="363"/>
      <c r="K29" s="364"/>
      <c r="L29" s="359">
        <v>19</v>
      </c>
      <c r="M29" s="360"/>
      <c r="N29" s="360"/>
      <c r="O29" s="360"/>
      <c r="P29" s="361"/>
      <c r="Q29" s="359">
        <v>5200</v>
      </c>
      <c r="R29" s="360"/>
      <c r="S29" s="360"/>
      <c r="T29" s="360"/>
      <c r="U29" s="360"/>
      <c r="V29" s="361"/>
      <c r="W29" s="450"/>
      <c r="X29" s="451"/>
      <c r="Y29" s="452"/>
      <c r="Z29" s="362" t="s">
        <v>177</v>
      </c>
      <c r="AA29" s="363"/>
      <c r="AB29" s="363"/>
      <c r="AC29" s="363"/>
      <c r="AD29" s="363"/>
      <c r="AE29" s="363"/>
      <c r="AF29" s="363"/>
      <c r="AG29" s="364"/>
      <c r="AH29" s="359">
        <v>1329</v>
      </c>
      <c r="AI29" s="360"/>
      <c r="AJ29" s="360"/>
      <c r="AK29" s="360"/>
      <c r="AL29" s="361"/>
      <c r="AM29" s="359">
        <v>4166850</v>
      </c>
      <c r="AN29" s="360"/>
      <c r="AO29" s="360"/>
      <c r="AP29" s="360"/>
      <c r="AQ29" s="360"/>
      <c r="AR29" s="361"/>
      <c r="AS29" s="359">
        <v>3135</v>
      </c>
      <c r="AT29" s="360"/>
      <c r="AU29" s="360"/>
      <c r="AV29" s="360"/>
      <c r="AW29" s="360"/>
      <c r="AX29" s="419"/>
      <c r="AY29" s="426"/>
      <c r="AZ29" s="427"/>
      <c r="BA29" s="427"/>
      <c r="BB29" s="428"/>
      <c r="BC29" s="420" t="s">
        <v>178</v>
      </c>
      <c r="BD29" s="421"/>
      <c r="BE29" s="421"/>
      <c r="BF29" s="421"/>
      <c r="BG29" s="421"/>
      <c r="BH29" s="421"/>
      <c r="BI29" s="421"/>
      <c r="BJ29" s="421"/>
      <c r="BK29" s="421"/>
      <c r="BL29" s="421"/>
      <c r="BM29" s="422"/>
      <c r="BN29" s="406">
        <v>5084</v>
      </c>
      <c r="BO29" s="407"/>
      <c r="BP29" s="407"/>
      <c r="BQ29" s="407"/>
      <c r="BR29" s="407"/>
      <c r="BS29" s="407"/>
      <c r="BT29" s="407"/>
      <c r="BU29" s="408"/>
      <c r="BV29" s="406">
        <v>5084</v>
      </c>
      <c r="BW29" s="407"/>
      <c r="BX29" s="407"/>
      <c r="BY29" s="407"/>
      <c r="BZ29" s="407"/>
      <c r="CA29" s="407"/>
      <c r="CB29" s="407"/>
      <c r="CC29" s="408"/>
      <c r="CD29" s="190"/>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5">
      <c r="A30" s="175"/>
      <c r="B30" s="388"/>
      <c r="C30" s="389"/>
      <c r="D30" s="390"/>
      <c r="E30" s="367"/>
      <c r="F30" s="368"/>
      <c r="G30" s="368"/>
      <c r="H30" s="368"/>
      <c r="I30" s="368"/>
      <c r="J30" s="368"/>
      <c r="K30" s="369"/>
      <c r="L30" s="370"/>
      <c r="M30" s="371"/>
      <c r="N30" s="371"/>
      <c r="O30" s="371"/>
      <c r="P30" s="372"/>
      <c r="Q30" s="370"/>
      <c r="R30" s="371"/>
      <c r="S30" s="371"/>
      <c r="T30" s="371"/>
      <c r="U30" s="371"/>
      <c r="V30" s="372"/>
      <c r="W30" s="373" t="s">
        <v>179</v>
      </c>
      <c r="X30" s="374"/>
      <c r="Y30" s="374"/>
      <c r="Z30" s="374"/>
      <c r="AA30" s="374"/>
      <c r="AB30" s="374"/>
      <c r="AC30" s="374"/>
      <c r="AD30" s="374"/>
      <c r="AE30" s="374"/>
      <c r="AF30" s="374"/>
      <c r="AG30" s="375"/>
      <c r="AH30" s="376">
        <v>101.2</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3843857</v>
      </c>
      <c r="BO30" s="441"/>
      <c r="BP30" s="441"/>
      <c r="BQ30" s="441"/>
      <c r="BR30" s="441"/>
      <c r="BS30" s="441"/>
      <c r="BT30" s="441"/>
      <c r="BU30" s="442"/>
      <c r="BV30" s="440">
        <v>3629514</v>
      </c>
      <c r="BW30" s="441"/>
      <c r="BX30" s="441"/>
      <c r="BY30" s="441"/>
      <c r="BZ30" s="441"/>
      <c r="CA30" s="441"/>
      <c r="CB30" s="441"/>
      <c r="CC30" s="442"/>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2">
      <c r="A31" s="175"/>
      <c r="B31" s="197"/>
      <c r="DI31" s="198"/>
    </row>
    <row r="32" spans="1:113" ht="13.5" customHeight="1" x14ac:dyDescent="0.2">
      <c r="A32" s="175"/>
      <c r="B32" s="199"/>
      <c r="C32" s="365" t="s">
        <v>180</v>
      </c>
      <c r="D32" s="365"/>
      <c r="E32" s="365"/>
      <c r="F32" s="365"/>
      <c r="G32" s="365"/>
      <c r="H32" s="365"/>
      <c r="I32" s="365"/>
      <c r="J32" s="365"/>
      <c r="K32" s="365"/>
      <c r="L32" s="365"/>
      <c r="M32" s="365"/>
      <c r="N32" s="365"/>
      <c r="O32" s="365"/>
      <c r="P32" s="365"/>
      <c r="Q32" s="365"/>
      <c r="R32" s="365"/>
      <c r="S32" s="365"/>
      <c r="U32" s="366" t="s">
        <v>181</v>
      </c>
      <c r="V32" s="366"/>
      <c r="W32" s="366"/>
      <c r="X32" s="366"/>
      <c r="Y32" s="366"/>
      <c r="Z32" s="366"/>
      <c r="AA32" s="366"/>
      <c r="AB32" s="366"/>
      <c r="AC32" s="366"/>
      <c r="AD32" s="366"/>
      <c r="AE32" s="366"/>
      <c r="AF32" s="366"/>
      <c r="AG32" s="366"/>
      <c r="AH32" s="366"/>
      <c r="AI32" s="366"/>
      <c r="AJ32" s="366"/>
      <c r="AK32" s="366"/>
      <c r="AM32" s="366" t="s">
        <v>182</v>
      </c>
      <c r="AN32" s="366"/>
      <c r="AO32" s="366"/>
      <c r="AP32" s="366"/>
      <c r="AQ32" s="366"/>
      <c r="AR32" s="366"/>
      <c r="AS32" s="366"/>
      <c r="AT32" s="366"/>
      <c r="AU32" s="366"/>
      <c r="AV32" s="366"/>
      <c r="AW32" s="366"/>
      <c r="AX32" s="366"/>
      <c r="AY32" s="366"/>
      <c r="AZ32" s="366"/>
      <c r="BA32" s="366"/>
      <c r="BB32" s="366"/>
      <c r="BC32" s="366"/>
      <c r="BE32" s="366" t="s">
        <v>183</v>
      </c>
      <c r="BF32" s="366"/>
      <c r="BG32" s="366"/>
      <c r="BH32" s="366"/>
      <c r="BI32" s="366"/>
      <c r="BJ32" s="366"/>
      <c r="BK32" s="366"/>
      <c r="BL32" s="366"/>
      <c r="BM32" s="366"/>
      <c r="BN32" s="366"/>
      <c r="BO32" s="366"/>
      <c r="BP32" s="366"/>
      <c r="BQ32" s="366"/>
      <c r="BR32" s="366"/>
      <c r="BS32" s="366"/>
      <c r="BT32" s="366"/>
      <c r="BU32" s="366"/>
      <c r="BW32" s="366" t="s">
        <v>184</v>
      </c>
      <c r="BX32" s="366"/>
      <c r="BY32" s="366"/>
      <c r="BZ32" s="366"/>
      <c r="CA32" s="366"/>
      <c r="CB32" s="366"/>
      <c r="CC32" s="366"/>
      <c r="CD32" s="366"/>
      <c r="CE32" s="366"/>
      <c r="CF32" s="366"/>
      <c r="CG32" s="366"/>
      <c r="CH32" s="366"/>
      <c r="CI32" s="366"/>
      <c r="CJ32" s="366"/>
      <c r="CK32" s="366"/>
      <c r="CL32" s="366"/>
      <c r="CM32" s="366"/>
      <c r="CO32" s="366" t="s">
        <v>185</v>
      </c>
      <c r="CP32" s="366"/>
      <c r="CQ32" s="366"/>
      <c r="CR32" s="366"/>
      <c r="CS32" s="366"/>
      <c r="CT32" s="366"/>
      <c r="CU32" s="366"/>
      <c r="CV32" s="366"/>
      <c r="CW32" s="366"/>
      <c r="CX32" s="366"/>
      <c r="CY32" s="366"/>
      <c r="CZ32" s="366"/>
      <c r="DA32" s="366"/>
      <c r="DB32" s="366"/>
      <c r="DC32" s="366"/>
      <c r="DD32" s="366"/>
      <c r="DE32" s="366"/>
      <c r="DI32" s="198"/>
    </row>
    <row r="33" spans="1:113" ht="13.5" customHeight="1" x14ac:dyDescent="0.2">
      <c r="A33" s="175"/>
      <c r="B33" s="199"/>
      <c r="C33" s="358" t="s">
        <v>186</v>
      </c>
      <c r="D33" s="358"/>
      <c r="E33" s="357" t="s">
        <v>187</v>
      </c>
      <c r="F33" s="357"/>
      <c r="G33" s="357"/>
      <c r="H33" s="357"/>
      <c r="I33" s="357"/>
      <c r="J33" s="357"/>
      <c r="K33" s="357"/>
      <c r="L33" s="357"/>
      <c r="M33" s="357"/>
      <c r="N33" s="357"/>
      <c r="O33" s="357"/>
      <c r="P33" s="357"/>
      <c r="Q33" s="357"/>
      <c r="R33" s="357"/>
      <c r="S33" s="357"/>
      <c r="T33" s="200"/>
      <c r="U33" s="358" t="s">
        <v>186</v>
      </c>
      <c r="V33" s="358"/>
      <c r="W33" s="357" t="s">
        <v>187</v>
      </c>
      <c r="X33" s="357"/>
      <c r="Y33" s="357"/>
      <c r="Z33" s="357"/>
      <c r="AA33" s="357"/>
      <c r="AB33" s="357"/>
      <c r="AC33" s="357"/>
      <c r="AD33" s="357"/>
      <c r="AE33" s="357"/>
      <c r="AF33" s="357"/>
      <c r="AG33" s="357"/>
      <c r="AH33" s="357"/>
      <c r="AI33" s="357"/>
      <c r="AJ33" s="357"/>
      <c r="AK33" s="357"/>
      <c r="AL33" s="200"/>
      <c r="AM33" s="358" t="s">
        <v>186</v>
      </c>
      <c r="AN33" s="358"/>
      <c r="AO33" s="357" t="s">
        <v>187</v>
      </c>
      <c r="AP33" s="357"/>
      <c r="AQ33" s="357"/>
      <c r="AR33" s="357"/>
      <c r="AS33" s="357"/>
      <c r="AT33" s="357"/>
      <c r="AU33" s="357"/>
      <c r="AV33" s="357"/>
      <c r="AW33" s="357"/>
      <c r="AX33" s="357"/>
      <c r="AY33" s="357"/>
      <c r="AZ33" s="357"/>
      <c r="BA33" s="357"/>
      <c r="BB33" s="357"/>
      <c r="BC33" s="357"/>
      <c r="BD33" s="201"/>
      <c r="BE33" s="357" t="s">
        <v>188</v>
      </c>
      <c r="BF33" s="357"/>
      <c r="BG33" s="357" t="s">
        <v>189</v>
      </c>
      <c r="BH33" s="357"/>
      <c r="BI33" s="357"/>
      <c r="BJ33" s="357"/>
      <c r="BK33" s="357"/>
      <c r="BL33" s="357"/>
      <c r="BM33" s="357"/>
      <c r="BN33" s="357"/>
      <c r="BO33" s="357"/>
      <c r="BP33" s="357"/>
      <c r="BQ33" s="357"/>
      <c r="BR33" s="357"/>
      <c r="BS33" s="357"/>
      <c r="BT33" s="357"/>
      <c r="BU33" s="357"/>
      <c r="BV33" s="201"/>
      <c r="BW33" s="358" t="s">
        <v>188</v>
      </c>
      <c r="BX33" s="358"/>
      <c r="BY33" s="357" t="s">
        <v>190</v>
      </c>
      <c r="BZ33" s="357"/>
      <c r="CA33" s="357"/>
      <c r="CB33" s="357"/>
      <c r="CC33" s="357"/>
      <c r="CD33" s="357"/>
      <c r="CE33" s="357"/>
      <c r="CF33" s="357"/>
      <c r="CG33" s="357"/>
      <c r="CH33" s="357"/>
      <c r="CI33" s="357"/>
      <c r="CJ33" s="357"/>
      <c r="CK33" s="357"/>
      <c r="CL33" s="357"/>
      <c r="CM33" s="357"/>
      <c r="CN33" s="200"/>
      <c r="CO33" s="358" t="s">
        <v>186</v>
      </c>
      <c r="CP33" s="358"/>
      <c r="CQ33" s="357" t="s">
        <v>191</v>
      </c>
      <c r="CR33" s="357"/>
      <c r="CS33" s="357"/>
      <c r="CT33" s="357"/>
      <c r="CU33" s="357"/>
      <c r="CV33" s="357"/>
      <c r="CW33" s="357"/>
      <c r="CX33" s="357"/>
      <c r="CY33" s="357"/>
      <c r="CZ33" s="357"/>
      <c r="DA33" s="357"/>
      <c r="DB33" s="357"/>
      <c r="DC33" s="357"/>
      <c r="DD33" s="357"/>
      <c r="DE33" s="357"/>
      <c r="DF33" s="200"/>
      <c r="DG33" s="356" t="s">
        <v>192</v>
      </c>
      <c r="DH33" s="356"/>
      <c r="DI33" s="202"/>
    </row>
    <row r="34" spans="1:113" ht="32.25" customHeight="1" x14ac:dyDescent="0.2">
      <c r="A34" s="175"/>
      <c r="B34" s="199"/>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75"/>
      <c r="U34" s="354">
        <f>IF(W34="","",MAX(C34:D43)+1)</f>
        <v>3</v>
      </c>
      <c r="V34" s="354"/>
      <c r="W34" s="355" t="str">
        <f>IF('各会計、関係団体の財政状況及び健全化判断比率'!B28="","",'各会計、関係団体の財政状況及び健全化判断比率'!B28)</f>
        <v>浦安市国民健康保険特別会計</v>
      </c>
      <c r="X34" s="355"/>
      <c r="Y34" s="355"/>
      <c r="Z34" s="355"/>
      <c r="AA34" s="355"/>
      <c r="AB34" s="355"/>
      <c r="AC34" s="355"/>
      <c r="AD34" s="355"/>
      <c r="AE34" s="355"/>
      <c r="AF34" s="355"/>
      <c r="AG34" s="355"/>
      <c r="AH34" s="355"/>
      <c r="AI34" s="355"/>
      <c r="AJ34" s="355"/>
      <c r="AK34" s="355"/>
      <c r="AL34" s="175"/>
      <c r="AM34" s="354">
        <f>IF(AO34="","",MAX(C34:D43,U34:V43)+1)</f>
        <v>7</v>
      </c>
      <c r="AN34" s="354"/>
      <c r="AO34" s="355" t="str">
        <f>IF('各会計、関係団体の財政状況及び健全化判断比率'!B32="","",'各会計、関係団体の財政状況及び健全化判断比率'!B32)</f>
        <v>浦安市下水道事業会計</v>
      </c>
      <c r="AP34" s="355"/>
      <c r="AQ34" s="355"/>
      <c r="AR34" s="355"/>
      <c r="AS34" s="355"/>
      <c r="AT34" s="355"/>
      <c r="AU34" s="355"/>
      <c r="AV34" s="355"/>
      <c r="AW34" s="355"/>
      <c r="AX34" s="355"/>
      <c r="AY34" s="355"/>
      <c r="AZ34" s="355"/>
      <c r="BA34" s="355"/>
      <c r="BB34" s="355"/>
      <c r="BC34" s="355"/>
      <c r="BD34" s="175"/>
      <c r="BE34" s="354" t="str">
        <f>IF(BG34="","",MAX(C34:D43,U34:V43,AM34:AN43)+1)</f>
        <v/>
      </c>
      <c r="BF34" s="354"/>
      <c r="BG34" s="355"/>
      <c r="BH34" s="355"/>
      <c r="BI34" s="355"/>
      <c r="BJ34" s="355"/>
      <c r="BK34" s="355"/>
      <c r="BL34" s="355"/>
      <c r="BM34" s="355"/>
      <c r="BN34" s="355"/>
      <c r="BO34" s="355"/>
      <c r="BP34" s="355"/>
      <c r="BQ34" s="355"/>
      <c r="BR34" s="355"/>
      <c r="BS34" s="355"/>
      <c r="BT34" s="355"/>
      <c r="BU34" s="355"/>
      <c r="BV34" s="175"/>
      <c r="BW34" s="354">
        <f>IF(BY34="","",MAX(C34:D43,U34:V43,AM34:AN43,BE34:BF43)+1)</f>
        <v>8</v>
      </c>
      <c r="BX34" s="354"/>
      <c r="BY34" s="355" t="str">
        <f>IF('各会計、関係団体の財政状況及び健全化判断比率'!B68="","",'各会計、関係団体の財政状況及び健全化判断比率'!B68)</f>
        <v>千葉県市町村総合事務組合（一般会計）</v>
      </c>
      <c r="BZ34" s="355"/>
      <c r="CA34" s="355"/>
      <c r="CB34" s="355"/>
      <c r="CC34" s="355"/>
      <c r="CD34" s="355"/>
      <c r="CE34" s="355"/>
      <c r="CF34" s="355"/>
      <c r="CG34" s="355"/>
      <c r="CH34" s="355"/>
      <c r="CI34" s="355"/>
      <c r="CJ34" s="355"/>
      <c r="CK34" s="355"/>
      <c r="CL34" s="355"/>
      <c r="CM34" s="355"/>
      <c r="CN34" s="175"/>
      <c r="CO34" s="354">
        <f>IF(CQ34="","",MAX(C34:D43,U34:V43,AM34:AN43,BE34:BF43,BW34:BX43)+1)</f>
        <v>14</v>
      </c>
      <c r="CP34" s="354"/>
      <c r="CQ34" s="355" t="str">
        <f>IF('各会計、関係団体の財政状況及び健全化判断比率'!BS7="","",'各会計、関係団体の財政状況及び健全化判断比率'!BS7)</f>
        <v>うらやす財団</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202"/>
    </row>
    <row r="35" spans="1:113" ht="32.25" customHeight="1" x14ac:dyDescent="0.2">
      <c r="A35" s="175"/>
      <c r="B35" s="199"/>
      <c r="C35" s="354">
        <f>IF(E35="","",C34+1)</f>
        <v>2</v>
      </c>
      <c r="D35" s="354"/>
      <c r="E35" s="355" t="str">
        <f>IF('各会計、関係団体の財政状況及び健全化判断比率'!B8="","",'各会計、関係団体の財政状況及び健全化判断比率'!B8)</f>
        <v>浦安市墓地公園事業特別会計</v>
      </c>
      <c r="F35" s="355"/>
      <c r="G35" s="355"/>
      <c r="H35" s="355"/>
      <c r="I35" s="355"/>
      <c r="J35" s="355"/>
      <c r="K35" s="355"/>
      <c r="L35" s="355"/>
      <c r="M35" s="355"/>
      <c r="N35" s="355"/>
      <c r="O35" s="355"/>
      <c r="P35" s="355"/>
      <c r="Q35" s="355"/>
      <c r="R35" s="355"/>
      <c r="S35" s="355"/>
      <c r="T35" s="175"/>
      <c r="U35" s="354">
        <f>IF(W35="","",U34+1)</f>
        <v>4</v>
      </c>
      <c r="V35" s="354"/>
      <c r="W35" s="355" t="str">
        <f>IF('各会計、関係団体の財政状況及び健全化判断比率'!B29="","",'各会計、関係団体の財政状況及び健全化判断比率'!B29)</f>
        <v>浦安市介護保険特別会計（保険事業勘定）</v>
      </c>
      <c r="X35" s="355"/>
      <c r="Y35" s="355"/>
      <c r="Z35" s="355"/>
      <c r="AA35" s="355"/>
      <c r="AB35" s="355"/>
      <c r="AC35" s="355"/>
      <c r="AD35" s="355"/>
      <c r="AE35" s="355"/>
      <c r="AF35" s="355"/>
      <c r="AG35" s="355"/>
      <c r="AH35" s="355"/>
      <c r="AI35" s="355"/>
      <c r="AJ35" s="355"/>
      <c r="AK35" s="355"/>
      <c r="AL35" s="175"/>
      <c r="AM35" s="354" t="str">
        <f t="shared" ref="AM35:AM43" si="0">IF(AO35="","",AM34+1)</f>
        <v/>
      </c>
      <c r="AN35" s="354"/>
      <c r="AO35" s="355"/>
      <c r="AP35" s="355"/>
      <c r="AQ35" s="355"/>
      <c r="AR35" s="355"/>
      <c r="AS35" s="355"/>
      <c r="AT35" s="355"/>
      <c r="AU35" s="355"/>
      <c r="AV35" s="355"/>
      <c r="AW35" s="355"/>
      <c r="AX35" s="355"/>
      <c r="AY35" s="355"/>
      <c r="AZ35" s="355"/>
      <c r="BA35" s="355"/>
      <c r="BB35" s="355"/>
      <c r="BC35" s="355"/>
      <c r="BD35" s="175"/>
      <c r="BE35" s="354" t="str">
        <f t="shared" ref="BE35:BE43" si="1">IF(BG35="","",BE34+1)</f>
        <v/>
      </c>
      <c r="BF35" s="354"/>
      <c r="BG35" s="355"/>
      <c r="BH35" s="355"/>
      <c r="BI35" s="355"/>
      <c r="BJ35" s="355"/>
      <c r="BK35" s="355"/>
      <c r="BL35" s="355"/>
      <c r="BM35" s="355"/>
      <c r="BN35" s="355"/>
      <c r="BO35" s="355"/>
      <c r="BP35" s="355"/>
      <c r="BQ35" s="355"/>
      <c r="BR35" s="355"/>
      <c r="BS35" s="355"/>
      <c r="BT35" s="355"/>
      <c r="BU35" s="355"/>
      <c r="BV35" s="175"/>
      <c r="BW35" s="354">
        <f t="shared" ref="BW35:BW43" si="2">IF(BY35="","",BW34+1)</f>
        <v>9</v>
      </c>
      <c r="BX35" s="354"/>
      <c r="BY35" s="355" t="str">
        <f>IF('各会計、関係団体の財政状況及び健全化判断比率'!B69="","",'各会計、関係団体の財政状況及び健全化判断比率'!B69)</f>
        <v>千葉県市町村総合事務組合（千葉県自治会館管理運営特別会計）</v>
      </c>
      <c r="BZ35" s="355"/>
      <c r="CA35" s="355"/>
      <c r="CB35" s="355"/>
      <c r="CC35" s="355"/>
      <c r="CD35" s="355"/>
      <c r="CE35" s="355"/>
      <c r="CF35" s="355"/>
      <c r="CG35" s="355"/>
      <c r="CH35" s="355"/>
      <c r="CI35" s="355"/>
      <c r="CJ35" s="355"/>
      <c r="CK35" s="355"/>
      <c r="CL35" s="355"/>
      <c r="CM35" s="355"/>
      <c r="CN35" s="175"/>
      <c r="CO35" s="354">
        <f t="shared" ref="CO35:CO43" si="3">IF(CQ35="","",CO34+1)</f>
        <v>15</v>
      </c>
      <c r="CP35" s="354"/>
      <c r="CQ35" s="355" t="str">
        <f>IF('各会計、関係団体の財政状況及び健全化判断比率'!BS8="","",'各会計、関係団体の財政状況及び健全化判断比率'!BS8)</f>
        <v>浦安市土地開発公社</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202"/>
    </row>
    <row r="36" spans="1:113" ht="32.25" customHeight="1" x14ac:dyDescent="0.2">
      <c r="A36" s="175"/>
      <c r="B36" s="199"/>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75"/>
      <c r="U36" s="354">
        <f t="shared" ref="U36:U43" si="4">IF(W36="","",U35+1)</f>
        <v>5</v>
      </c>
      <c r="V36" s="354"/>
      <c r="W36" s="355" t="str">
        <f>IF('各会計、関係団体の財政状況及び健全化判断比率'!B30="","",'各会計、関係団体の財政状況及び健全化判断比率'!B30)</f>
        <v>浦安市介護保険特別会計（介護サービス事業勘定）</v>
      </c>
      <c r="X36" s="355"/>
      <c r="Y36" s="355"/>
      <c r="Z36" s="355"/>
      <c r="AA36" s="355"/>
      <c r="AB36" s="355"/>
      <c r="AC36" s="355"/>
      <c r="AD36" s="355"/>
      <c r="AE36" s="355"/>
      <c r="AF36" s="355"/>
      <c r="AG36" s="355"/>
      <c r="AH36" s="355"/>
      <c r="AI36" s="355"/>
      <c r="AJ36" s="355"/>
      <c r="AK36" s="355"/>
      <c r="AL36" s="175"/>
      <c r="AM36" s="354" t="str">
        <f t="shared" si="0"/>
        <v/>
      </c>
      <c r="AN36" s="354"/>
      <c r="AO36" s="355"/>
      <c r="AP36" s="355"/>
      <c r="AQ36" s="355"/>
      <c r="AR36" s="355"/>
      <c r="AS36" s="355"/>
      <c r="AT36" s="355"/>
      <c r="AU36" s="355"/>
      <c r="AV36" s="355"/>
      <c r="AW36" s="355"/>
      <c r="AX36" s="355"/>
      <c r="AY36" s="355"/>
      <c r="AZ36" s="355"/>
      <c r="BA36" s="355"/>
      <c r="BB36" s="355"/>
      <c r="BC36" s="355"/>
      <c r="BD36" s="175"/>
      <c r="BE36" s="354" t="str">
        <f t="shared" si="1"/>
        <v/>
      </c>
      <c r="BF36" s="354"/>
      <c r="BG36" s="355"/>
      <c r="BH36" s="355"/>
      <c r="BI36" s="355"/>
      <c r="BJ36" s="355"/>
      <c r="BK36" s="355"/>
      <c r="BL36" s="355"/>
      <c r="BM36" s="355"/>
      <c r="BN36" s="355"/>
      <c r="BO36" s="355"/>
      <c r="BP36" s="355"/>
      <c r="BQ36" s="355"/>
      <c r="BR36" s="355"/>
      <c r="BS36" s="355"/>
      <c r="BT36" s="355"/>
      <c r="BU36" s="355"/>
      <c r="BV36" s="175"/>
      <c r="BW36" s="354">
        <f t="shared" si="2"/>
        <v>10</v>
      </c>
      <c r="BX36" s="354"/>
      <c r="BY36" s="355" t="str">
        <f>IF('各会計、関係団体の財政状況及び健全化判断比率'!B70="","",'各会計、関係団体の財政状況及び健全化判断比率'!B70)</f>
        <v>千葉県市町村総合事務組合（千葉県自治研修センター特別会計）</v>
      </c>
      <c r="BZ36" s="355"/>
      <c r="CA36" s="355"/>
      <c r="CB36" s="355"/>
      <c r="CC36" s="355"/>
      <c r="CD36" s="355"/>
      <c r="CE36" s="355"/>
      <c r="CF36" s="355"/>
      <c r="CG36" s="355"/>
      <c r="CH36" s="355"/>
      <c r="CI36" s="355"/>
      <c r="CJ36" s="355"/>
      <c r="CK36" s="355"/>
      <c r="CL36" s="355"/>
      <c r="CM36" s="355"/>
      <c r="CN36" s="175"/>
      <c r="CO36" s="354" t="str">
        <f t="shared" si="3"/>
        <v/>
      </c>
      <c r="CP36" s="354"/>
      <c r="CQ36" s="355" t="str">
        <f>IF('各会計、関係団体の財政状況及び健全化判断比率'!BS9="","",'各会計、関係団体の財政状況及び健全化判断比率'!BS9)</f>
        <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202"/>
    </row>
    <row r="37" spans="1:113" ht="32.25" customHeight="1" x14ac:dyDescent="0.2">
      <c r="A37" s="175"/>
      <c r="B37" s="199"/>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75"/>
      <c r="U37" s="354">
        <f t="shared" si="4"/>
        <v>6</v>
      </c>
      <c r="V37" s="354"/>
      <c r="W37" s="355" t="str">
        <f>IF('各会計、関係団体の財政状況及び健全化判断比率'!B31="","",'各会計、関係団体の財政状況及び健全化判断比率'!B31)</f>
        <v>浦安市後期高齢者医療特別会計</v>
      </c>
      <c r="X37" s="355"/>
      <c r="Y37" s="355"/>
      <c r="Z37" s="355"/>
      <c r="AA37" s="355"/>
      <c r="AB37" s="355"/>
      <c r="AC37" s="355"/>
      <c r="AD37" s="355"/>
      <c r="AE37" s="355"/>
      <c r="AF37" s="355"/>
      <c r="AG37" s="355"/>
      <c r="AH37" s="355"/>
      <c r="AI37" s="355"/>
      <c r="AJ37" s="355"/>
      <c r="AK37" s="355"/>
      <c r="AL37" s="175"/>
      <c r="AM37" s="354" t="str">
        <f t="shared" si="0"/>
        <v/>
      </c>
      <c r="AN37" s="354"/>
      <c r="AO37" s="355"/>
      <c r="AP37" s="355"/>
      <c r="AQ37" s="355"/>
      <c r="AR37" s="355"/>
      <c r="AS37" s="355"/>
      <c r="AT37" s="355"/>
      <c r="AU37" s="355"/>
      <c r="AV37" s="355"/>
      <c r="AW37" s="355"/>
      <c r="AX37" s="355"/>
      <c r="AY37" s="355"/>
      <c r="AZ37" s="355"/>
      <c r="BA37" s="355"/>
      <c r="BB37" s="355"/>
      <c r="BC37" s="355"/>
      <c r="BD37" s="175"/>
      <c r="BE37" s="354" t="str">
        <f t="shared" si="1"/>
        <v/>
      </c>
      <c r="BF37" s="354"/>
      <c r="BG37" s="355"/>
      <c r="BH37" s="355"/>
      <c r="BI37" s="355"/>
      <c r="BJ37" s="355"/>
      <c r="BK37" s="355"/>
      <c r="BL37" s="355"/>
      <c r="BM37" s="355"/>
      <c r="BN37" s="355"/>
      <c r="BO37" s="355"/>
      <c r="BP37" s="355"/>
      <c r="BQ37" s="355"/>
      <c r="BR37" s="355"/>
      <c r="BS37" s="355"/>
      <c r="BT37" s="355"/>
      <c r="BU37" s="355"/>
      <c r="BV37" s="175"/>
      <c r="BW37" s="354">
        <f t="shared" si="2"/>
        <v>11</v>
      </c>
      <c r="BX37" s="354"/>
      <c r="BY37" s="355" t="str">
        <f>IF('各会計、関係団体の財政状況及び健全化判断比率'!B71="","",'各会計、関係団体の財政状況及び健全化判断比率'!B71)</f>
        <v>千葉県市町村総合事務組合（千葉県市町村交通災害共済特別会計）</v>
      </c>
      <c r="BZ37" s="355"/>
      <c r="CA37" s="355"/>
      <c r="CB37" s="355"/>
      <c r="CC37" s="355"/>
      <c r="CD37" s="355"/>
      <c r="CE37" s="355"/>
      <c r="CF37" s="355"/>
      <c r="CG37" s="355"/>
      <c r="CH37" s="355"/>
      <c r="CI37" s="355"/>
      <c r="CJ37" s="355"/>
      <c r="CK37" s="355"/>
      <c r="CL37" s="355"/>
      <c r="CM37" s="355"/>
      <c r="CN37" s="175"/>
      <c r="CO37" s="354" t="str">
        <f t="shared" si="3"/>
        <v/>
      </c>
      <c r="CP37" s="354"/>
      <c r="CQ37" s="355" t="str">
        <f>IF('各会計、関係団体の財政状況及び健全化判断比率'!BS10="","",'各会計、関係団体の財政状況及び健全化判断比率'!BS10)</f>
        <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202"/>
    </row>
    <row r="38" spans="1:113" ht="32.25" customHeight="1" x14ac:dyDescent="0.2">
      <c r="A38" s="175"/>
      <c r="B38" s="199"/>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75"/>
      <c r="U38" s="354" t="str">
        <f t="shared" si="4"/>
        <v/>
      </c>
      <c r="V38" s="354"/>
      <c r="W38" s="355"/>
      <c r="X38" s="355"/>
      <c r="Y38" s="355"/>
      <c r="Z38" s="355"/>
      <c r="AA38" s="355"/>
      <c r="AB38" s="355"/>
      <c r="AC38" s="355"/>
      <c r="AD38" s="355"/>
      <c r="AE38" s="355"/>
      <c r="AF38" s="355"/>
      <c r="AG38" s="355"/>
      <c r="AH38" s="355"/>
      <c r="AI38" s="355"/>
      <c r="AJ38" s="355"/>
      <c r="AK38" s="355"/>
      <c r="AL38" s="175"/>
      <c r="AM38" s="354" t="str">
        <f t="shared" si="0"/>
        <v/>
      </c>
      <c r="AN38" s="354"/>
      <c r="AO38" s="355"/>
      <c r="AP38" s="355"/>
      <c r="AQ38" s="355"/>
      <c r="AR38" s="355"/>
      <c r="AS38" s="355"/>
      <c r="AT38" s="355"/>
      <c r="AU38" s="355"/>
      <c r="AV38" s="355"/>
      <c r="AW38" s="355"/>
      <c r="AX38" s="355"/>
      <c r="AY38" s="355"/>
      <c r="AZ38" s="355"/>
      <c r="BA38" s="355"/>
      <c r="BB38" s="355"/>
      <c r="BC38" s="355"/>
      <c r="BD38" s="175"/>
      <c r="BE38" s="354" t="str">
        <f t="shared" si="1"/>
        <v/>
      </c>
      <c r="BF38" s="354"/>
      <c r="BG38" s="355"/>
      <c r="BH38" s="355"/>
      <c r="BI38" s="355"/>
      <c r="BJ38" s="355"/>
      <c r="BK38" s="355"/>
      <c r="BL38" s="355"/>
      <c r="BM38" s="355"/>
      <c r="BN38" s="355"/>
      <c r="BO38" s="355"/>
      <c r="BP38" s="355"/>
      <c r="BQ38" s="355"/>
      <c r="BR38" s="355"/>
      <c r="BS38" s="355"/>
      <c r="BT38" s="355"/>
      <c r="BU38" s="355"/>
      <c r="BV38" s="175"/>
      <c r="BW38" s="354">
        <f t="shared" si="2"/>
        <v>12</v>
      </c>
      <c r="BX38" s="354"/>
      <c r="BY38" s="355" t="str">
        <f>IF('各会計、関係団体の財政状況及び健全化判断比率'!B72="","",'各会計、関係団体の財政状況及び健全化判断比率'!B72)</f>
        <v>千葉県後期高齢者医療広域連合（一般会計）</v>
      </c>
      <c r="BZ38" s="355"/>
      <c r="CA38" s="355"/>
      <c r="CB38" s="355"/>
      <c r="CC38" s="355"/>
      <c r="CD38" s="355"/>
      <c r="CE38" s="355"/>
      <c r="CF38" s="355"/>
      <c r="CG38" s="355"/>
      <c r="CH38" s="355"/>
      <c r="CI38" s="355"/>
      <c r="CJ38" s="355"/>
      <c r="CK38" s="355"/>
      <c r="CL38" s="355"/>
      <c r="CM38" s="355"/>
      <c r="CN38" s="175"/>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202"/>
    </row>
    <row r="39" spans="1:113" ht="32.25" customHeight="1" x14ac:dyDescent="0.2">
      <c r="A39" s="175"/>
      <c r="B39" s="199"/>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75"/>
      <c r="U39" s="354" t="str">
        <f t="shared" si="4"/>
        <v/>
      </c>
      <c r="V39" s="354"/>
      <c r="W39" s="355"/>
      <c r="X39" s="355"/>
      <c r="Y39" s="355"/>
      <c r="Z39" s="355"/>
      <c r="AA39" s="355"/>
      <c r="AB39" s="355"/>
      <c r="AC39" s="355"/>
      <c r="AD39" s="355"/>
      <c r="AE39" s="355"/>
      <c r="AF39" s="355"/>
      <c r="AG39" s="355"/>
      <c r="AH39" s="355"/>
      <c r="AI39" s="355"/>
      <c r="AJ39" s="355"/>
      <c r="AK39" s="355"/>
      <c r="AL39" s="175"/>
      <c r="AM39" s="354" t="str">
        <f t="shared" si="0"/>
        <v/>
      </c>
      <c r="AN39" s="354"/>
      <c r="AO39" s="355"/>
      <c r="AP39" s="355"/>
      <c r="AQ39" s="355"/>
      <c r="AR39" s="355"/>
      <c r="AS39" s="355"/>
      <c r="AT39" s="355"/>
      <c r="AU39" s="355"/>
      <c r="AV39" s="355"/>
      <c r="AW39" s="355"/>
      <c r="AX39" s="355"/>
      <c r="AY39" s="355"/>
      <c r="AZ39" s="355"/>
      <c r="BA39" s="355"/>
      <c r="BB39" s="355"/>
      <c r="BC39" s="355"/>
      <c r="BD39" s="175"/>
      <c r="BE39" s="354" t="str">
        <f t="shared" si="1"/>
        <v/>
      </c>
      <c r="BF39" s="354"/>
      <c r="BG39" s="355"/>
      <c r="BH39" s="355"/>
      <c r="BI39" s="355"/>
      <c r="BJ39" s="355"/>
      <c r="BK39" s="355"/>
      <c r="BL39" s="355"/>
      <c r="BM39" s="355"/>
      <c r="BN39" s="355"/>
      <c r="BO39" s="355"/>
      <c r="BP39" s="355"/>
      <c r="BQ39" s="355"/>
      <c r="BR39" s="355"/>
      <c r="BS39" s="355"/>
      <c r="BT39" s="355"/>
      <c r="BU39" s="355"/>
      <c r="BV39" s="175"/>
      <c r="BW39" s="354">
        <f t="shared" si="2"/>
        <v>13</v>
      </c>
      <c r="BX39" s="354"/>
      <c r="BY39" s="355" t="str">
        <f>IF('各会計、関係団体の財政状況及び健全化判断比率'!B73="","",'各会計、関係団体の財政状況及び健全化判断比率'!B73)</f>
        <v>千葉県後期高齢者医療広域連合（後期高齢者医療特別会計）</v>
      </c>
      <c r="BZ39" s="355"/>
      <c r="CA39" s="355"/>
      <c r="CB39" s="355"/>
      <c r="CC39" s="355"/>
      <c r="CD39" s="355"/>
      <c r="CE39" s="355"/>
      <c r="CF39" s="355"/>
      <c r="CG39" s="355"/>
      <c r="CH39" s="355"/>
      <c r="CI39" s="355"/>
      <c r="CJ39" s="355"/>
      <c r="CK39" s="355"/>
      <c r="CL39" s="355"/>
      <c r="CM39" s="355"/>
      <c r="CN39" s="175"/>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202"/>
    </row>
    <row r="40" spans="1:113" ht="32.25" customHeight="1" x14ac:dyDescent="0.2">
      <c r="A40" s="175"/>
      <c r="B40" s="199"/>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75"/>
      <c r="U40" s="354" t="str">
        <f t="shared" si="4"/>
        <v/>
      </c>
      <c r="V40" s="354"/>
      <c r="W40" s="355"/>
      <c r="X40" s="355"/>
      <c r="Y40" s="355"/>
      <c r="Z40" s="355"/>
      <c r="AA40" s="355"/>
      <c r="AB40" s="355"/>
      <c r="AC40" s="355"/>
      <c r="AD40" s="355"/>
      <c r="AE40" s="355"/>
      <c r="AF40" s="355"/>
      <c r="AG40" s="355"/>
      <c r="AH40" s="355"/>
      <c r="AI40" s="355"/>
      <c r="AJ40" s="355"/>
      <c r="AK40" s="355"/>
      <c r="AL40" s="175"/>
      <c r="AM40" s="354" t="str">
        <f t="shared" si="0"/>
        <v/>
      </c>
      <c r="AN40" s="354"/>
      <c r="AO40" s="355"/>
      <c r="AP40" s="355"/>
      <c r="AQ40" s="355"/>
      <c r="AR40" s="355"/>
      <c r="AS40" s="355"/>
      <c r="AT40" s="355"/>
      <c r="AU40" s="355"/>
      <c r="AV40" s="355"/>
      <c r="AW40" s="355"/>
      <c r="AX40" s="355"/>
      <c r="AY40" s="355"/>
      <c r="AZ40" s="355"/>
      <c r="BA40" s="355"/>
      <c r="BB40" s="355"/>
      <c r="BC40" s="355"/>
      <c r="BD40" s="175"/>
      <c r="BE40" s="354" t="str">
        <f t="shared" si="1"/>
        <v/>
      </c>
      <c r="BF40" s="354"/>
      <c r="BG40" s="355"/>
      <c r="BH40" s="355"/>
      <c r="BI40" s="355"/>
      <c r="BJ40" s="355"/>
      <c r="BK40" s="355"/>
      <c r="BL40" s="355"/>
      <c r="BM40" s="355"/>
      <c r="BN40" s="355"/>
      <c r="BO40" s="355"/>
      <c r="BP40" s="355"/>
      <c r="BQ40" s="355"/>
      <c r="BR40" s="355"/>
      <c r="BS40" s="355"/>
      <c r="BT40" s="355"/>
      <c r="BU40" s="355"/>
      <c r="BV40" s="175"/>
      <c r="BW40" s="354" t="str">
        <f t="shared" si="2"/>
        <v/>
      </c>
      <c r="BX40" s="354"/>
      <c r="BY40" s="355" t="str">
        <f>IF('各会計、関係団体の財政状況及び健全化判断比率'!B74="","",'各会計、関係団体の財政状況及び健全化判断比率'!B74)</f>
        <v/>
      </c>
      <c r="BZ40" s="355"/>
      <c r="CA40" s="355"/>
      <c r="CB40" s="355"/>
      <c r="CC40" s="355"/>
      <c r="CD40" s="355"/>
      <c r="CE40" s="355"/>
      <c r="CF40" s="355"/>
      <c r="CG40" s="355"/>
      <c r="CH40" s="355"/>
      <c r="CI40" s="355"/>
      <c r="CJ40" s="355"/>
      <c r="CK40" s="355"/>
      <c r="CL40" s="355"/>
      <c r="CM40" s="355"/>
      <c r="CN40" s="175"/>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202"/>
    </row>
    <row r="41" spans="1:113" ht="32.25" customHeight="1" x14ac:dyDescent="0.2">
      <c r="A41" s="175"/>
      <c r="B41" s="199"/>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75"/>
      <c r="U41" s="354" t="str">
        <f t="shared" si="4"/>
        <v/>
      </c>
      <c r="V41" s="354"/>
      <c r="W41" s="355"/>
      <c r="X41" s="355"/>
      <c r="Y41" s="355"/>
      <c r="Z41" s="355"/>
      <c r="AA41" s="355"/>
      <c r="AB41" s="355"/>
      <c r="AC41" s="355"/>
      <c r="AD41" s="355"/>
      <c r="AE41" s="355"/>
      <c r="AF41" s="355"/>
      <c r="AG41" s="355"/>
      <c r="AH41" s="355"/>
      <c r="AI41" s="355"/>
      <c r="AJ41" s="355"/>
      <c r="AK41" s="355"/>
      <c r="AL41" s="175"/>
      <c r="AM41" s="354" t="str">
        <f t="shared" si="0"/>
        <v/>
      </c>
      <c r="AN41" s="354"/>
      <c r="AO41" s="355"/>
      <c r="AP41" s="355"/>
      <c r="AQ41" s="355"/>
      <c r="AR41" s="355"/>
      <c r="AS41" s="355"/>
      <c r="AT41" s="355"/>
      <c r="AU41" s="355"/>
      <c r="AV41" s="355"/>
      <c r="AW41" s="355"/>
      <c r="AX41" s="355"/>
      <c r="AY41" s="355"/>
      <c r="AZ41" s="355"/>
      <c r="BA41" s="355"/>
      <c r="BB41" s="355"/>
      <c r="BC41" s="355"/>
      <c r="BD41" s="175"/>
      <c r="BE41" s="354" t="str">
        <f t="shared" si="1"/>
        <v/>
      </c>
      <c r="BF41" s="354"/>
      <c r="BG41" s="355"/>
      <c r="BH41" s="355"/>
      <c r="BI41" s="355"/>
      <c r="BJ41" s="355"/>
      <c r="BK41" s="355"/>
      <c r="BL41" s="355"/>
      <c r="BM41" s="355"/>
      <c r="BN41" s="355"/>
      <c r="BO41" s="355"/>
      <c r="BP41" s="355"/>
      <c r="BQ41" s="355"/>
      <c r="BR41" s="355"/>
      <c r="BS41" s="355"/>
      <c r="BT41" s="355"/>
      <c r="BU41" s="355"/>
      <c r="BV41" s="175"/>
      <c r="BW41" s="354" t="str">
        <f t="shared" si="2"/>
        <v/>
      </c>
      <c r="BX41" s="354"/>
      <c r="BY41" s="355" t="str">
        <f>IF('各会計、関係団体の財政状況及び健全化判断比率'!B75="","",'各会計、関係団体の財政状況及び健全化判断比率'!B75)</f>
        <v/>
      </c>
      <c r="BZ41" s="355"/>
      <c r="CA41" s="355"/>
      <c r="CB41" s="355"/>
      <c r="CC41" s="355"/>
      <c r="CD41" s="355"/>
      <c r="CE41" s="355"/>
      <c r="CF41" s="355"/>
      <c r="CG41" s="355"/>
      <c r="CH41" s="355"/>
      <c r="CI41" s="355"/>
      <c r="CJ41" s="355"/>
      <c r="CK41" s="355"/>
      <c r="CL41" s="355"/>
      <c r="CM41" s="355"/>
      <c r="CN41" s="175"/>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202"/>
    </row>
    <row r="42" spans="1:113" ht="32.25" customHeight="1" x14ac:dyDescent="0.2">
      <c r="B42" s="199"/>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75"/>
      <c r="U42" s="354" t="str">
        <f t="shared" si="4"/>
        <v/>
      </c>
      <c r="V42" s="354"/>
      <c r="W42" s="355"/>
      <c r="X42" s="355"/>
      <c r="Y42" s="355"/>
      <c r="Z42" s="355"/>
      <c r="AA42" s="355"/>
      <c r="AB42" s="355"/>
      <c r="AC42" s="355"/>
      <c r="AD42" s="355"/>
      <c r="AE42" s="355"/>
      <c r="AF42" s="355"/>
      <c r="AG42" s="355"/>
      <c r="AH42" s="355"/>
      <c r="AI42" s="355"/>
      <c r="AJ42" s="355"/>
      <c r="AK42" s="355"/>
      <c r="AL42" s="175"/>
      <c r="AM42" s="354" t="str">
        <f t="shared" si="0"/>
        <v/>
      </c>
      <c r="AN42" s="354"/>
      <c r="AO42" s="355"/>
      <c r="AP42" s="355"/>
      <c r="AQ42" s="355"/>
      <c r="AR42" s="355"/>
      <c r="AS42" s="355"/>
      <c r="AT42" s="355"/>
      <c r="AU42" s="355"/>
      <c r="AV42" s="355"/>
      <c r="AW42" s="355"/>
      <c r="AX42" s="355"/>
      <c r="AY42" s="355"/>
      <c r="AZ42" s="355"/>
      <c r="BA42" s="355"/>
      <c r="BB42" s="355"/>
      <c r="BC42" s="355"/>
      <c r="BD42" s="175"/>
      <c r="BE42" s="354" t="str">
        <f t="shared" si="1"/>
        <v/>
      </c>
      <c r="BF42" s="354"/>
      <c r="BG42" s="355"/>
      <c r="BH42" s="355"/>
      <c r="BI42" s="355"/>
      <c r="BJ42" s="355"/>
      <c r="BK42" s="355"/>
      <c r="BL42" s="355"/>
      <c r="BM42" s="355"/>
      <c r="BN42" s="355"/>
      <c r="BO42" s="355"/>
      <c r="BP42" s="355"/>
      <c r="BQ42" s="355"/>
      <c r="BR42" s="355"/>
      <c r="BS42" s="355"/>
      <c r="BT42" s="355"/>
      <c r="BU42" s="355"/>
      <c r="BV42" s="175"/>
      <c r="BW42" s="354" t="str">
        <f t="shared" si="2"/>
        <v/>
      </c>
      <c r="BX42" s="354"/>
      <c r="BY42" s="355" t="str">
        <f>IF('各会計、関係団体の財政状況及び健全化判断比率'!B76="","",'各会計、関係団体の財政状況及び健全化判断比率'!B76)</f>
        <v/>
      </c>
      <c r="BZ42" s="355"/>
      <c r="CA42" s="355"/>
      <c r="CB42" s="355"/>
      <c r="CC42" s="355"/>
      <c r="CD42" s="355"/>
      <c r="CE42" s="355"/>
      <c r="CF42" s="355"/>
      <c r="CG42" s="355"/>
      <c r="CH42" s="355"/>
      <c r="CI42" s="355"/>
      <c r="CJ42" s="355"/>
      <c r="CK42" s="355"/>
      <c r="CL42" s="355"/>
      <c r="CM42" s="355"/>
      <c r="CN42" s="175"/>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202"/>
    </row>
    <row r="43" spans="1:113" ht="32.25" customHeight="1" x14ac:dyDescent="0.2">
      <c r="B43" s="199"/>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75"/>
      <c r="U43" s="354" t="str">
        <f t="shared" si="4"/>
        <v/>
      </c>
      <c r="V43" s="354"/>
      <c r="W43" s="355"/>
      <c r="X43" s="355"/>
      <c r="Y43" s="355"/>
      <c r="Z43" s="355"/>
      <c r="AA43" s="355"/>
      <c r="AB43" s="355"/>
      <c r="AC43" s="355"/>
      <c r="AD43" s="355"/>
      <c r="AE43" s="355"/>
      <c r="AF43" s="355"/>
      <c r="AG43" s="355"/>
      <c r="AH43" s="355"/>
      <c r="AI43" s="355"/>
      <c r="AJ43" s="355"/>
      <c r="AK43" s="355"/>
      <c r="AL43" s="175"/>
      <c r="AM43" s="354" t="str">
        <f t="shared" si="0"/>
        <v/>
      </c>
      <c r="AN43" s="354"/>
      <c r="AO43" s="355"/>
      <c r="AP43" s="355"/>
      <c r="AQ43" s="355"/>
      <c r="AR43" s="355"/>
      <c r="AS43" s="355"/>
      <c r="AT43" s="355"/>
      <c r="AU43" s="355"/>
      <c r="AV43" s="355"/>
      <c r="AW43" s="355"/>
      <c r="AX43" s="355"/>
      <c r="AY43" s="355"/>
      <c r="AZ43" s="355"/>
      <c r="BA43" s="355"/>
      <c r="BB43" s="355"/>
      <c r="BC43" s="355"/>
      <c r="BD43" s="175"/>
      <c r="BE43" s="354" t="str">
        <f t="shared" si="1"/>
        <v/>
      </c>
      <c r="BF43" s="354"/>
      <c r="BG43" s="355"/>
      <c r="BH43" s="355"/>
      <c r="BI43" s="355"/>
      <c r="BJ43" s="355"/>
      <c r="BK43" s="355"/>
      <c r="BL43" s="355"/>
      <c r="BM43" s="355"/>
      <c r="BN43" s="355"/>
      <c r="BO43" s="355"/>
      <c r="BP43" s="355"/>
      <c r="BQ43" s="355"/>
      <c r="BR43" s="355"/>
      <c r="BS43" s="355"/>
      <c r="BT43" s="355"/>
      <c r="BU43" s="355"/>
      <c r="BV43" s="175"/>
      <c r="BW43" s="354" t="str">
        <f t="shared" si="2"/>
        <v/>
      </c>
      <c r="BX43" s="354"/>
      <c r="BY43" s="355" t="str">
        <f>IF('各会計、関係団体の財政状況及び健全化判断比率'!B77="","",'各会計、関係団体の財政状況及び健全化判断比率'!B77)</f>
        <v/>
      </c>
      <c r="BZ43" s="355"/>
      <c r="CA43" s="355"/>
      <c r="CB43" s="355"/>
      <c r="CC43" s="355"/>
      <c r="CD43" s="355"/>
      <c r="CE43" s="355"/>
      <c r="CF43" s="355"/>
      <c r="CG43" s="355"/>
      <c r="CH43" s="355"/>
      <c r="CI43" s="355"/>
      <c r="CJ43" s="355"/>
      <c r="CK43" s="355"/>
      <c r="CL43" s="355"/>
      <c r="CM43" s="355"/>
      <c r="CN43" s="175"/>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202"/>
    </row>
    <row r="44" spans="1:113" ht="13.5" customHeight="1" thickBot="1" x14ac:dyDescent="0.25">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2"/>
    <row r="46" spans="1:113" x14ac:dyDescent="0.2">
      <c r="B46" s="174" t="s">
        <v>193</v>
      </c>
      <c r="E46" s="351" t="s">
        <v>194</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2">
      <c r="E47" s="351" t="s">
        <v>195</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2">
      <c r="E48" s="351" t="s">
        <v>196</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2">
      <c r="E49" s="353" t="s">
        <v>197</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2">
      <c r="E50" s="351" t="s">
        <v>198</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2">
      <c r="E51" s="351" t="s">
        <v>199</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2">
      <c r="E52" s="351" t="s">
        <v>200</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2">
      <c r="E53" s="351" t="s">
        <v>201</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2"/>
    <row r="55" spans="5:113" x14ac:dyDescent="0.2"/>
    <row r="56" spans="5:113" x14ac:dyDescent="0.2"/>
  </sheetData>
  <sheetProtection algorithmName="SHA-512" hashValue="GH6MdFzAlxjtDGq7iGSTV+hmdWEo1fezslDxKSKdv5ilMkwehFKAx5694uIwdp35NH5YCyWoZ1h5QCKM6h6YXQ==" saltValue="ft+2RArEg6HqfgD5NFuwi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2">
      <c r="A34" s="22"/>
      <c r="B34" s="31"/>
      <c r="C34" s="1136" t="s">
        <v>535</v>
      </c>
      <c r="D34" s="1136"/>
      <c r="E34" s="1137"/>
      <c r="F34" s="32">
        <v>2.95</v>
      </c>
      <c r="G34" s="33">
        <v>4.1100000000000003</v>
      </c>
      <c r="H34" s="33">
        <v>3.54</v>
      </c>
      <c r="I34" s="33">
        <v>3.39</v>
      </c>
      <c r="J34" s="34">
        <v>3.68</v>
      </c>
      <c r="K34" s="22"/>
      <c r="L34" s="22"/>
      <c r="M34" s="22"/>
      <c r="N34" s="22"/>
      <c r="O34" s="22"/>
      <c r="P34" s="22"/>
    </row>
    <row r="35" spans="1:16" ht="39" customHeight="1" x14ac:dyDescent="0.2">
      <c r="A35" s="22"/>
      <c r="B35" s="35"/>
      <c r="C35" s="1132" t="s">
        <v>536</v>
      </c>
      <c r="D35" s="1132"/>
      <c r="E35" s="1133"/>
      <c r="F35" s="36">
        <v>0.25</v>
      </c>
      <c r="G35" s="37">
        <v>0.27</v>
      </c>
      <c r="H35" s="37">
        <v>0</v>
      </c>
      <c r="I35" s="37">
        <v>0.86</v>
      </c>
      <c r="J35" s="38">
        <v>1.17</v>
      </c>
      <c r="K35" s="22"/>
      <c r="L35" s="22"/>
      <c r="M35" s="22"/>
      <c r="N35" s="22"/>
      <c r="O35" s="22"/>
      <c r="P35" s="22"/>
    </row>
    <row r="36" spans="1:16" ht="39" customHeight="1" x14ac:dyDescent="0.2">
      <c r="A36" s="22"/>
      <c r="B36" s="35"/>
      <c r="C36" s="1132" t="s">
        <v>537</v>
      </c>
      <c r="D36" s="1132"/>
      <c r="E36" s="1133"/>
      <c r="F36" s="36">
        <v>0.2</v>
      </c>
      <c r="G36" s="37">
        <v>0.2</v>
      </c>
      <c r="H36" s="37">
        <v>0.13</v>
      </c>
      <c r="I36" s="37">
        <v>0.22</v>
      </c>
      <c r="J36" s="38">
        <v>0.3</v>
      </c>
      <c r="K36" s="22"/>
      <c r="L36" s="22"/>
      <c r="M36" s="22"/>
      <c r="N36" s="22"/>
      <c r="O36" s="22"/>
      <c r="P36" s="22"/>
    </row>
    <row r="37" spans="1:16" ht="39" customHeight="1" x14ac:dyDescent="0.2">
      <c r="A37" s="22"/>
      <c r="B37" s="35"/>
      <c r="C37" s="1132" t="s">
        <v>538</v>
      </c>
      <c r="D37" s="1132"/>
      <c r="E37" s="1133"/>
      <c r="F37" s="36">
        <v>0.28999999999999998</v>
      </c>
      <c r="G37" s="37">
        <v>0.28000000000000003</v>
      </c>
      <c r="H37" s="37">
        <v>0.49</v>
      </c>
      <c r="I37" s="37">
        <v>0.36</v>
      </c>
      <c r="J37" s="38">
        <v>0.16</v>
      </c>
      <c r="K37" s="22"/>
      <c r="L37" s="22"/>
      <c r="M37" s="22"/>
      <c r="N37" s="22"/>
      <c r="O37" s="22"/>
      <c r="P37" s="22"/>
    </row>
    <row r="38" spans="1:16" ht="39" customHeight="1" x14ac:dyDescent="0.2">
      <c r="A38" s="22"/>
      <c r="B38" s="35"/>
      <c r="C38" s="1132" t="s">
        <v>539</v>
      </c>
      <c r="D38" s="1132"/>
      <c r="E38" s="1133"/>
      <c r="F38" s="36">
        <v>0.19</v>
      </c>
      <c r="G38" s="37">
        <v>0.13</v>
      </c>
      <c r="H38" s="37">
        <v>0.1</v>
      </c>
      <c r="I38" s="37">
        <v>0.14000000000000001</v>
      </c>
      <c r="J38" s="38">
        <v>0.13</v>
      </c>
      <c r="K38" s="22"/>
      <c r="L38" s="22"/>
      <c r="M38" s="22"/>
      <c r="N38" s="22"/>
      <c r="O38" s="22"/>
      <c r="P38" s="22"/>
    </row>
    <row r="39" spans="1:16" ht="39" customHeight="1" x14ac:dyDescent="0.2">
      <c r="A39" s="22"/>
      <c r="B39" s="35"/>
      <c r="C39" s="1132" t="s">
        <v>540</v>
      </c>
      <c r="D39" s="1132"/>
      <c r="E39" s="1133"/>
      <c r="F39" s="36">
        <v>0.02</v>
      </c>
      <c r="G39" s="37">
        <v>0.01</v>
      </c>
      <c r="H39" s="37">
        <v>0.02</v>
      </c>
      <c r="I39" s="37">
        <v>0.01</v>
      </c>
      <c r="J39" s="38">
        <v>0.01</v>
      </c>
      <c r="K39" s="22"/>
      <c r="L39" s="22"/>
      <c r="M39" s="22"/>
      <c r="N39" s="22"/>
      <c r="O39" s="22"/>
      <c r="P39" s="22"/>
    </row>
    <row r="40" spans="1:16" ht="39" customHeight="1" x14ac:dyDescent="0.2">
      <c r="A40" s="22"/>
      <c r="B40" s="35"/>
      <c r="C40" s="1132" t="s">
        <v>541</v>
      </c>
      <c r="D40" s="1132"/>
      <c r="E40" s="1133"/>
      <c r="F40" s="36">
        <v>0.02</v>
      </c>
      <c r="G40" s="37">
        <v>0.01</v>
      </c>
      <c r="H40" s="37">
        <v>0.15</v>
      </c>
      <c r="I40" s="37">
        <v>0</v>
      </c>
      <c r="J40" s="38">
        <v>0</v>
      </c>
      <c r="K40" s="22"/>
      <c r="L40" s="22"/>
      <c r="M40" s="22"/>
      <c r="N40" s="22"/>
      <c r="O40" s="22"/>
      <c r="P40" s="22"/>
    </row>
    <row r="41" spans="1:16" ht="39" customHeight="1" x14ac:dyDescent="0.2">
      <c r="A41" s="22"/>
      <c r="B41" s="35"/>
      <c r="C41" s="1132"/>
      <c r="D41" s="1132"/>
      <c r="E41" s="1133"/>
      <c r="F41" s="36"/>
      <c r="G41" s="37"/>
      <c r="H41" s="37"/>
      <c r="I41" s="37"/>
      <c r="J41" s="38"/>
      <c r="K41" s="22"/>
      <c r="L41" s="22"/>
      <c r="M41" s="22"/>
      <c r="N41" s="22"/>
      <c r="O41" s="22"/>
      <c r="P41" s="22"/>
    </row>
    <row r="42" spans="1:16" ht="39" customHeight="1" x14ac:dyDescent="0.2">
      <c r="A42" s="22"/>
      <c r="B42" s="39"/>
      <c r="C42" s="1132" t="s">
        <v>542</v>
      </c>
      <c r="D42" s="1132"/>
      <c r="E42" s="1133"/>
      <c r="F42" s="36" t="s">
        <v>501</v>
      </c>
      <c r="G42" s="37" t="s">
        <v>501</v>
      </c>
      <c r="H42" s="37" t="s">
        <v>501</v>
      </c>
      <c r="I42" s="37" t="s">
        <v>501</v>
      </c>
      <c r="J42" s="38" t="s">
        <v>501</v>
      </c>
      <c r="K42" s="22"/>
      <c r="L42" s="22"/>
      <c r="M42" s="22"/>
      <c r="N42" s="22"/>
      <c r="O42" s="22"/>
      <c r="P42" s="22"/>
    </row>
    <row r="43" spans="1:16" ht="39" customHeight="1" thickBot="1" x14ac:dyDescent="0.25">
      <c r="A43" s="22"/>
      <c r="B43" s="40"/>
      <c r="C43" s="1134" t="s">
        <v>543</v>
      </c>
      <c r="D43" s="1134"/>
      <c r="E43" s="1135"/>
      <c r="F43" s="41" t="s">
        <v>501</v>
      </c>
      <c r="G43" s="42" t="s">
        <v>501</v>
      </c>
      <c r="H43" s="42" t="s">
        <v>501</v>
      </c>
      <c r="I43" s="42" t="s">
        <v>501</v>
      </c>
      <c r="J43" s="43" t="s">
        <v>501</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jvmoFLhvmZJ2EO500lqUuL+mwoNYSGuauFhTc8QlOCnXPExVIcNyre+laixwG2y8rOVrjjO0mYkMg+XeUeJ5bg==" saltValue="oVjs6bL5go9JzSMTYtYV9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5">
      <c r="A44" s="46"/>
      <c r="B44" s="49" t="s">
        <v>8</v>
      </c>
      <c r="C44" s="50"/>
      <c r="D44" s="50"/>
      <c r="E44" s="51"/>
      <c r="F44" s="51"/>
      <c r="G44" s="51"/>
      <c r="H44" s="51"/>
      <c r="I44" s="51"/>
      <c r="J44" s="52" t="s">
        <v>2</v>
      </c>
      <c r="K44" s="53" t="s">
        <v>525</v>
      </c>
      <c r="L44" s="54" t="s">
        <v>526</v>
      </c>
      <c r="M44" s="54" t="s">
        <v>527</v>
      </c>
      <c r="N44" s="54" t="s">
        <v>528</v>
      </c>
      <c r="O44" s="55" t="s">
        <v>529</v>
      </c>
      <c r="P44" s="46"/>
      <c r="Q44" s="46"/>
      <c r="R44" s="46"/>
      <c r="S44" s="46"/>
      <c r="T44" s="46"/>
      <c r="U44" s="46"/>
    </row>
    <row r="45" spans="1:21" ht="30.75" customHeight="1" x14ac:dyDescent="0.2">
      <c r="A45" s="46"/>
      <c r="B45" s="1161" t="s">
        <v>9</v>
      </c>
      <c r="C45" s="1162"/>
      <c r="D45" s="56"/>
      <c r="E45" s="1167" t="s">
        <v>10</v>
      </c>
      <c r="F45" s="1167"/>
      <c r="G45" s="1167"/>
      <c r="H45" s="1167"/>
      <c r="I45" s="1167"/>
      <c r="J45" s="1168"/>
      <c r="K45" s="57">
        <v>3678</v>
      </c>
      <c r="L45" s="58">
        <v>3691</v>
      </c>
      <c r="M45" s="58">
        <v>3782</v>
      </c>
      <c r="N45" s="58">
        <v>3992</v>
      </c>
      <c r="O45" s="59">
        <v>4058</v>
      </c>
      <c r="P45" s="46"/>
      <c r="Q45" s="46"/>
      <c r="R45" s="46"/>
      <c r="S45" s="46"/>
      <c r="T45" s="46"/>
      <c r="U45" s="46"/>
    </row>
    <row r="46" spans="1:21" ht="30.75" customHeight="1" x14ac:dyDescent="0.2">
      <c r="A46" s="46"/>
      <c r="B46" s="1163"/>
      <c r="C46" s="1164"/>
      <c r="D46" s="60"/>
      <c r="E46" s="1140" t="s">
        <v>11</v>
      </c>
      <c r="F46" s="1140"/>
      <c r="G46" s="1140"/>
      <c r="H46" s="1140"/>
      <c r="I46" s="1140"/>
      <c r="J46" s="1141"/>
      <c r="K46" s="61" t="s">
        <v>501</v>
      </c>
      <c r="L46" s="62" t="s">
        <v>501</v>
      </c>
      <c r="M46" s="62" t="s">
        <v>501</v>
      </c>
      <c r="N46" s="62" t="s">
        <v>501</v>
      </c>
      <c r="O46" s="63" t="s">
        <v>501</v>
      </c>
      <c r="P46" s="46"/>
      <c r="Q46" s="46"/>
      <c r="R46" s="46"/>
      <c r="S46" s="46"/>
      <c r="T46" s="46"/>
      <c r="U46" s="46"/>
    </row>
    <row r="47" spans="1:21" ht="30.75" customHeight="1" x14ac:dyDescent="0.2">
      <c r="A47" s="46"/>
      <c r="B47" s="1163"/>
      <c r="C47" s="1164"/>
      <c r="D47" s="60"/>
      <c r="E47" s="1140" t="s">
        <v>12</v>
      </c>
      <c r="F47" s="1140"/>
      <c r="G47" s="1140"/>
      <c r="H47" s="1140"/>
      <c r="I47" s="1140"/>
      <c r="J47" s="1141"/>
      <c r="K47" s="61" t="s">
        <v>501</v>
      </c>
      <c r="L47" s="62" t="s">
        <v>501</v>
      </c>
      <c r="M47" s="62" t="s">
        <v>501</v>
      </c>
      <c r="N47" s="62" t="s">
        <v>501</v>
      </c>
      <c r="O47" s="63" t="s">
        <v>501</v>
      </c>
      <c r="P47" s="46"/>
      <c r="Q47" s="46"/>
      <c r="R47" s="46"/>
      <c r="S47" s="46"/>
      <c r="T47" s="46"/>
      <c r="U47" s="46"/>
    </row>
    <row r="48" spans="1:21" ht="30.75" customHeight="1" x14ac:dyDescent="0.2">
      <c r="A48" s="46"/>
      <c r="B48" s="1163"/>
      <c r="C48" s="1164"/>
      <c r="D48" s="60"/>
      <c r="E48" s="1140" t="s">
        <v>13</v>
      </c>
      <c r="F48" s="1140"/>
      <c r="G48" s="1140"/>
      <c r="H48" s="1140"/>
      <c r="I48" s="1140"/>
      <c r="J48" s="1141"/>
      <c r="K48" s="61">
        <v>460</v>
      </c>
      <c r="L48" s="62">
        <v>67</v>
      </c>
      <c r="M48" s="62">
        <v>85</v>
      </c>
      <c r="N48" s="62">
        <v>97</v>
      </c>
      <c r="O48" s="63">
        <v>93</v>
      </c>
      <c r="P48" s="46"/>
      <c r="Q48" s="46"/>
      <c r="R48" s="46"/>
      <c r="S48" s="46"/>
      <c r="T48" s="46"/>
      <c r="U48" s="46"/>
    </row>
    <row r="49" spans="1:21" ht="30.75" customHeight="1" x14ac:dyDescent="0.2">
      <c r="A49" s="46"/>
      <c r="B49" s="1163"/>
      <c r="C49" s="1164"/>
      <c r="D49" s="60"/>
      <c r="E49" s="1140" t="s">
        <v>14</v>
      </c>
      <c r="F49" s="1140"/>
      <c r="G49" s="1140"/>
      <c r="H49" s="1140"/>
      <c r="I49" s="1140"/>
      <c r="J49" s="1141"/>
      <c r="K49" s="61" t="s">
        <v>501</v>
      </c>
      <c r="L49" s="62" t="s">
        <v>501</v>
      </c>
      <c r="M49" s="62" t="s">
        <v>501</v>
      </c>
      <c r="N49" s="62" t="s">
        <v>501</v>
      </c>
      <c r="O49" s="63" t="s">
        <v>501</v>
      </c>
      <c r="P49" s="46"/>
      <c r="Q49" s="46"/>
      <c r="R49" s="46"/>
      <c r="S49" s="46"/>
      <c r="T49" s="46"/>
      <c r="U49" s="46"/>
    </row>
    <row r="50" spans="1:21" ht="30.75" customHeight="1" x14ac:dyDescent="0.2">
      <c r="A50" s="46"/>
      <c r="B50" s="1163"/>
      <c r="C50" s="1164"/>
      <c r="D50" s="60"/>
      <c r="E50" s="1140" t="s">
        <v>15</v>
      </c>
      <c r="F50" s="1140"/>
      <c r="G50" s="1140"/>
      <c r="H50" s="1140"/>
      <c r="I50" s="1140"/>
      <c r="J50" s="1141"/>
      <c r="K50" s="61">
        <v>1708</v>
      </c>
      <c r="L50" s="62">
        <v>1245</v>
      </c>
      <c r="M50" s="62">
        <v>1351</v>
      </c>
      <c r="N50" s="62">
        <v>529</v>
      </c>
      <c r="O50" s="63">
        <v>346</v>
      </c>
      <c r="P50" s="46"/>
      <c r="Q50" s="46"/>
      <c r="R50" s="46"/>
      <c r="S50" s="46"/>
      <c r="T50" s="46"/>
      <c r="U50" s="46"/>
    </row>
    <row r="51" spans="1:21" ht="30.75" customHeight="1" x14ac:dyDescent="0.2">
      <c r="A51" s="46"/>
      <c r="B51" s="1165"/>
      <c r="C51" s="1166"/>
      <c r="D51" s="64"/>
      <c r="E51" s="1140" t="s">
        <v>16</v>
      </c>
      <c r="F51" s="1140"/>
      <c r="G51" s="1140"/>
      <c r="H51" s="1140"/>
      <c r="I51" s="1140"/>
      <c r="J51" s="1141"/>
      <c r="K51" s="61" t="s">
        <v>501</v>
      </c>
      <c r="L51" s="62" t="s">
        <v>501</v>
      </c>
      <c r="M51" s="62" t="s">
        <v>501</v>
      </c>
      <c r="N51" s="62" t="s">
        <v>501</v>
      </c>
      <c r="O51" s="63" t="s">
        <v>501</v>
      </c>
      <c r="P51" s="46"/>
      <c r="Q51" s="46"/>
      <c r="R51" s="46"/>
      <c r="S51" s="46"/>
      <c r="T51" s="46"/>
      <c r="U51" s="46"/>
    </row>
    <row r="52" spans="1:21" ht="30.75" customHeight="1" x14ac:dyDescent="0.2">
      <c r="A52" s="46"/>
      <c r="B52" s="1138" t="s">
        <v>17</v>
      </c>
      <c r="C52" s="1139"/>
      <c r="D52" s="64"/>
      <c r="E52" s="1140" t="s">
        <v>18</v>
      </c>
      <c r="F52" s="1140"/>
      <c r="G52" s="1140"/>
      <c r="H52" s="1140"/>
      <c r="I52" s="1140"/>
      <c r="J52" s="1141"/>
      <c r="K52" s="61">
        <v>1894</v>
      </c>
      <c r="L52" s="62">
        <v>1758</v>
      </c>
      <c r="M52" s="62">
        <v>1624</v>
      </c>
      <c r="N52" s="62">
        <v>1519</v>
      </c>
      <c r="O52" s="63">
        <v>1361</v>
      </c>
      <c r="P52" s="46"/>
      <c r="Q52" s="46"/>
      <c r="R52" s="46"/>
      <c r="S52" s="46"/>
      <c r="T52" s="46"/>
      <c r="U52" s="46"/>
    </row>
    <row r="53" spans="1:21" ht="30.75" customHeight="1" thickBot="1" x14ac:dyDescent="0.25">
      <c r="A53" s="46"/>
      <c r="B53" s="1142" t="s">
        <v>19</v>
      </c>
      <c r="C53" s="1143"/>
      <c r="D53" s="65"/>
      <c r="E53" s="1144" t="s">
        <v>20</v>
      </c>
      <c r="F53" s="1144"/>
      <c r="G53" s="1144"/>
      <c r="H53" s="1144"/>
      <c r="I53" s="1144"/>
      <c r="J53" s="1145"/>
      <c r="K53" s="66">
        <v>3952</v>
      </c>
      <c r="L53" s="67">
        <v>3245</v>
      </c>
      <c r="M53" s="67">
        <v>3594</v>
      </c>
      <c r="N53" s="67">
        <v>3099</v>
      </c>
      <c r="O53" s="68">
        <v>3136</v>
      </c>
      <c r="P53" s="46"/>
      <c r="Q53" s="46"/>
      <c r="R53" s="46"/>
      <c r="S53" s="46"/>
      <c r="T53" s="46"/>
      <c r="U53" s="46"/>
    </row>
    <row r="54" spans="1:21" ht="24" customHeight="1" x14ac:dyDescent="0.2">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5">
      <c r="A57" s="46"/>
      <c r="B57" s="74"/>
      <c r="C57" s="75"/>
      <c r="D57" s="75"/>
      <c r="E57" s="76"/>
      <c r="F57" s="76"/>
      <c r="G57" s="76"/>
      <c r="H57" s="76"/>
      <c r="I57" s="76"/>
      <c r="J57" s="77" t="s">
        <v>2</v>
      </c>
      <c r="K57" s="78" t="s">
        <v>544</v>
      </c>
      <c r="L57" s="79" t="s">
        <v>545</v>
      </c>
      <c r="M57" s="79" t="s">
        <v>546</v>
      </c>
      <c r="N57" s="79" t="s">
        <v>547</v>
      </c>
      <c r="O57" s="80" t="s">
        <v>548</v>
      </c>
      <c r="P57" s="46"/>
      <c r="Q57" s="46"/>
      <c r="R57" s="46"/>
      <c r="S57" s="46"/>
      <c r="T57" s="46"/>
      <c r="U57" s="46"/>
    </row>
    <row r="58" spans="1:21" ht="31.5" customHeight="1" x14ac:dyDescent="0.2">
      <c r="B58" s="1146" t="s">
        <v>24</v>
      </c>
      <c r="C58" s="1147"/>
      <c r="D58" s="1152" t="s">
        <v>25</v>
      </c>
      <c r="E58" s="1153"/>
      <c r="F58" s="1153"/>
      <c r="G58" s="1153"/>
      <c r="H58" s="1153"/>
      <c r="I58" s="1153"/>
      <c r="J58" s="1154"/>
      <c r="K58" s="81" t="s">
        <v>501</v>
      </c>
      <c r="L58" s="82" t="s">
        <v>501</v>
      </c>
      <c r="M58" s="82" t="s">
        <v>501</v>
      </c>
      <c r="N58" s="82" t="s">
        <v>501</v>
      </c>
      <c r="O58" s="83" t="s">
        <v>501</v>
      </c>
    </row>
    <row r="59" spans="1:21" ht="31.5" customHeight="1" x14ac:dyDescent="0.2">
      <c r="B59" s="1148"/>
      <c r="C59" s="1149"/>
      <c r="D59" s="1155" t="s">
        <v>26</v>
      </c>
      <c r="E59" s="1156"/>
      <c r="F59" s="1156"/>
      <c r="G59" s="1156"/>
      <c r="H59" s="1156"/>
      <c r="I59" s="1156"/>
      <c r="J59" s="1157"/>
      <c r="K59" s="84" t="s">
        <v>501</v>
      </c>
      <c r="L59" s="85" t="s">
        <v>501</v>
      </c>
      <c r="M59" s="85" t="s">
        <v>501</v>
      </c>
      <c r="N59" s="85" t="s">
        <v>501</v>
      </c>
      <c r="O59" s="86" t="s">
        <v>501</v>
      </c>
    </row>
    <row r="60" spans="1:21" ht="31.5" customHeight="1" thickBot="1" x14ac:dyDescent="0.25">
      <c r="B60" s="1150"/>
      <c r="C60" s="1151"/>
      <c r="D60" s="1158" t="s">
        <v>27</v>
      </c>
      <c r="E60" s="1159"/>
      <c r="F60" s="1159"/>
      <c r="G60" s="1159"/>
      <c r="H60" s="1159"/>
      <c r="I60" s="1159"/>
      <c r="J60" s="1160"/>
      <c r="K60" s="87" t="s">
        <v>501</v>
      </c>
      <c r="L60" s="88" t="s">
        <v>501</v>
      </c>
      <c r="M60" s="88" t="s">
        <v>501</v>
      </c>
      <c r="N60" s="88" t="s">
        <v>501</v>
      </c>
      <c r="O60" s="89" t="s">
        <v>501</v>
      </c>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S5MArZY3Ebw/BWZc27wtKC2gHsuu8O8f2L7ib6hrSJayKWskJzXlG2OxO3i7ah7F8+5nlW8uNzuoJOnz9pvcuA==" saltValue="8qRr/Y/rrPZs6za70vNxC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25">
      <c r="B40" s="96" t="s">
        <v>8</v>
      </c>
      <c r="C40" s="97"/>
      <c r="D40" s="97"/>
      <c r="E40" s="98"/>
      <c r="F40" s="98"/>
      <c r="G40" s="98"/>
      <c r="H40" s="99" t="s">
        <v>2</v>
      </c>
      <c r="I40" s="100" t="s">
        <v>525</v>
      </c>
      <c r="J40" s="101" t="s">
        <v>526</v>
      </c>
      <c r="K40" s="101" t="s">
        <v>527</v>
      </c>
      <c r="L40" s="101" t="s">
        <v>528</v>
      </c>
      <c r="M40" s="102" t="s">
        <v>529</v>
      </c>
    </row>
    <row r="41" spans="2:13" ht="27.75" customHeight="1" x14ac:dyDescent="0.2">
      <c r="B41" s="1181" t="s">
        <v>30</v>
      </c>
      <c r="C41" s="1182"/>
      <c r="D41" s="103"/>
      <c r="E41" s="1183" t="s">
        <v>31</v>
      </c>
      <c r="F41" s="1183"/>
      <c r="G41" s="1183"/>
      <c r="H41" s="1184"/>
      <c r="I41" s="342">
        <v>27672</v>
      </c>
      <c r="J41" s="343">
        <v>35505</v>
      </c>
      <c r="K41" s="343">
        <v>30916</v>
      </c>
      <c r="L41" s="343">
        <v>28814</v>
      </c>
      <c r="M41" s="344">
        <v>28335</v>
      </c>
    </row>
    <row r="42" spans="2:13" ht="27.75" customHeight="1" x14ac:dyDescent="0.2">
      <c r="B42" s="1171"/>
      <c r="C42" s="1172"/>
      <c r="D42" s="104"/>
      <c r="E42" s="1175" t="s">
        <v>32</v>
      </c>
      <c r="F42" s="1175"/>
      <c r="G42" s="1175"/>
      <c r="H42" s="1176"/>
      <c r="I42" s="345">
        <v>1872</v>
      </c>
      <c r="J42" s="346">
        <v>1418</v>
      </c>
      <c r="K42" s="346">
        <v>1105</v>
      </c>
      <c r="L42" s="346">
        <v>796</v>
      </c>
      <c r="M42" s="347">
        <v>477</v>
      </c>
    </row>
    <row r="43" spans="2:13" ht="27.75" customHeight="1" x14ac:dyDescent="0.2">
      <c r="B43" s="1171"/>
      <c r="C43" s="1172"/>
      <c r="D43" s="104"/>
      <c r="E43" s="1175" t="s">
        <v>33</v>
      </c>
      <c r="F43" s="1175"/>
      <c r="G43" s="1175"/>
      <c r="H43" s="1176"/>
      <c r="I43" s="345">
        <v>3627</v>
      </c>
      <c r="J43" s="346">
        <v>2678</v>
      </c>
      <c r="K43" s="346">
        <v>1537</v>
      </c>
      <c r="L43" s="346">
        <v>888</v>
      </c>
      <c r="M43" s="347">
        <v>1064</v>
      </c>
    </row>
    <row r="44" spans="2:13" ht="27.75" customHeight="1" x14ac:dyDescent="0.2">
      <c r="B44" s="1171"/>
      <c r="C44" s="1172"/>
      <c r="D44" s="104"/>
      <c r="E44" s="1175" t="s">
        <v>34</v>
      </c>
      <c r="F44" s="1175"/>
      <c r="G44" s="1175"/>
      <c r="H44" s="1176"/>
      <c r="I44" s="345" t="s">
        <v>501</v>
      </c>
      <c r="J44" s="346" t="s">
        <v>501</v>
      </c>
      <c r="K44" s="346" t="s">
        <v>501</v>
      </c>
      <c r="L44" s="346" t="s">
        <v>501</v>
      </c>
      <c r="M44" s="347" t="s">
        <v>501</v>
      </c>
    </row>
    <row r="45" spans="2:13" ht="27.75" customHeight="1" x14ac:dyDescent="0.2">
      <c r="B45" s="1171"/>
      <c r="C45" s="1172"/>
      <c r="D45" s="104"/>
      <c r="E45" s="1175" t="s">
        <v>35</v>
      </c>
      <c r="F45" s="1175"/>
      <c r="G45" s="1175"/>
      <c r="H45" s="1176"/>
      <c r="I45" s="345">
        <v>8800</v>
      </c>
      <c r="J45" s="346">
        <v>8759</v>
      </c>
      <c r="K45" s="346">
        <v>9072</v>
      </c>
      <c r="L45" s="346">
        <v>9293</v>
      </c>
      <c r="M45" s="347">
        <v>9181</v>
      </c>
    </row>
    <row r="46" spans="2:13" ht="27.75" customHeight="1" x14ac:dyDescent="0.2">
      <c r="B46" s="1171"/>
      <c r="C46" s="1172"/>
      <c r="D46" s="105"/>
      <c r="E46" s="1175" t="s">
        <v>36</v>
      </c>
      <c r="F46" s="1175"/>
      <c r="G46" s="1175"/>
      <c r="H46" s="1176"/>
      <c r="I46" s="345" t="s">
        <v>501</v>
      </c>
      <c r="J46" s="346" t="s">
        <v>501</v>
      </c>
      <c r="K46" s="346" t="s">
        <v>501</v>
      </c>
      <c r="L46" s="346" t="s">
        <v>501</v>
      </c>
      <c r="M46" s="347" t="s">
        <v>501</v>
      </c>
    </row>
    <row r="47" spans="2:13" ht="27.75" customHeight="1" x14ac:dyDescent="0.2">
      <c r="B47" s="1171"/>
      <c r="C47" s="1172"/>
      <c r="D47" s="106"/>
      <c r="E47" s="1185" t="s">
        <v>37</v>
      </c>
      <c r="F47" s="1186"/>
      <c r="G47" s="1186"/>
      <c r="H47" s="1187"/>
      <c r="I47" s="345" t="s">
        <v>501</v>
      </c>
      <c r="J47" s="346" t="s">
        <v>501</v>
      </c>
      <c r="K47" s="346" t="s">
        <v>501</v>
      </c>
      <c r="L47" s="346" t="s">
        <v>501</v>
      </c>
      <c r="M47" s="347" t="s">
        <v>501</v>
      </c>
    </row>
    <row r="48" spans="2:13" ht="27.75" customHeight="1" x14ac:dyDescent="0.2">
      <c r="B48" s="1171"/>
      <c r="C48" s="1172"/>
      <c r="D48" s="104"/>
      <c r="E48" s="1175" t="s">
        <v>38</v>
      </c>
      <c r="F48" s="1175"/>
      <c r="G48" s="1175"/>
      <c r="H48" s="1176"/>
      <c r="I48" s="345" t="s">
        <v>501</v>
      </c>
      <c r="J48" s="346" t="s">
        <v>501</v>
      </c>
      <c r="K48" s="346" t="s">
        <v>501</v>
      </c>
      <c r="L48" s="346" t="s">
        <v>501</v>
      </c>
      <c r="M48" s="347" t="s">
        <v>501</v>
      </c>
    </row>
    <row r="49" spans="2:13" ht="27.75" customHeight="1" x14ac:dyDescent="0.2">
      <c r="B49" s="1173"/>
      <c r="C49" s="1174"/>
      <c r="D49" s="104"/>
      <c r="E49" s="1175" t="s">
        <v>39</v>
      </c>
      <c r="F49" s="1175"/>
      <c r="G49" s="1175"/>
      <c r="H49" s="1176"/>
      <c r="I49" s="345" t="s">
        <v>501</v>
      </c>
      <c r="J49" s="346" t="s">
        <v>501</v>
      </c>
      <c r="K49" s="346" t="s">
        <v>501</v>
      </c>
      <c r="L49" s="346" t="s">
        <v>501</v>
      </c>
      <c r="M49" s="347" t="s">
        <v>501</v>
      </c>
    </row>
    <row r="50" spans="2:13" ht="27.75" customHeight="1" x14ac:dyDescent="0.2">
      <c r="B50" s="1169" t="s">
        <v>40</v>
      </c>
      <c r="C50" s="1170"/>
      <c r="D50" s="107"/>
      <c r="E50" s="1175" t="s">
        <v>41</v>
      </c>
      <c r="F50" s="1175"/>
      <c r="G50" s="1175"/>
      <c r="H50" s="1176"/>
      <c r="I50" s="345">
        <v>13945</v>
      </c>
      <c r="J50" s="346">
        <v>13685</v>
      </c>
      <c r="K50" s="346">
        <v>14658</v>
      </c>
      <c r="L50" s="346">
        <v>15728</v>
      </c>
      <c r="M50" s="347">
        <v>16083</v>
      </c>
    </row>
    <row r="51" spans="2:13" ht="27.75" customHeight="1" x14ac:dyDescent="0.2">
      <c r="B51" s="1171"/>
      <c r="C51" s="1172"/>
      <c r="D51" s="104"/>
      <c r="E51" s="1175" t="s">
        <v>42</v>
      </c>
      <c r="F51" s="1175"/>
      <c r="G51" s="1175"/>
      <c r="H51" s="1176"/>
      <c r="I51" s="345" t="s">
        <v>501</v>
      </c>
      <c r="J51" s="346">
        <v>3674</v>
      </c>
      <c r="K51" s="346" t="s">
        <v>501</v>
      </c>
      <c r="L51" s="346" t="s">
        <v>501</v>
      </c>
      <c r="M51" s="347" t="s">
        <v>501</v>
      </c>
    </row>
    <row r="52" spans="2:13" ht="27.75" customHeight="1" x14ac:dyDescent="0.2">
      <c r="B52" s="1173"/>
      <c r="C52" s="1174"/>
      <c r="D52" s="104"/>
      <c r="E52" s="1175" t="s">
        <v>43</v>
      </c>
      <c r="F52" s="1175"/>
      <c r="G52" s="1175"/>
      <c r="H52" s="1176"/>
      <c r="I52" s="345">
        <v>13478</v>
      </c>
      <c r="J52" s="346">
        <v>13539</v>
      </c>
      <c r="K52" s="346">
        <v>12164</v>
      </c>
      <c r="L52" s="346">
        <v>11059</v>
      </c>
      <c r="M52" s="347">
        <v>10031</v>
      </c>
    </row>
    <row r="53" spans="2:13" ht="27.75" customHeight="1" thickBot="1" x14ac:dyDescent="0.25">
      <c r="B53" s="1177" t="s">
        <v>19</v>
      </c>
      <c r="C53" s="1178"/>
      <c r="D53" s="108"/>
      <c r="E53" s="1179" t="s">
        <v>44</v>
      </c>
      <c r="F53" s="1179"/>
      <c r="G53" s="1179"/>
      <c r="H53" s="1180"/>
      <c r="I53" s="348">
        <v>14548</v>
      </c>
      <c r="J53" s="349">
        <v>17462</v>
      </c>
      <c r="K53" s="349">
        <v>15807</v>
      </c>
      <c r="L53" s="349">
        <v>13005</v>
      </c>
      <c r="M53" s="350">
        <v>12944</v>
      </c>
    </row>
    <row r="54" spans="2:13" ht="27.75" customHeight="1" x14ac:dyDescent="0.2">
      <c r="B54" s="109"/>
      <c r="C54" s="110"/>
      <c r="D54" s="110"/>
      <c r="E54" s="111"/>
      <c r="F54" s="111"/>
      <c r="G54" s="111"/>
      <c r="H54" s="111"/>
      <c r="I54" s="112"/>
      <c r="J54" s="112"/>
      <c r="K54" s="112"/>
      <c r="L54" s="112"/>
      <c r="M54" s="112"/>
    </row>
    <row r="55" spans="2:13" ht="13.2" x14ac:dyDescent="0.2"/>
  </sheetData>
  <sheetProtection algorithmName="SHA-512" hashValue="0VqSUnMjw+2xHryIZMj7EyrtFi9c3Vc/HQEAnURwtiUihkuA/+zN6OxHUIHqzJBMFdlatShACAlTk2nvQNrZbg==" saltValue="5WykgsxDEe38QlBSjK8QN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45</v>
      </c>
    </row>
    <row r="54" spans="2:8" ht="29.25" customHeight="1" thickBot="1" x14ac:dyDescent="0.3">
      <c r="B54" s="114" t="s">
        <v>1</v>
      </c>
      <c r="C54" s="115"/>
      <c r="D54" s="115"/>
      <c r="E54" s="116" t="s">
        <v>2</v>
      </c>
      <c r="F54" s="117" t="s">
        <v>527</v>
      </c>
      <c r="G54" s="117" t="s">
        <v>528</v>
      </c>
      <c r="H54" s="118" t="s">
        <v>529</v>
      </c>
    </row>
    <row r="55" spans="2:8" ht="52.5" customHeight="1" x14ac:dyDescent="0.2">
      <c r="B55" s="119"/>
      <c r="C55" s="1196" t="s">
        <v>46</v>
      </c>
      <c r="D55" s="1196"/>
      <c r="E55" s="1197"/>
      <c r="F55" s="120">
        <v>8600</v>
      </c>
      <c r="G55" s="120">
        <v>8967</v>
      </c>
      <c r="H55" s="121">
        <v>9133</v>
      </c>
    </row>
    <row r="56" spans="2:8" ht="52.5" customHeight="1" x14ac:dyDescent="0.2">
      <c r="B56" s="122"/>
      <c r="C56" s="1198" t="s">
        <v>47</v>
      </c>
      <c r="D56" s="1198"/>
      <c r="E56" s="1199"/>
      <c r="F56" s="123">
        <v>5</v>
      </c>
      <c r="G56" s="123">
        <v>5</v>
      </c>
      <c r="H56" s="124">
        <v>5</v>
      </c>
    </row>
    <row r="57" spans="2:8" ht="53.25" customHeight="1" x14ac:dyDescent="0.2">
      <c r="B57" s="122"/>
      <c r="C57" s="1200" t="s">
        <v>48</v>
      </c>
      <c r="D57" s="1200"/>
      <c r="E57" s="1201"/>
      <c r="F57" s="125">
        <v>3106</v>
      </c>
      <c r="G57" s="125">
        <v>3630</v>
      </c>
      <c r="H57" s="126">
        <v>3844</v>
      </c>
    </row>
    <row r="58" spans="2:8" ht="45.75" customHeight="1" x14ac:dyDescent="0.2">
      <c r="B58" s="127"/>
      <c r="C58" s="1188" t="s">
        <v>557</v>
      </c>
      <c r="D58" s="1189"/>
      <c r="E58" s="1190"/>
      <c r="F58" s="128">
        <v>1581</v>
      </c>
      <c r="G58" s="128">
        <v>2082</v>
      </c>
      <c r="H58" s="129">
        <v>2583</v>
      </c>
    </row>
    <row r="59" spans="2:8" ht="45.75" customHeight="1" x14ac:dyDescent="0.2">
      <c r="B59" s="127"/>
      <c r="C59" s="1188" t="s">
        <v>558</v>
      </c>
      <c r="D59" s="1189"/>
      <c r="E59" s="1190"/>
      <c r="F59" s="128">
        <v>872</v>
      </c>
      <c r="G59" s="128">
        <v>998</v>
      </c>
      <c r="H59" s="129">
        <v>779</v>
      </c>
    </row>
    <row r="60" spans="2:8" ht="45.75" customHeight="1" x14ac:dyDescent="0.2">
      <c r="B60" s="127"/>
      <c r="C60" s="1188" t="s">
        <v>559</v>
      </c>
      <c r="D60" s="1189"/>
      <c r="E60" s="1190"/>
      <c r="F60" s="128">
        <v>228</v>
      </c>
      <c r="G60" s="128">
        <v>204</v>
      </c>
      <c r="H60" s="129">
        <v>179</v>
      </c>
    </row>
    <row r="61" spans="2:8" ht="45.75" customHeight="1" x14ac:dyDescent="0.2">
      <c r="B61" s="127"/>
      <c r="C61" s="1188" t="s">
        <v>560</v>
      </c>
      <c r="D61" s="1189"/>
      <c r="E61" s="1190"/>
      <c r="F61" s="128">
        <v>141</v>
      </c>
      <c r="G61" s="128">
        <v>100</v>
      </c>
      <c r="H61" s="129">
        <v>93</v>
      </c>
    </row>
    <row r="62" spans="2:8" ht="45.75" customHeight="1" thickBot="1" x14ac:dyDescent="0.25">
      <c r="B62" s="130"/>
      <c r="C62" s="1191" t="s">
        <v>561</v>
      </c>
      <c r="D62" s="1192"/>
      <c r="E62" s="1193"/>
      <c r="F62" s="131">
        <v>80</v>
      </c>
      <c r="G62" s="131">
        <v>76</v>
      </c>
      <c r="H62" s="132">
        <v>73</v>
      </c>
    </row>
    <row r="63" spans="2:8" ht="52.5" customHeight="1" thickBot="1" x14ac:dyDescent="0.25">
      <c r="B63" s="133"/>
      <c r="C63" s="1194" t="s">
        <v>49</v>
      </c>
      <c r="D63" s="1194"/>
      <c r="E63" s="1195"/>
      <c r="F63" s="134">
        <v>11711</v>
      </c>
      <c r="G63" s="134">
        <v>12601</v>
      </c>
      <c r="H63" s="135">
        <v>12982</v>
      </c>
    </row>
    <row r="64" spans="2:8" ht="13.2" x14ac:dyDescent="0.2"/>
  </sheetData>
  <sheetProtection algorithmName="SHA-512" hashValue="M+DSLXGDzbh00BVMUiptT6AiOTOwYR8YZVG3TV1ONdlaDTQlrp7/4yGbAiOkNWFk2ZHfxIxLHR3hvbK6s/K8pA==" saltValue="AJbVAcuZbHmASe/WYy+WM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4992D2-6744-4D04-932C-6BA328654F7C}">
  <sheetPr>
    <pageSetUpPr fitToPage="1"/>
  </sheetPr>
  <dimension ref="A1:DE85"/>
  <sheetViews>
    <sheetView showGridLines="0" tabSelected="1" topLeftCell="L1" zoomScaleNormal="100" zoomScaleSheetLayoutView="55" workbookViewId="0">
      <selection activeCell="CK14" sqref="CK14"/>
    </sheetView>
  </sheetViews>
  <sheetFormatPr defaultColWidth="0" defaultRowHeight="13.5" customHeight="1" zeroHeight="1" x14ac:dyDescent="0.2"/>
  <cols>
    <col min="1" max="1" width="6.33203125" style="255" customWidth="1"/>
    <col min="2" max="107" width="2.44140625" style="255" customWidth="1"/>
    <col min="108" max="108" width="6.109375" style="261" customWidth="1"/>
    <col min="109" max="109" width="5.88671875" style="259" customWidth="1"/>
    <col min="110" max="16384" width="8.6640625" style="255" hidden="1"/>
  </cols>
  <sheetData>
    <row r="1" spans="1:109" ht="42.75" customHeight="1" x14ac:dyDescent="0.2">
      <c r="A1" s="1202"/>
      <c r="B1" s="1203"/>
      <c r="DD1" s="255"/>
      <c r="DE1" s="255"/>
    </row>
    <row r="2" spans="1:109" ht="25.5" customHeight="1" x14ac:dyDescent="0.2">
      <c r="A2" s="1204"/>
      <c r="C2" s="1204"/>
      <c r="O2" s="1204"/>
      <c r="P2" s="1204"/>
      <c r="Q2" s="1204"/>
      <c r="R2" s="1204"/>
      <c r="S2" s="1204"/>
      <c r="T2" s="1204"/>
      <c r="U2" s="1204"/>
      <c r="V2" s="1204"/>
      <c r="W2" s="1204"/>
      <c r="X2" s="1204"/>
      <c r="Y2" s="1204"/>
      <c r="Z2" s="1204"/>
      <c r="AA2" s="1204"/>
      <c r="AB2" s="1204"/>
      <c r="AC2" s="1204"/>
      <c r="AD2" s="1204"/>
      <c r="AE2" s="1204"/>
      <c r="AF2" s="1204"/>
      <c r="AG2" s="1204"/>
      <c r="AH2" s="1204"/>
      <c r="AI2" s="1204"/>
      <c r="AU2" s="1204"/>
      <c r="BG2" s="1204"/>
      <c r="BS2" s="1204"/>
      <c r="CE2" s="1204"/>
      <c r="CQ2" s="1204"/>
      <c r="DD2" s="255"/>
      <c r="DE2" s="255"/>
    </row>
    <row r="3" spans="1:109" ht="25.5" customHeight="1" x14ac:dyDescent="0.2">
      <c r="A3" s="1204"/>
      <c r="C3" s="1204"/>
      <c r="O3" s="1204"/>
      <c r="P3" s="1204"/>
      <c r="Q3" s="1204"/>
      <c r="R3" s="1204"/>
      <c r="S3" s="1204"/>
      <c r="T3" s="1204"/>
      <c r="U3" s="1204"/>
      <c r="V3" s="1204"/>
      <c r="W3" s="1204"/>
      <c r="X3" s="1204"/>
      <c r="Y3" s="1204"/>
      <c r="Z3" s="1204"/>
      <c r="AA3" s="1204"/>
      <c r="AB3" s="1204"/>
      <c r="AC3" s="1204"/>
      <c r="AD3" s="1204"/>
      <c r="AE3" s="1204"/>
      <c r="AF3" s="1204"/>
      <c r="AG3" s="1204"/>
      <c r="AH3" s="1204"/>
      <c r="AI3" s="1204"/>
      <c r="AU3" s="1204"/>
      <c r="BG3" s="1204"/>
      <c r="BS3" s="1204"/>
      <c r="CE3" s="1204"/>
      <c r="CQ3" s="1204"/>
      <c r="DD3" s="255"/>
      <c r="DE3" s="255"/>
    </row>
    <row r="4" spans="1:109" s="253" customFormat="1" ht="13.2" x14ac:dyDescent="0.2">
      <c r="A4" s="1204"/>
      <c r="B4" s="1204"/>
      <c r="C4" s="1204"/>
      <c r="D4" s="1204"/>
      <c r="E4" s="1204"/>
      <c r="F4" s="1204"/>
      <c r="G4" s="1204"/>
      <c r="H4" s="1204"/>
      <c r="I4" s="1204"/>
      <c r="J4" s="1204"/>
      <c r="K4" s="1204"/>
      <c r="L4" s="1204"/>
      <c r="M4" s="1204"/>
      <c r="N4" s="1204"/>
      <c r="O4" s="1204"/>
      <c r="P4" s="1204"/>
      <c r="Q4" s="1204"/>
      <c r="R4" s="1204"/>
      <c r="S4" s="1204"/>
      <c r="T4" s="1204"/>
      <c r="U4" s="1204"/>
      <c r="V4" s="1204"/>
      <c r="W4" s="1204"/>
      <c r="X4" s="1204"/>
      <c r="Y4" s="1204"/>
      <c r="Z4" s="1204"/>
      <c r="AA4" s="1204"/>
      <c r="AB4" s="1204"/>
      <c r="AC4" s="1204"/>
      <c r="AD4" s="1204"/>
      <c r="AE4" s="1204"/>
      <c r="AF4" s="1204"/>
      <c r="AG4" s="1204"/>
      <c r="AH4" s="1204"/>
      <c r="AI4" s="1204"/>
      <c r="AJ4" s="1204"/>
      <c r="AK4" s="1204"/>
      <c r="AL4" s="1204"/>
      <c r="AM4" s="1204"/>
      <c r="AN4" s="1204"/>
      <c r="AO4" s="1204"/>
      <c r="AP4" s="1204"/>
      <c r="AQ4" s="1204"/>
      <c r="AR4" s="1204"/>
      <c r="AS4" s="1204"/>
      <c r="AT4" s="1204"/>
      <c r="AU4" s="1204"/>
      <c r="AV4" s="1204"/>
      <c r="AW4" s="1204"/>
      <c r="AX4" s="1204"/>
      <c r="AY4" s="1204"/>
      <c r="AZ4" s="1204"/>
      <c r="BA4" s="1204"/>
      <c r="BB4" s="1204"/>
      <c r="BC4" s="1204"/>
      <c r="BD4" s="1204"/>
      <c r="BE4" s="1204"/>
      <c r="BF4" s="1204"/>
      <c r="BG4" s="1204"/>
      <c r="BH4" s="1204"/>
      <c r="BI4" s="1204"/>
      <c r="BJ4" s="1204"/>
      <c r="BK4" s="1204"/>
      <c r="BL4" s="1204"/>
      <c r="BM4" s="1204"/>
      <c r="BN4" s="1204"/>
      <c r="BO4" s="1204"/>
      <c r="BP4" s="1204"/>
      <c r="BQ4" s="1204"/>
      <c r="BR4" s="1204"/>
      <c r="BS4" s="1204"/>
      <c r="BT4" s="1204"/>
      <c r="BU4" s="1204"/>
      <c r="BV4" s="1204"/>
      <c r="BW4" s="1204"/>
      <c r="BX4" s="1204"/>
      <c r="BY4" s="1204"/>
      <c r="BZ4" s="1204"/>
      <c r="CA4" s="1204"/>
      <c r="CB4" s="1204"/>
      <c r="CC4" s="1204"/>
      <c r="CD4" s="1204"/>
      <c r="CE4" s="1204"/>
      <c r="CF4" s="1204"/>
      <c r="CG4" s="1204"/>
      <c r="CH4" s="1204"/>
      <c r="CI4" s="1204"/>
      <c r="CJ4" s="1204"/>
      <c r="CK4" s="1204"/>
      <c r="CL4" s="1204"/>
      <c r="CM4" s="1204"/>
      <c r="CN4" s="1204"/>
      <c r="CO4" s="1204"/>
      <c r="CP4" s="1204"/>
      <c r="CQ4" s="1204"/>
      <c r="CR4" s="1204"/>
      <c r="CS4" s="1204"/>
      <c r="CT4" s="1204"/>
      <c r="CU4" s="1204"/>
      <c r="CV4" s="1204"/>
      <c r="CW4" s="1204"/>
      <c r="CX4" s="1204"/>
      <c r="CY4" s="1204"/>
      <c r="CZ4" s="1204"/>
      <c r="DA4" s="1204"/>
      <c r="DB4" s="1204"/>
      <c r="DC4" s="1204"/>
      <c r="DD4" s="1204"/>
      <c r="DE4" s="1204"/>
    </row>
    <row r="5" spans="1:109" s="253" customFormat="1" ht="13.2" x14ac:dyDescent="0.2">
      <c r="A5" s="1204"/>
      <c r="B5" s="1204"/>
      <c r="C5" s="1204"/>
      <c r="D5" s="1204"/>
      <c r="E5" s="1204"/>
      <c r="F5" s="1204"/>
      <c r="G5" s="1204"/>
      <c r="H5" s="1204"/>
      <c r="I5" s="1204"/>
      <c r="J5" s="1204"/>
      <c r="K5" s="1204"/>
      <c r="L5" s="1204"/>
      <c r="M5" s="1204"/>
      <c r="N5" s="1204"/>
      <c r="O5" s="1204"/>
      <c r="P5" s="1204"/>
      <c r="Q5" s="1204"/>
      <c r="R5" s="1204"/>
      <c r="S5" s="1204"/>
      <c r="T5" s="1204"/>
      <c r="U5" s="1204"/>
      <c r="V5" s="1204"/>
      <c r="W5" s="1204"/>
      <c r="X5" s="1204"/>
      <c r="Y5" s="1204"/>
      <c r="Z5" s="1204"/>
      <c r="AA5" s="1204"/>
      <c r="AB5" s="1204"/>
      <c r="AC5" s="1204"/>
      <c r="AD5" s="1204"/>
      <c r="AE5" s="1204"/>
      <c r="AF5" s="1204"/>
      <c r="AG5" s="1204"/>
      <c r="AH5" s="1204"/>
      <c r="AI5" s="1204"/>
      <c r="AJ5" s="1204"/>
      <c r="AK5" s="1204"/>
      <c r="AL5" s="1204"/>
      <c r="AM5" s="1204"/>
      <c r="AN5" s="1204"/>
      <c r="AO5" s="1204"/>
      <c r="AP5" s="1204"/>
      <c r="AQ5" s="1204"/>
      <c r="AR5" s="1204"/>
      <c r="AS5" s="1204"/>
      <c r="AT5" s="1204"/>
      <c r="AU5" s="1204"/>
      <c r="AV5" s="1204"/>
      <c r="AW5" s="1204"/>
      <c r="AX5" s="1204"/>
      <c r="AY5" s="1204"/>
      <c r="AZ5" s="1204"/>
      <c r="BA5" s="1204"/>
      <c r="BB5" s="1204"/>
      <c r="BC5" s="1204"/>
      <c r="BD5" s="1204"/>
      <c r="BE5" s="1204"/>
      <c r="BF5" s="1204"/>
      <c r="BG5" s="1204"/>
      <c r="BH5" s="1204"/>
      <c r="BI5" s="1204"/>
      <c r="BJ5" s="1204"/>
      <c r="BK5" s="1204"/>
      <c r="BL5" s="1204"/>
      <c r="BM5" s="1204"/>
      <c r="BN5" s="1204"/>
      <c r="BO5" s="1204"/>
      <c r="BP5" s="1204"/>
      <c r="BQ5" s="1204"/>
      <c r="BR5" s="1204"/>
      <c r="BS5" s="1204"/>
      <c r="BT5" s="1204"/>
      <c r="BU5" s="1204"/>
      <c r="BV5" s="1204"/>
      <c r="BW5" s="1204"/>
      <c r="BX5" s="1204"/>
      <c r="BY5" s="1204"/>
      <c r="BZ5" s="1204"/>
      <c r="CA5" s="1204"/>
      <c r="CB5" s="1204"/>
      <c r="CC5" s="1204"/>
      <c r="CD5" s="1204"/>
      <c r="CE5" s="1204"/>
      <c r="CF5" s="1204"/>
      <c r="CG5" s="1204"/>
      <c r="CH5" s="1204"/>
      <c r="CI5" s="1204"/>
      <c r="CJ5" s="1204"/>
      <c r="CK5" s="1204"/>
      <c r="CL5" s="1204"/>
      <c r="CM5" s="1204"/>
      <c r="CN5" s="1204"/>
      <c r="CO5" s="1204"/>
      <c r="CP5" s="1204"/>
      <c r="CQ5" s="1204"/>
      <c r="CR5" s="1204"/>
      <c r="CS5" s="1204"/>
      <c r="CT5" s="1204"/>
      <c r="CU5" s="1204"/>
      <c r="CV5" s="1204"/>
      <c r="CW5" s="1204"/>
      <c r="CX5" s="1204"/>
      <c r="CY5" s="1204"/>
      <c r="CZ5" s="1204"/>
      <c r="DA5" s="1204"/>
      <c r="DB5" s="1204"/>
      <c r="DC5" s="1204"/>
      <c r="DD5" s="1204"/>
      <c r="DE5" s="1204"/>
    </row>
    <row r="6" spans="1:109" s="253" customFormat="1" ht="13.2" x14ac:dyDescent="0.2">
      <c r="A6" s="1204"/>
      <c r="B6" s="1204"/>
      <c r="C6" s="1204"/>
      <c r="D6" s="1204"/>
      <c r="E6" s="1204"/>
      <c r="F6" s="1204"/>
      <c r="G6" s="1204"/>
      <c r="H6" s="1204"/>
      <c r="I6" s="1204"/>
      <c r="J6" s="1204"/>
      <c r="K6" s="1204"/>
      <c r="L6" s="1204"/>
      <c r="M6" s="1204"/>
      <c r="N6" s="1204"/>
      <c r="O6" s="1204"/>
      <c r="P6" s="1204"/>
      <c r="Q6" s="1204"/>
      <c r="R6" s="1204"/>
      <c r="S6" s="1204"/>
      <c r="T6" s="1204"/>
      <c r="U6" s="1204"/>
      <c r="V6" s="1204"/>
      <c r="W6" s="1204"/>
      <c r="X6" s="1204"/>
      <c r="Y6" s="1204"/>
      <c r="Z6" s="1204"/>
      <c r="AA6" s="1204"/>
      <c r="AB6" s="1204"/>
      <c r="AC6" s="1204"/>
      <c r="AD6" s="1204"/>
      <c r="AE6" s="1204"/>
      <c r="AF6" s="1204"/>
      <c r="AG6" s="1204"/>
      <c r="AH6" s="1204"/>
      <c r="AI6" s="1204"/>
      <c r="AJ6" s="1204"/>
      <c r="AK6" s="1204"/>
      <c r="AL6" s="1204"/>
      <c r="AM6" s="1204"/>
      <c r="AN6" s="1204"/>
      <c r="AO6" s="1204"/>
      <c r="AP6" s="1204"/>
      <c r="AQ6" s="1204"/>
      <c r="AR6" s="1204"/>
      <c r="AS6" s="1204"/>
      <c r="AT6" s="1204"/>
      <c r="AU6" s="1204"/>
      <c r="AV6" s="1204"/>
      <c r="AW6" s="1204"/>
      <c r="AX6" s="1204"/>
      <c r="AY6" s="1204"/>
      <c r="AZ6" s="1204"/>
      <c r="BA6" s="1204"/>
      <c r="BB6" s="1204"/>
      <c r="BC6" s="1204"/>
      <c r="BD6" s="1204"/>
      <c r="BE6" s="1204"/>
      <c r="BF6" s="1204"/>
      <c r="BG6" s="1204"/>
      <c r="BH6" s="1204"/>
      <c r="BI6" s="1204"/>
      <c r="BJ6" s="1204"/>
      <c r="BK6" s="1204"/>
      <c r="BL6" s="1204"/>
      <c r="BM6" s="1204"/>
      <c r="BN6" s="1204"/>
      <c r="BO6" s="1204"/>
      <c r="BP6" s="1204"/>
      <c r="BQ6" s="1204"/>
      <c r="BR6" s="1204"/>
      <c r="BS6" s="1204"/>
      <c r="BT6" s="1204"/>
      <c r="BU6" s="1204"/>
      <c r="BV6" s="1204"/>
      <c r="BW6" s="1204"/>
      <c r="BX6" s="1204"/>
      <c r="BY6" s="1204"/>
      <c r="BZ6" s="1204"/>
      <c r="CA6" s="1204"/>
      <c r="CB6" s="1204"/>
      <c r="CC6" s="1204"/>
      <c r="CD6" s="1204"/>
      <c r="CE6" s="1204"/>
      <c r="CF6" s="1204"/>
      <c r="CG6" s="1204"/>
      <c r="CH6" s="1204"/>
      <c r="CI6" s="1204"/>
      <c r="CJ6" s="1204"/>
      <c r="CK6" s="1204"/>
      <c r="CL6" s="1204"/>
      <c r="CM6" s="1204"/>
      <c r="CN6" s="1204"/>
      <c r="CO6" s="1204"/>
      <c r="CP6" s="1204"/>
      <c r="CQ6" s="1204"/>
      <c r="CR6" s="1204"/>
      <c r="CS6" s="1204"/>
      <c r="CT6" s="1204"/>
      <c r="CU6" s="1204"/>
      <c r="CV6" s="1204"/>
      <c r="CW6" s="1204"/>
      <c r="CX6" s="1204"/>
      <c r="CY6" s="1204"/>
      <c r="CZ6" s="1204"/>
      <c r="DA6" s="1204"/>
      <c r="DB6" s="1204"/>
      <c r="DC6" s="1204"/>
      <c r="DD6" s="1204"/>
      <c r="DE6" s="1204"/>
    </row>
    <row r="7" spans="1:109" s="253" customFormat="1" ht="13.2" x14ac:dyDescent="0.2">
      <c r="A7" s="1204"/>
      <c r="B7" s="1204"/>
      <c r="C7" s="1204"/>
      <c r="D7" s="1204"/>
      <c r="E7" s="1204"/>
      <c r="F7" s="1204"/>
      <c r="G7" s="1204"/>
      <c r="H7" s="1204"/>
      <c r="I7" s="1204"/>
      <c r="J7" s="1204"/>
      <c r="K7" s="1204"/>
      <c r="L7" s="1204"/>
      <c r="M7" s="1204"/>
      <c r="N7" s="1204"/>
      <c r="O7" s="1204"/>
      <c r="P7" s="1204"/>
      <c r="Q7" s="1204"/>
      <c r="R7" s="1204"/>
      <c r="S7" s="1204"/>
      <c r="T7" s="1204"/>
      <c r="U7" s="1204"/>
      <c r="V7" s="1204"/>
      <c r="W7" s="1204"/>
      <c r="X7" s="1204"/>
      <c r="Y7" s="1204"/>
      <c r="Z7" s="1204"/>
      <c r="AA7" s="1204"/>
      <c r="AB7" s="1204"/>
      <c r="AC7" s="1204"/>
      <c r="AD7" s="1204"/>
      <c r="AE7" s="1204"/>
      <c r="AF7" s="1204"/>
      <c r="AG7" s="1204"/>
      <c r="AH7" s="1204"/>
      <c r="AI7" s="1204"/>
      <c r="AJ7" s="1204"/>
      <c r="AK7" s="1204"/>
      <c r="AL7" s="1204"/>
      <c r="AM7" s="1204"/>
      <c r="AN7" s="1204"/>
      <c r="AO7" s="1204"/>
      <c r="AP7" s="1204"/>
      <c r="AQ7" s="1204"/>
      <c r="AR7" s="1204"/>
      <c r="AS7" s="1204"/>
      <c r="AT7" s="1204"/>
      <c r="AU7" s="1204"/>
      <c r="AV7" s="1204"/>
      <c r="AW7" s="1204"/>
      <c r="AX7" s="1204"/>
      <c r="AY7" s="1204"/>
      <c r="AZ7" s="1204"/>
      <c r="BA7" s="1204"/>
      <c r="BB7" s="1204"/>
      <c r="BC7" s="1204"/>
      <c r="BD7" s="1204"/>
      <c r="BE7" s="1204"/>
      <c r="BF7" s="1204"/>
      <c r="BG7" s="1204"/>
      <c r="BH7" s="1204"/>
      <c r="BI7" s="1204"/>
      <c r="BJ7" s="1204"/>
      <c r="BK7" s="1204"/>
      <c r="BL7" s="1204"/>
      <c r="BM7" s="1204"/>
      <c r="BN7" s="1204"/>
      <c r="BO7" s="1204"/>
      <c r="BP7" s="1204"/>
      <c r="BQ7" s="1204"/>
      <c r="BR7" s="1204"/>
      <c r="BS7" s="1204"/>
      <c r="BT7" s="1204"/>
      <c r="BU7" s="1204"/>
      <c r="BV7" s="1204"/>
      <c r="BW7" s="1204"/>
      <c r="BX7" s="1204"/>
      <c r="BY7" s="1204"/>
      <c r="BZ7" s="1204"/>
      <c r="CA7" s="1204"/>
      <c r="CB7" s="1204"/>
      <c r="CC7" s="1204"/>
      <c r="CD7" s="1204"/>
      <c r="CE7" s="1204"/>
      <c r="CF7" s="1204"/>
      <c r="CG7" s="1204"/>
      <c r="CH7" s="1204"/>
      <c r="CI7" s="1204"/>
      <c r="CJ7" s="1204"/>
      <c r="CK7" s="1204"/>
      <c r="CL7" s="1204"/>
      <c r="CM7" s="1204"/>
      <c r="CN7" s="1204"/>
      <c r="CO7" s="1204"/>
      <c r="CP7" s="1204"/>
      <c r="CQ7" s="1204"/>
      <c r="CR7" s="1204"/>
      <c r="CS7" s="1204"/>
      <c r="CT7" s="1204"/>
      <c r="CU7" s="1204"/>
      <c r="CV7" s="1204"/>
      <c r="CW7" s="1204"/>
      <c r="CX7" s="1204"/>
      <c r="CY7" s="1204"/>
      <c r="CZ7" s="1204"/>
      <c r="DA7" s="1204"/>
      <c r="DB7" s="1204"/>
      <c r="DC7" s="1204"/>
      <c r="DD7" s="1204"/>
      <c r="DE7" s="1204"/>
    </row>
    <row r="8" spans="1:109" s="253" customFormat="1" ht="13.2" x14ac:dyDescent="0.2">
      <c r="A8" s="1204"/>
      <c r="B8" s="1204"/>
      <c r="C8" s="1204"/>
      <c r="D8" s="1204"/>
      <c r="E8" s="1204"/>
      <c r="F8" s="1204"/>
      <c r="G8" s="1204"/>
      <c r="H8" s="1204"/>
      <c r="I8" s="1204"/>
      <c r="J8" s="1204"/>
      <c r="K8" s="1204"/>
      <c r="L8" s="1204"/>
      <c r="M8" s="1204"/>
      <c r="N8" s="1204"/>
      <c r="O8" s="1204"/>
      <c r="P8" s="1204"/>
      <c r="Q8" s="1204"/>
      <c r="R8" s="1204"/>
      <c r="S8" s="1204"/>
      <c r="T8" s="1204"/>
      <c r="U8" s="1204"/>
      <c r="V8" s="1204"/>
      <c r="W8" s="1204"/>
      <c r="X8" s="1204"/>
      <c r="Y8" s="1204"/>
      <c r="Z8" s="1204"/>
      <c r="AA8" s="1204"/>
      <c r="AB8" s="1204"/>
      <c r="AC8" s="1204"/>
      <c r="AD8" s="1204"/>
      <c r="AE8" s="1204"/>
      <c r="AF8" s="1204"/>
      <c r="AG8" s="1204"/>
      <c r="AH8" s="1204"/>
      <c r="AI8" s="1204"/>
      <c r="AJ8" s="1204"/>
      <c r="AK8" s="1204"/>
      <c r="AL8" s="1204"/>
      <c r="AM8" s="1204"/>
      <c r="AN8" s="1204"/>
      <c r="AO8" s="1204"/>
      <c r="AP8" s="1204"/>
      <c r="AQ8" s="1204"/>
      <c r="AR8" s="1204"/>
      <c r="AS8" s="1204"/>
      <c r="AT8" s="1204"/>
      <c r="AU8" s="1204"/>
      <c r="AV8" s="1204"/>
      <c r="AW8" s="1204"/>
      <c r="AX8" s="1204"/>
      <c r="AY8" s="1204"/>
      <c r="AZ8" s="1204"/>
      <c r="BA8" s="1204"/>
      <c r="BB8" s="1204"/>
      <c r="BC8" s="1204"/>
      <c r="BD8" s="1204"/>
      <c r="BE8" s="1204"/>
      <c r="BF8" s="1204"/>
      <c r="BG8" s="1204"/>
      <c r="BH8" s="1204"/>
      <c r="BI8" s="1204"/>
      <c r="BJ8" s="1204"/>
      <c r="BK8" s="1204"/>
      <c r="BL8" s="1204"/>
      <c r="BM8" s="1204"/>
      <c r="BN8" s="1204"/>
      <c r="BO8" s="1204"/>
      <c r="BP8" s="1204"/>
      <c r="BQ8" s="1204"/>
      <c r="BR8" s="1204"/>
      <c r="BS8" s="1204"/>
      <c r="BT8" s="1204"/>
      <c r="BU8" s="1204"/>
      <c r="BV8" s="1204"/>
      <c r="BW8" s="1204"/>
      <c r="BX8" s="1204"/>
      <c r="BY8" s="1204"/>
      <c r="BZ8" s="1204"/>
      <c r="CA8" s="1204"/>
      <c r="CB8" s="1204"/>
      <c r="CC8" s="1204"/>
      <c r="CD8" s="1204"/>
      <c r="CE8" s="1204"/>
      <c r="CF8" s="1204"/>
      <c r="CG8" s="1204"/>
      <c r="CH8" s="1204"/>
      <c r="CI8" s="1204"/>
      <c r="CJ8" s="1204"/>
      <c r="CK8" s="1204"/>
      <c r="CL8" s="1204"/>
      <c r="CM8" s="1204"/>
      <c r="CN8" s="1204"/>
      <c r="CO8" s="1204"/>
      <c r="CP8" s="1204"/>
      <c r="CQ8" s="1204"/>
      <c r="CR8" s="1204"/>
      <c r="CS8" s="1204"/>
      <c r="CT8" s="1204"/>
      <c r="CU8" s="1204"/>
      <c r="CV8" s="1204"/>
      <c r="CW8" s="1204"/>
      <c r="CX8" s="1204"/>
      <c r="CY8" s="1204"/>
      <c r="CZ8" s="1204"/>
      <c r="DA8" s="1204"/>
      <c r="DB8" s="1204"/>
      <c r="DC8" s="1204"/>
      <c r="DD8" s="1204"/>
      <c r="DE8" s="1204"/>
    </row>
    <row r="9" spans="1:109" s="253" customFormat="1" ht="13.2" x14ac:dyDescent="0.2">
      <c r="A9" s="1204"/>
      <c r="B9" s="1204"/>
      <c r="C9" s="1204"/>
      <c r="D9" s="1204"/>
      <c r="E9" s="1204"/>
      <c r="F9" s="1204"/>
      <c r="G9" s="1204"/>
      <c r="H9" s="1204"/>
      <c r="I9" s="1204"/>
      <c r="J9" s="1204"/>
      <c r="K9" s="1204"/>
      <c r="L9" s="1204"/>
      <c r="M9" s="1204"/>
      <c r="N9" s="1204"/>
      <c r="O9" s="1204"/>
      <c r="P9" s="1204"/>
      <c r="Q9" s="1204"/>
      <c r="R9" s="1204"/>
      <c r="S9" s="1204"/>
      <c r="T9" s="1204"/>
      <c r="U9" s="1204"/>
      <c r="V9" s="1204"/>
      <c r="W9" s="1204"/>
      <c r="X9" s="1204"/>
      <c r="Y9" s="1204"/>
      <c r="Z9" s="1204"/>
      <c r="AA9" s="1204"/>
      <c r="AB9" s="1204"/>
      <c r="AC9" s="1204"/>
      <c r="AD9" s="1204"/>
      <c r="AE9" s="1204"/>
      <c r="AF9" s="1204"/>
      <c r="AG9" s="1204"/>
      <c r="AH9" s="1204"/>
      <c r="AI9" s="1204"/>
      <c r="AJ9" s="1204"/>
      <c r="AK9" s="1204"/>
      <c r="AL9" s="1204"/>
      <c r="AM9" s="1204"/>
      <c r="AN9" s="1204"/>
      <c r="AO9" s="1204"/>
      <c r="AP9" s="1204"/>
      <c r="AQ9" s="1204"/>
      <c r="AR9" s="1204"/>
      <c r="AS9" s="1204"/>
      <c r="AT9" s="1204"/>
      <c r="AU9" s="1204"/>
      <c r="AV9" s="1204"/>
      <c r="AW9" s="1204"/>
      <c r="AX9" s="1204"/>
      <c r="AY9" s="1204"/>
      <c r="AZ9" s="1204"/>
      <c r="BA9" s="1204"/>
      <c r="BB9" s="1204"/>
      <c r="BC9" s="1204"/>
      <c r="BD9" s="1204"/>
      <c r="BE9" s="1204"/>
      <c r="BF9" s="1204"/>
      <c r="BG9" s="1204"/>
      <c r="BH9" s="1204"/>
      <c r="BI9" s="1204"/>
      <c r="BJ9" s="1204"/>
      <c r="BK9" s="1204"/>
      <c r="BL9" s="1204"/>
      <c r="BM9" s="1204"/>
      <c r="BN9" s="1204"/>
      <c r="BO9" s="1204"/>
      <c r="BP9" s="1204"/>
      <c r="BQ9" s="1204"/>
      <c r="BR9" s="1204"/>
      <c r="BS9" s="1204"/>
      <c r="BT9" s="1204"/>
      <c r="BU9" s="1204"/>
      <c r="BV9" s="1204"/>
      <c r="BW9" s="1204"/>
      <c r="BX9" s="1204"/>
      <c r="BY9" s="1204"/>
      <c r="BZ9" s="1204"/>
      <c r="CA9" s="1204"/>
      <c r="CB9" s="1204"/>
      <c r="CC9" s="1204"/>
      <c r="CD9" s="1204"/>
      <c r="CE9" s="1204"/>
      <c r="CF9" s="1204"/>
      <c r="CG9" s="1204"/>
      <c r="CH9" s="1204"/>
      <c r="CI9" s="1204"/>
      <c r="CJ9" s="1204"/>
      <c r="CK9" s="1204"/>
      <c r="CL9" s="1204"/>
      <c r="CM9" s="1204"/>
      <c r="CN9" s="1204"/>
      <c r="CO9" s="1204"/>
      <c r="CP9" s="1204"/>
      <c r="CQ9" s="1204"/>
      <c r="CR9" s="1204"/>
      <c r="CS9" s="1204"/>
      <c r="CT9" s="1204"/>
      <c r="CU9" s="1204"/>
      <c r="CV9" s="1204"/>
      <c r="CW9" s="1204"/>
      <c r="CX9" s="1204"/>
      <c r="CY9" s="1204"/>
      <c r="CZ9" s="1204"/>
      <c r="DA9" s="1204"/>
      <c r="DB9" s="1204"/>
      <c r="DC9" s="1204"/>
      <c r="DD9" s="1204"/>
      <c r="DE9" s="1204"/>
    </row>
    <row r="10" spans="1:109" s="253" customFormat="1" ht="13.2" x14ac:dyDescent="0.2">
      <c r="A10" s="1204"/>
      <c r="B10" s="1204"/>
      <c r="C10" s="1204"/>
      <c r="D10" s="1204"/>
      <c r="E10" s="1204"/>
      <c r="F10" s="1204"/>
      <c r="G10" s="1204"/>
      <c r="H10" s="1204"/>
      <c r="I10" s="1204"/>
      <c r="J10" s="1204"/>
      <c r="K10" s="1204"/>
      <c r="L10" s="1204"/>
      <c r="M10" s="1204"/>
      <c r="N10" s="1204"/>
      <c r="O10" s="1204"/>
      <c r="P10" s="1204"/>
      <c r="Q10" s="1204"/>
      <c r="R10" s="1204"/>
      <c r="S10" s="1204"/>
      <c r="T10" s="1204"/>
      <c r="U10" s="1204"/>
      <c r="V10" s="1204"/>
      <c r="W10" s="1204"/>
      <c r="X10" s="1204"/>
      <c r="Y10" s="1204"/>
      <c r="Z10" s="1204"/>
      <c r="AA10" s="1204"/>
      <c r="AB10" s="1204"/>
      <c r="AC10" s="1204"/>
      <c r="AD10" s="1204"/>
      <c r="AE10" s="1204"/>
      <c r="AF10" s="1204"/>
      <c r="AG10" s="1204"/>
      <c r="AH10" s="1204"/>
      <c r="AI10" s="1204"/>
      <c r="AJ10" s="1204"/>
      <c r="AK10" s="1204"/>
      <c r="AL10" s="1204"/>
      <c r="AM10" s="1204"/>
      <c r="AN10" s="1204"/>
      <c r="AO10" s="1204"/>
      <c r="AP10" s="1204"/>
      <c r="AQ10" s="1204"/>
      <c r="AR10" s="1204"/>
      <c r="AS10" s="1204"/>
      <c r="AT10" s="1204"/>
      <c r="AU10" s="1204"/>
      <c r="AV10" s="1204"/>
      <c r="AW10" s="1204"/>
      <c r="AX10" s="1204"/>
      <c r="AY10" s="1204"/>
      <c r="AZ10" s="1204"/>
      <c r="BA10" s="1204"/>
      <c r="BB10" s="1204"/>
      <c r="BC10" s="1204"/>
      <c r="BD10" s="1204"/>
      <c r="BE10" s="1204"/>
      <c r="BF10" s="1204"/>
      <c r="BG10" s="1204"/>
      <c r="BH10" s="1204"/>
      <c r="BI10" s="1204"/>
      <c r="BJ10" s="1204"/>
      <c r="BK10" s="1204"/>
      <c r="BL10" s="1204"/>
      <c r="BM10" s="1204"/>
      <c r="BN10" s="1204"/>
      <c r="BO10" s="1204"/>
      <c r="BP10" s="1204"/>
      <c r="BQ10" s="1204"/>
      <c r="BR10" s="1204"/>
      <c r="BS10" s="1204"/>
      <c r="BT10" s="1204"/>
      <c r="BU10" s="1204"/>
      <c r="BV10" s="1204"/>
      <c r="BW10" s="1204"/>
      <c r="BX10" s="1204"/>
      <c r="BY10" s="1204"/>
      <c r="BZ10" s="1204"/>
      <c r="CA10" s="1204"/>
      <c r="CB10" s="1204"/>
      <c r="CC10" s="1204"/>
      <c r="CD10" s="1204"/>
      <c r="CE10" s="1204"/>
      <c r="CF10" s="1204"/>
      <c r="CG10" s="1204"/>
      <c r="CH10" s="1204"/>
      <c r="CI10" s="1204"/>
      <c r="CJ10" s="1204"/>
      <c r="CK10" s="1204"/>
      <c r="CL10" s="1204"/>
      <c r="CM10" s="1204"/>
      <c r="CN10" s="1204"/>
      <c r="CO10" s="1204"/>
      <c r="CP10" s="1204"/>
      <c r="CQ10" s="1204"/>
      <c r="CR10" s="1204"/>
      <c r="CS10" s="1204"/>
      <c r="CT10" s="1204"/>
      <c r="CU10" s="1204"/>
      <c r="CV10" s="1204"/>
      <c r="CW10" s="1204"/>
      <c r="CX10" s="1204"/>
      <c r="CY10" s="1204"/>
      <c r="CZ10" s="1204"/>
      <c r="DA10" s="1204"/>
      <c r="DB10" s="1204"/>
      <c r="DC10" s="1204"/>
      <c r="DD10" s="1204"/>
      <c r="DE10" s="1204"/>
    </row>
    <row r="11" spans="1:109" s="253" customFormat="1" ht="13.2" x14ac:dyDescent="0.2">
      <c r="A11" s="1204"/>
      <c r="B11" s="1204"/>
      <c r="C11" s="1204"/>
      <c r="D11" s="1204"/>
      <c r="E11" s="1204"/>
      <c r="F11" s="1204"/>
      <c r="G11" s="1204"/>
      <c r="H11" s="1204"/>
      <c r="I11" s="1204"/>
      <c r="J11" s="1204"/>
      <c r="K11" s="1204"/>
      <c r="L11" s="1204"/>
      <c r="M11" s="1204"/>
      <c r="N11" s="1204"/>
      <c r="O11" s="1204"/>
      <c r="P11" s="1204"/>
      <c r="Q11" s="1204"/>
      <c r="R11" s="1204"/>
      <c r="S11" s="1204"/>
      <c r="T11" s="1204"/>
      <c r="U11" s="1204"/>
      <c r="V11" s="1204"/>
      <c r="W11" s="1204"/>
      <c r="X11" s="1204"/>
      <c r="Y11" s="1204"/>
      <c r="Z11" s="1204"/>
      <c r="AA11" s="1204"/>
      <c r="AB11" s="1204"/>
      <c r="AC11" s="1204"/>
      <c r="AD11" s="1204"/>
      <c r="AE11" s="1204"/>
      <c r="AF11" s="1204"/>
      <c r="AG11" s="1204"/>
      <c r="AH11" s="1204"/>
      <c r="AI11" s="1204"/>
      <c r="AJ11" s="1204"/>
      <c r="AK11" s="1204"/>
      <c r="AL11" s="1204"/>
      <c r="AM11" s="1204"/>
      <c r="AN11" s="1204"/>
      <c r="AO11" s="1204"/>
      <c r="AP11" s="1204"/>
      <c r="AQ11" s="1204"/>
      <c r="AR11" s="1204"/>
      <c r="AS11" s="1204"/>
      <c r="AT11" s="1204"/>
      <c r="AU11" s="1204"/>
      <c r="AV11" s="1204"/>
      <c r="AW11" s="1204"/>
      <c r="AX11" s="1204"/>
      <c r="AY11" s="1204"/>
      <c r="AZ11" s="1204"/>
      <c r="BA11" s="1204"/>
      <c r="BB11" s="1204"/>
      <c r="BC11" s="1204"/>
      <c r="BD11" s="1204"/>
      <c r="BE11" s="1204"/>
      <c r="BF11" s="1204"/>
      <c r="BG11" s="1204"/>
      <c r="BH11" s="1204"/>
      <c r="BI11" s="1204"/>
      <c r="BJ11" s="1204"/>
      <c r="BK11" s="1204"/>
      <c r="BL11" s="1204"/>
      <c r="BM11" s="1204"/>
      <c r="BN11" s="1204"/>
      <c r="BO11" s="1204"/>
      <c r="BP11" s="1204"/>
      <c r="BQ11" s="1204"/>
      <c r="BR11" s="1204"/>
      <c r="BS11" s="1204"/>
      <c r="BT11" s="1204"/>
      <c r="BU11" s="1204"/>
      <c r="BV11" s="1204"/>
      <c r="BW11" s="1204"/>
      <c r="BX11" s="1204"/>
      <c r="BY11" s="1204"/>
      <c r="BZ11" s="1204"/>
      <c r="CA11" s="1204"/>
      <c r="CB11" s="1204"/>
      <c r="CC11" s="1204"/>
      <c r="CD11" s="1204"/>
      <c r="CE11" s="1204"/>
      <c r="CF11" s="1204"/>
      <c r="CG11" s="1204"/>
      <c r="CH11" s="1204"/>
      <c r="CI11" s="1204"/>
      <c r="CJ11" s="1204"/>
      <c r="CK11" s="1204"/>
      <c r="CL11" s="1204"/>
      <c r="CM11" s="1204"/>
      <c r="CN11" s="1204"/>
      <c r="CO11" s="1204"/>
      <c r="CP11" s="1204"/>
      <c r="CQ11" s="1204"/>
      <c r="CR11" s="1204"/>
      <c r="CS11" s="1204"/>
      <c r="CT11" s="1204"/>
      <c r="CU11" s="1204"/>
      <c r="CV11" s="1204"/>
      <c r="CW11" s="1204"/>
      <c r="CX11" s="1204"/>
      <c r="CY11" s="1204"/>
      <c r="CZ11" s="1204"/>
      <c r="DA11" s="1204"/>
      <c r="DB11" s="1204"/>
      <c r="DC11" s="1204"/>
      <c r="DD11" s="1204"/>
      <c r="DE11" s="1204"/>
    </row>
    <row r="12" spans="1:109" s="253" customFormat="1" ht="13.2" x14ac:dyDescent="0.2">
      <c r="A12" s="1204"/>
      <c r="B12" s="1204"/>
      <c r="C12" s="1204"/>
      <c r="D12" s="1204"/>
      <c r="E12" s="1204"/>
      <c r="F12" s="1204"/>
      <c r="G12" s="1204"/>
      <c r="H12" s="1204"/>
      <c r="I12" s="1204"/>
      <c r="J12" s="1204"/>
      <c r="K12" s="1204"/>
      <c r="L12" s="1204"/>
      <c r="M12" s="1204"/>
      <c r="N12" s="1204"/>
      <c r="O12" s="1204"/>
      <c r="P12" s="1204"/>
      <c r="Q12" s="1204"/>
      <c r="R12" s="1204"/>
      <c r="S12" s="1204"/>
      <c r="T12" s="1204"/>
      <c r="U12" s="1204"/>
      <c r="V12" s="1204"/>
      <c r="W12" s="1204"/>
      <c r="X12" s="1204"/>
      <c r="Y12" s="1204"/>
      <c r="Z12" s="1204"/>
      <c r="AA12" s="1204"/>
      <c r="AB12" s="1204"/>
      <c r="AC12" s="1204"/>
      <c r="AD12" s="1204"/>
      <c r="AE12" s="1204"/>
      <c r="AF12" s="1204"/>
      <c r="AG12" s="1204"/>
      <c r="AH12" s="1204"/>
      <c r="AI12" s="1204"/>
      <c r="AJ12" s="1204"/>
      <c r="AK12" s="1204"/>
      <c r="AL12" s="1204"/>
      <c r="AM12" s="1204"/>
      <c r="AN12" s="1204"/>
      <c r="AO12" s="1204"/>
      <c r="AP12" s="1204"/>
      <c r="AQ12" s="1204"/>
      <c r="AR12" s="1204"/>
      <c r="AS12" s="1204"/>
      <c r="AT12" s="1204"/>
      <c r="AU12" s="1204"/>
      <c r="AV12" s="1204"/>
      <c r="AW12" s="1204"/>
      <c r="AX12" s="1204"/>
      <c r="AY12" s="1204"/>
      <c r="AZ12" s="1204"/>
      <c r="BA12" s="1204"/>
      <c r="BB12" s="1204"/>
      <c r="BC12" s="1204"/>
      <c r="BD12" s="1204"/>
      <c r="BE12" s="1204"/>
      <c r="BF12" s="1204"/>
      <c r="BG12" s="1204"/>
      <c r="BH12" s="1204"/>
      <c r="BI12" s="1204"/>
      <c r="BJ12" s="1204"/>
      <c r="BK12" s="1204"/>
      <c r="BL12" s="1204"/>
      <c r="BM12" s="1204"/>
      <c r="BN12" s="1204"/>
      <c r="BO12" s="1204"/>
      <c r="BP12" s="1204"/>
      <c r="BQ12" s="1204"/>
      <c r="BR12" s="1204"/>
      <c r="BS12" s="1204"/>
      <c r="BT12" s="1204"/>
      <c r="BU12" s="1204"/>
      <c r="BV12" s="1204"/>
      <c r="BW12" s="1204"/>
      <c r="BX12" s="1204"/>
      <c r="BY12" s="1204"/>
      <c r="BZ12" s="1204"/>
      <c r="CA12" s="1204"/>
      <c r="CB12" s="1204"/>
      <c r="CC12" s="1204"/>
      <c r="CD12" s="1204"/>
      <c r="CE12" s="1204"/>
      <c r="CF12" s="1204"/>
      <c r="CG12" s="1204"/>
      <c r="CH12" s="1204"/>
      <c r="CI12" s="1204"/>
      <c r="CJ12" s="1204"/>
      <c r="CK12" s="1204"/>
      <c r="CL12" s="1204"/>
      <c r="CM12" s="1204"/>
      <c r="CN12" s="1204"/>
      <c r="CO12" s="1204"/>
      <c r="CP12" s="1204"/>
      <c r="CQ12" s="1204"/>
      <c r="CR12" s="1204"/>
      <c r="CS12" s="1204"/>
      <c r="CT12" s="1204"/>
      <c r="CU12" s="1204"/>
      <c r="CV12" s="1204"/>
      <c r="CW12" s="1204"/>
      <c r="CX12" s="1204"/>
      <c r="CY12" s="1204"/>
      <c r="CZ12" s="1204"/>
      <c r="DA12" s="1204"/>
      <c r="DB12" s="1204"/>
      <c r="DC12" s="1204"/>
      <c r="DD12" s="1204"/>
      <c r="DE12" s="1204"/>
    </row>
    <row r="13" spans="1:109" s="253" customFormat="1" ht="13.2" x14ac:dyDescent="0.2">
      <c r="A13" s="1204"/>
      <c r="B13" s="1204"/>
      <c r="C13" s="1204"/>
      <c r="D13" s="1204"/>
      <c r="E13" s="1204"/>
      <c r="F13" s="1204"/>
      <c r="G13" s="1204"/>
      <c r="H13" s="1204"/>
      <c r="I13" s="1204"/>
      <c r="J13" s="1204"/>
      <c r="K13" s="1204"/>
      <c r="L13" s="1204"/>
      <c r="M13" s="1204"/>
      <c r="N13" s="1204"/>
      <c r="O13" s="1204"/>
      <c r="P13" s="1204"/>
      <c r="Q13" s="1204"/>
      <c r="R13" s="1204"/>
      <c r="S13" s="1204"/>
      <c r="T13" s="1204"/>
      <c r="U13" s="1204"/>
      <c r="V13" s="1204"/>
      <c r="W13" s="1204"/>
      <c r="X13" s="1204"/>
      <c r="Y13" s="1204"/>
      <c r="Z13" s="1204"/>
      <c r="AA13" s="1204"/>
      <c r="AB13" s="1204"/>
      <c r="AC13" s="1204"/>
      <c r="AD13" s="1204"/>
      <c r="AE13" s="1204"/>
      <c r="AF13" s="1204"/>
      <c r="AG13" s="1204"/>
      <c r="AH13" s="1204"/>
      <c r="AI13" s="1204"/>
      <c r="AJ13" s="1204"/>
      <c r="AK13" s="1204"/>
      <c r="AL13" s="1204"/>
      <c r="AM13" s="1204"/>
      <c r="AN13" s="1204"/>
      <c r="AO13" s="1204"/>
      <c r="AP13" s="1204"/>
      <c r="AQ13" s="1204"/>
      <c r="AR13" s="1204"/>
      <c r="AS13" s="1204"/>
      <c r="AT13" s="1204"/>
      <c r="AU13" s="1204"/>
      <c r="AV13" s="1204"/>
      <c r="AW13" s="1204"/>
      <c r="AX13" s="1204"/>
      <c r="AY13" s="1204"/>
      <c r="AZ13" s="1204"/>
      <c r="BA13" s="1204"/>
      <c r="BB13" s="1204"/>
      <c r="BC13" s="1204"/>
      <c r="BD13" s="1204"/>
      <c r="BE13" s="1204"/>
      <c r="BF13" s="1204"/>
      <c r="BG13" s="1204"/>
      <c r="BH13" s="1204"/>
      <c r="BI13" s="1204"/>
      <c r="BJ13" s="1204"/>
      <c r="BK13" s="1204"/>
      <c r="BL13" s="1204"/>
      <c r="BM13" s="1204"/>
      <c r="BN13" s="1204"/>
      <c r="BO13" s="1204"/>
      <c r="BP13" s="1204"/>
      <c r="BQ13" s="1204"/>
      <c r="BR13" s="1204"/>
      <c r="BS13" s="1204"/>
      <c r="BT13" s="1204"/>
      <c r="BU13" s="1204"/>
      <c r="BV13" s="1204"/>
      <c r="BW13" s="1204"/>
      <c r="BX13" s="1204"/>
      <c r="BY13" s="1204"/>
      <c r="BZ13" s="1204"/>
      <c r="CA13" s="1204"/>
      <c r="CB13" s="1204"/>
      <c r="CC13" s="1204"/>
      <c r="CD13" s="1204"/>
      <c r="CE13" s="1204"/>
      <c r="CF13" s="1204"/>
      <c r="CG13" s="1204"/>
      <c r="CH13" s="1204"/>
      <c r="CI13" s="1204"/>
      <c r="CJ13" s="1204"/>
      <c r="CK13" s="1204"/>
      <c r="CL13" s="1204"/>
      <c r="CM13" s="1204"/>
      <c r="CN13" s="1204"/>
      <c r="CO13" s="1204"/>
      <c r="CP13" s="1204"/>
      <c r="CQ13" s="1204"/>
      <c r="CR13" s="1204"/>
      <c r="CS13" s="1204"/>
      <c r="CT13" s="1204"/>
      <c r="CU13" s="1204"/>
      <c r="CV13" s="1204"/>
      <c r="CW13" s="1204"/>
      <c r="CX13" s="1204"/>
      <c r="CY13" s="1204"/>
      <c r="CZ13" s="1204"/>
      <c r="DA13" s="1204"/>
      <c r="DB13" s="1204"/>
      <c r="DC13" s="1204"/>
      <c r="DD13" s="1204"/>
      <c r="DE13" s="1204"/>
    </row>
    <row r="14" spans="1:109" s="253" customFormat="1" ht="13.2" x14ac:dyDescent="0.2">
      <c r="A14" s="1204"/>
      <c r="B14" s="1204"/>
      <c r="C14" s="1204"/>
      <c r="D14" s="1204"/>
      <c r="E14" s="1204"/>
      <c r="F14" s="1204"/>
      <c r="G14" s="1204"/>
      <c r="H14" s="1204"/>
      <c r="I14" s="1204"/>
      <c r="J14" s="1204"/>
      <c r="K14" s="1204"/>
      <c r="L14" s="1204"/>
      <c r="M14" s="1204"/>
      <c r="N14" s="1204"/>
      <c r="O14" s="1204"/>
      <c r="P14" s="1204"/>
      <c r="Q14" s="1204"/>
      <c r="R14" s="1204"/>
      <c r="S14" s="1204"/>
      <c r="T14" s="1204"/>
      <c r="U14" s="1204"/>
      <c r="V14" s="1204"/>
      <c r="W14" s="1204"/>
      <c r="X14" s="1204"/>
      <c r="Y14" s="1204"/>
      <c r="Z14" s="1204"/>
      <c r="AA14" s="1204"/>
      <c r="AB14" s="1204"/>
      <c r="AC14" s="1204"/>
      <c r="AD14" s="1204"/>
      <c r="AE14" s="1204"/>
      <c r="AF14" s="1204"/>
      <c r="AG14" s="1204"/>
      <c r="AH14" s="1204"/>
      <c r="AI14" s="1204"/>
      <c r="AJ14" s="1204"/>
      <c r="AK14" s="1204"/>
      <c r="AL14" s="1204"/>
      <c r="AM14" s="1204"/>
      <c r="AN14" s="1204"/>
      <c r="AO14" s="1204"/>
      <c r="AP14" s="1204"/>
      <c r="AQ14" s="1204"/>
      <c r="AR14" s="1204"/>
      <c r="AS14" s="1204"/>
      <c r="AT14" s="1204"/>
      <c r="AU14" s="1204"/>
      <c r="AV14" s="1204"/>
      <c r="AW14" s="1204"/>
      <c r="AX14" s="1204"/>
      <c r="AY14" s="1204"/>
      <c r="AZ14" s="1204"/>
      <c r="BA14" s="1204"/>
      <c r="BB14" s="1204"/>
      <c r="BC14" s="1204"/>
      <c r="BD14" s="1204"/>
      <c r="BE14" s="1204"/>
      <c r="BF14" s="1204"/>
      <c r="BG14" s="1204"/>
      <c r="BH14" s="1204"/>
      <c r="BI14" s="1204"/>
      <c r="BJ14" s="1204"/>
      <c r="BK14" s="1204"/>
      <c r="BL14" s="1204"/>
      <c r="BM14" s="1204"/>
      <c r="BN14" s="1204"/>
      <c r="BO14" s="1204"/>
      <c r="BP14" s="1204"/>
      <c r="BQ14" s="1204"/>
      <c r="BR14" s="1204"/>
      <c r="BS14" s="1204"/>
      <c r="BT14" s="1204"/>
      <c r="BU14" s="1204"/>
      <c r="BV14" s="1204"/>
      <c r="BW14" s="1204"/>
      <c r="BX14" s="1204"/>
      <c r="BY14" s="1204"/>
      <c r="BZ14" s="1204"/>
      <c r="CA14" s="1204"/>
      <c r="CB14" s="1204"/>
      <c r="CC14" s="1204"/>
      <c r="CD14" s="1204"/>
      <c r="CE14" s="1204"/>
      <c r="CF14" s="1204"/>
      <c r="CG14" s="1204"/>
      <c r="CH14" s="1204"/>
      <c r="CI14" s="1204"/>
      <c r="CJ14" s="1204"/>
      <c r="CK14" s="1204"/>
      <c r="CL14" s="1204"/>
      <c r="CM14" s="1204"/>
      <c r="CN14" s="1204"/>
      <c r="CO14" s="1204"/>
      <c r="CP14" s="1204"/>
      <c r="CQ14" s="1204"/>
      <c r="CR14" s="1204"/>
      <c r="CS14" s="1204"/>
      <c r="CT14" s="1204"/>
      <c r="CU14" s="1204"/>
      <c r="CV14" s="1204"/>
      <c r="CW14" s="1204"/>
      <c r="CX14" s="1204"/>
      <c r="CY14" s="1204"/>
      <c r="CZ14" s="1204"/>
      <c r="DA14" s="1204"/>
      <c r="DB14" s="1204"/>
      <c r="DC14" s="1204"/>
      <c r="DD14" s="1204"/>
      <c r="DE14" s="1204"/>
    </row>
    <row r="15" spans="1:109" s="253" customFormat="1" ht="13.2" x14ac:dyDescent="0.2">
      <c r="A15" s="255"/>
      <c r="B15" s="1204"/>
      <c r="C15" s="1204"/>
      <c r="D15" s="1204"/>
      <c r="E15" s="1204"/>
      <c r="F15" s="1204"/>
      <c r="G15" s="1204"/>
      <c r="H15" s="1204"/>
      <c r="I15" s="1204"/>
      <c r="J15" s="1204"/>
      <c r="K15" s="1204"/>
      <c r="L15" s="1204"/>
      <c r="M15" s="1204"/>
      <c r="N15" s="1204"/>
      <c r="O15" s="1204"/>
      <c r="P15" s="1204"/>
      <c r="Q15" s="1204"/>
      <c r="R15" s="1204"/>
      <c r="S15" s="1204"/>
      <c r="T15" s="1204"/>
      <c r="U15" s="1204"/>
      <c r="V15" s="1204"/>
      <c r="W15" s="1204"/>
      <c r="X15" s="1204"/>
      <c r="Y15" s="1204"/>
      <c r="Z15" s="1204"/>
      <c r="AA15" s="1204"/>
      <c r="AB15" s="1204"/>
      <c r="AC15" s="1204"/>
      <c r="AD15" s="1204"/>
      <c r="AE15" s="1204"/>
      <c r="AF15" s="1204"/>
      <c r="AG15" s="1204"/>
      <c r="AH15" s="1204"/>
      <c r="AI15" s="1204"/>
      <c r="AJ15" s="1204"/>
      <c r="AK15" s="1204"/>
      <c r="AL15" s="1204"/>
      <c r="AM15" s="1204"/>
      <c r="AN15" s="1204"/>
      <c r="AO15" s="1204"/>
      <c r="AP15" s="1204"/>
      <c r="AQ15" s="1204"/>
      <c r="AR15" s="1204"/>
      <c r="AS15" s="1204"/>
      <c r="AT15" s="1204"/>
      <c r="AU15" s="1204"/>
      <c r="AV15" s="1204"/>
      <c r="AW15" s="1204"/>
      <c r="AX15" s="1204"/>
      <c r="AY15" s="1204"/>
      <c r="AZ15" s="1204"/>
      <c r="BA15" s="1204"/>
      <c r="BB15" s="1204"/>
      <c r="BC15" s="1204"/>
      <c r="BD15" s="1204"/>
      <c r="BE15" s="1204"/>
      <c r="BF15" s="1204"/>
      <c r="BG15" s="1204"/>
      <c r="BH15" s="1204"/>
      <c r="BI15" s="1204"/>
      <c r="BJ15" s="1204"/>
      <c r="BK15" s="1204"/>
      <c r="BL15" s="1204"/>
      <c r="BM15" s="1204"/>
      <c r="BN15" s="1204"/>
      <c r="BO15" s="1204"/>
      <c r="BP15" s="1204"/>
      <c r="BQ15" s="1204"/>
      <c r="BR15" s="1204"/>
      <c r="BS15" s="1204"/>
      <c r="BT15" s="1204"/>
      <c r="BU15" s="1204"/>
      <c r="BV15" s="1204"/>
      <c r="BW15" s="1204"/>
      <c r="BX15" s="1204"/>
      <c r="BY15" s="1204"/>
      <c r="BZ15" s="1204"/>
      <c r="CA15" s="1204"/>
      <c r="CB15" s="1204"/>
      <c r="CC15" s="1204"/>
      <c r="CD15" s="1204"/>
      <c r="CE15" s="1204"/>
      <c r="CF15" s="1204"/>
      <c r="CG15" s="1204"/>
      <c r="CH15" s="1204"/>
      <c r="CI15" s="1204"/>
      <c r="CJ15" s="1204"/>
      <c r="CK15" s="1204"/>
      <c r="CL15" s="1204"/>
      <c r="CM15" s="1204"/>
      <c r="CN15" s="1204"/>
      <c r="CO15" s="1204"/>
      <c r="CP15" s="1204"/>
      <c r="CQ15" s="1204"/>
      <c r="CR15" s="1204"/>
      <c r="CS15" s="1204"/>
      <c r="CT15" s="1204"/>
      <c r="CU15" s="1204"/>
      <c r="CV15" s="1204"/>
      <c r="CW15" s="1204"/>
      <c r="CX15" s="1204"/>
      <c r="CY15" s="1204"/>
      <c r="CZ15" s="1204"/>
      <c r="DA15" s="1204"/>
      <c r="DB15" s="1204"/>
      <c r="DC15" s="1204"/>
      <c r="DD15" s="1204"/>
      <c r="DE15" s="1204"/>
    </row>
    <row r="16" spans="1:109" s="253" customFormat="1" ht="13.2" x14ac:dyDescent="0.2">
      <c r="A16" s="255"/>
      <c r="B16" s="1204"/>
      <c r="C16" s="1204"/>
      <c r="D16" s="1204"/>
      <c r="E16" s="1204"/>
      <c r="F16" s="1204"/>
      <c r="G16" s="1204"/>
      <c r="H16" s="1204"/>
      <c r="I16" s="1204"/>
      <c r="J16" s="1204"/>
      <c r="K16" s="1204"/>
      <c r="L16" s="1204"/>
      <c r="M16" s="1204"/>
      <c r="N16" s="1204"/>
      <c r="O16" s="1204"/>
      <c r="P16" s="1204"/>
      <c r="Q16" s="1204"/>
      <c r="R16" s="1204"/>
      <c r="S16" s="1204"/>
      <c r="T16" s="1204"/>
      <c r="U16" s="1204"/>
      <c r="V16" s="1204"/>
      <c r="W16" s="1204"/>
      <c r="X16" s="1204"/>
      <c r="Y16" s="1204"/>
      <c r="Z16" s="1204"/>
      <c r="AA16" s="1204"/>
      <c r="AB16" s="1204"/>
      <c r="AC16" s="1204"/>
      <c r="AD16" s="1204"/>
      <c r="AE16" s="1204"/>
      <c r="AF16" s="1204"/>
      <c r="AG16" s="1204"/>
      <c r="AH16" s="1204"/>
      <c r="AI16" s="1204"/>
      <c r="AJ16" s="1204"/>
      <c r="AK16" s="1204"/>
      <c r="AL16" s="1204"/>
      <c r="AM16" s="1204"/>
      <c r="AN16" s="1204"/>
      <c r="AO16" s="1204"/>
      <c r="AP16" s="1204"/>
      <c r="AQ16" s="1204"/>
      <c r="AR16" s="1204"/>
      <c r="AS16" s="1204"/>
      <c r="AT16" s="1204"/>
      <c r="AU16" s="1204"/>
      <c r="AV16" s="1204"/>
      <c r="AW16" s="1204"/>
      <c r="AX16" s="1204"/>
      <c r="AY16" s="1204"/>
      <c r="AZ16" s="1204"/>
      <c r="BA16" s="1204"/>
      <c r="BB16" s="1204"/>
      <c r="BC16" s="1204"/>
      <c r="BD16" s="1204"/>
      <c r="BE16" s="1204"/>
      <c r="BF16" s="1204"/>
      <c r="BG16" s="1204"/>
      <c r="BH16" s="1204"/>
      <c r="BI16" s="1204"/>
      <c r="BJ16" s="1204"/>
      <c r="BK16" s="1204"/>
      <c r="BL16" s="1204"/>
      <c r="BM16" s="1204"/>
      <c r="BN16" s="1204"/>
      <c r="BO16" s="1204"/>
      <c r="BP16" s="1204"/>
      <c r="BQ16" s="1204"/>
      <c r="BR16" s="1204"/>
      <c r="BS16" s="1204"/>
      <c r="BT16" s="1204"/>
      <c r="BU16" s="1204"/>
      <c r="BV16" s="1204"/>
      <c r="BW16" s="1204"/>
      <c r="BX16" s="1204"/>
      <c r="BY16" s="1204"/>
      <c r="BZ16" s="1204"/>
      <c r="CA16" s="1204"/>
      <c r="CB16" s="1204"/>
      <c r="CC16" s="1204"/>
      <c r="CD16" s="1204"/>
      <c r="CE16" s="1204"/>
      <c r="CF16" s="1204"/>
      <c r="CG16" s="1204"/>
      <c r="CH16" s="1204"/>
      <c r="CI16" s="1204"/>
      <c r="CJ16" s="1204"/>
      <c r="CK16" s="1204"/>
      <c r="CL16" s="1204"/>
      <c r="CM16" s="1204"/>
      <c r="CN16" s="1204"/>
      <c r="CO16" s="1204"/>
      <c r="CP16" s="1204"/>
      <c r="CQ16" s="1204"/>
      <c r="CR16" s="1204"/>
      <c r="CS16" s="1204"/>
      <c r="CT16" s="1204"/>
      <c r="CU16" s="1204"/>
      <c r="CV16" s="1204"/>
      <c r="CW16" s="1204"/>
      <c r="CX16" s="1204"/>
      <c r="CY16" s="1204"/>
      <c r="CZ16" s="1204"/>
      <c r="DA16" s="1204"/>
      <c r="DB16" s="1204"/>
      <c r="DC16" s="1204"/>
      <c r="DD16" s="1204"/>
      <c r="DE16" s="1204"/>
    </row>
    <row r="17" spans="1:109" s="253" customFormat="1" ht="13.2" x14ac:dyDescent="0.2">
      <c r="A17" s="255"/>
      <c r="B17" s="1204"/>
      <c r="C17" s="1204"/>
      <c r="D17" s="1204"/>
      <c r="E17" s="1204"/>
      <c r="F17" s="1204"/>
      <c r="G17" s="1204"/>
      <c r="H17" s="1204"/>
      <c r="I17" s="1204"/>
      <c r="J17" s="1204"/>
      <c r="K17" s="1204"/>
      <c r="L17" s="1204"/>
      <c r="M17" s="1204"/>
      <c r="N17" s="1204"/>
      <c r="O17" s="1204"/>
      <c r="P17" s="1204"/>
      <c r="Q17" s="1204"/>
      <c r="R17" s="1204"/>
      <c r="S17" s="1204"/>
      <c r="T17" s="1204"/>
      <c r="U17" s="1204"/>
      <c r="V17" s="1204"/>
      <c r="W17" s="1204"/>
      <c r="X17" s="1204"/>
      <c r="Y17" s="1204"/>
      <c r="Z17" s="1204"/>
      <c r="AA17" s="1204"/>
      <c r="AB17" s="1204"/>
      <c r="AC17" s="1204"/>
      <c r="AD17" s="1204"/>
      <c r="AE17" s="1204"/>
      <c r="AF17" s="1204"/>
      <c r="AG17" s="1204"/>
      <c r="AH17" s="1204"/>
      <c r="AI17" s="1204"/>
      <c r="AJ17" s="1204"/>
      <c r="AK17" s="1204"/>
      <c r="AL17" s="1204"/>
      <c r="AM17" s="1204"/>
      <c r="AN17" s="1204"/>
      <c r="AO17" s="1204"/>
      <c r="AP17" s="1204"/>
      <c r="AQ17" s="1204"/>
      <c r="AR17" s="1204"/>
      <c r="AS17" s="1204"/>
      <c r="AT17" s="1204"/>
      <c r="AU17" s="1204"/>
      <c r="AV17" s="1204"/>
      <c r="AW17" s="1204"/>
      <c r="AX17" s="1204"/>
      <c r="AY17" s="1204"/>
      <c r="AZ17" s="1204"/>
      <c r="BA17" s="1204"/>
      <c r="BB17" s="1204"/>
      <c r="BC17" s="1204"/>
      <c r="BD17" s="1204"/>
      <c r="BE17" s="1204"/>
      <c r="BF17" s="1204"/>
      <c r="BG17" s="1204"/>
      <c r="BH17" s="1204"/>
      <c r="BI17" s="1204"/>
      <c r="BJ17" s="1204"/>
      <c r="BK17" s="1204"/>
      <c r="BL17" s="1204"/>
      <c r="BM17" s="1204"/>
      <c r="BN17" s="1204"/>
      <c r="BO17" s="1204"/>
      <c r="BP17" s="1204"/>
      <c r="BQ17" s="1204"/>
      <c r="BR17" s="1204"/>
      <c r="BS17" s="1204"/>
      <c r="BT17" s="1204"/>
      <c r="BU17" s="1204"/>
      <c r="BV17" s="1204"/>
      <c r="BW17" s="1204"/>
      <c r="BX17" s="1204"/>
      <c r="BY17" s="1204"/>
      <c r="BZ17" s="1204"/>
      <c r="CA17" s="1204"/>
      <c r="CB17" s="1204"/>
      <c r="CC17" s="1204"/>
      <c r="CD17" s="1204"/>
      <c r="CE17" s="1204"/>
      <c r="CF17" s="1204"/>
      <c r="CG17" s="1204"/>
      <c r="CH17" s="1204"/>
      <c r="CI17" s="1204"/>
      <c r="CJ17" s="1204"/>
      <c r="CK17" s="1204"/>
      <c r="CL17" s="1204"/>
      <c r="CM17" s="1204"/>
      <c r="CN17" s="1204"/>
      <c r="CO17" s="1204"/>
      <c r="CP17" s="1204"/>
      <c r="CQ17" s="1204"/>
      <c r="CR17" s="1204"/>
      <c r="CS17" s="1204"/>
      <c r="CT17" s="1204"/>
      <c r="CU17" s="1204"/>
      <c r="CV17" s="1204"/>
      <c r="CW17" s="1204"/>
      <c r="CX17" s="1204"/>
      <c r="CY17" s="1204"/>
      <c r="CZ17" s="1204"/>
      <c r="DA17" s="1204"/>
      <c r="DB17" s="1204"/>
      <c r="DC17" s="1204"/>
      <c r="DD17" s="1204"/>
      <c r="DE17" s="1204"/>
    </row>
    <row r="18" spans="1:109" s="253" customFormat="1" ht="13.2" x14ac:dyDescent="0.2">
      <c r="A18" s="255"/>
      <c r="B18" s="1204"/>
      <c r="C18" s="1204"/>
      <c r="D18" s="1204"/>
      <c r="E18" s="1204"/>
      <c r="F18" s="1204"/>
      <c r="G18" s="1204"/>
      <c r="H18" s="1204"/>
      <c r="I18" s="1204"/>
      <c r="J18" s="1204"/>
      <c r="K18" s="1204"/>
      <c r="L18" s="1204"/>
      <c r="M18" s="1204"/>
      <c r="N18" s="1204"/>
      <c r="O18" s="1204"/>
      <c r="P18" s="1204"/>
      <c r="Q18" s="1204"/>
      <c r="R18" s="1204"/>
      <c r="S18" s="1204"/>
      <c r="T18" s="1204"/>
      <c r="U18" s="1204"/>
      <c r="V18" s="1204"/>
      <c r="W18" s="1204"/>
      <c r="X18" s="1204"/>
      <c r="Y18" s="1204"/>
      <c r="Z18" s="1204"/>
      <c r="AA18" s="1204"/>
      <c r="AB18" s="1204"/>
      <c r="AC18" s="1204"/>
      <c r="AD18" s="1204"/>
      <c r="AE18" s="1204"/>
      <c r="AF18" s="1204"/>
      <c r="AG18" s="1204"/>
      <c r="AH18" s="1204"/>
      <c r="AI18" s="1204"/>
      <c r="AJ18" s="1204"/>
      <c r="AK18" s="1204"/>
      <c r="AL18" s="1204"/>
      <c r="AM18" s="1204"/>
      <c r="AN18" s="1204"/>
      <c r="AO18" s="1204"/>
      <c r="AP18" s="1204"/>
      <c r="AQ18" s="1204"/>
      <c r="AR18" s="1204"/>
      <c r="AS18" s="1204"/>
      <c r="AT18" s="1204"/>
      <c r="AU18" s="1204"/>
      <c r="AV18" s="1204"/>
      <c r="AW18" s="1204"/>
      <c r="AX18" s="1204"/>
      <c r="AY18" s="1204"/>
      <c r="AZ18" s="1204"/>
      <c r="BA18" s="1204"/>
      <c r="BB18" s="1204"/>
      <c r="BC18" s="1204"/>
      <c r="BD18" s="1204"/>
      <c r="BE18" s="1204"/>
      <c r="BF18" s="1204"/>
      <c r="BG18" s="1204"/>
      <c r="BH18" s="1204"/>
      <c r="BI18" s="1204"/>
      <c r="BJ18" s="1204"/>
      <c r="BK18" s="1204"/>
      <c r="BL18" s="1204"/>
      <c r="BM18" s="1204"/>
      <c r="BN18" s="1204"/>
      <c r="BO18" s="1204"/>
      <c r="BP18" s="1204"/>
      <c r="BQ18" s="1204"/>
      <c r="BR18" s="1204"/>
      <c r="BS18" s="1204"/>
      <c r="BT18" s="1204"/>
      <c r="BU18" s="1204"/>
      <c r="BV18" s="1204"/>
      <c r="BW18" s="1204"/>
      <c r="BX18" s="1204"/>
      <c r="BY18" s="1204"/>
      <c r="BZ18" s="1204"/>
      <c r="CA18" s="1204"/>
      <c r="CB18" s="1204"/>
      <c r="CC18" s="1204"/>
      <c r="CD18" s="1204"/>
      <c r="CE18" s="1204"/>
      <c r="CF18" s="1204"/>
      <c r="CG18" s="1204"/>
      <c r="CH18" s="1204"/>
      <c r="CI18" s="1204"/>
      <c r="CJ18" s="1204"/>
      <c r="CK18" s="1204"/>
      <c r="CL18" s="1204"/>
      <c r="CM18" s="1204"/>
      <c r="CN18" s="1204"/>
      <c r="CO18" s="1204"/>
      <c r="CP18" s="1204"/>
      <c r="CQ18" s="1204"/>
      <c r="CR18" s="1204"/>
      <c r="CS18" s="1204"/>
      <c r="CT18" s="1204"/>
      <c r="CU18" s="1204"/>
      <c r="CV18" s="1204"/>
      <c r="CW18" s="1204"/>
      <c r="CX18" s="1204"/>
      <c r="CY18" s="1204"/>
      <c r="CZ18" s="1204"/>
      <c r="DA18" s="1204"/>
      <c r="DB18" s="1204"/>
      <c r="DC18" s="1204"/>
      <c r="DD18" s="1204"/>
      <c r="DE18" s="1204"/>
    </row>
    <row r="19" spans="1:109" ht="13.2" x14ac:dyDescent="0.2">
      <c r="DD19" s="255"/>
      <c r="DE19" s="255"/>
    </row>
    <row r="20" spans="1:109" ht="13.2" x14ac:dyDescent="0.2">
      <c r="DD20" s="255"/>
      <c r="DE20" s="255"/>
    </row>
    <row r="21" spans="1:109" ht="17.25" customHeight="1" x14ac:dyDescent="0.2">
      <c r="B21" s="1205"/>
      <c r="C21" s="257"/>
      <c r="D21" s="257"/>
      <c r="E21" s="257"/>
      <c r="F21" s="257"/>
      <c r="G21" s="257"/>
      <c r="H21" s="257"/>
      <c r="I21" s="257"/>
      <c r="J21" s="257"/>
      <c r="K21" s="257"/>
      <c r="L21" s="257"/>
      <c r="M21" s="257"/>
      <c r="N21" s="1206"/>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1206"/>
      <c r="AU21" s="257"/>
      <c r="AV21" s="257"/>
      <c r="AW21" s="257"/>
      <c r="AX21" s="257"/>
      <c r="AY21" s="257"/>
      <c r="AZ21" s="257"/>
      <c r="BA21" s="257"/>
      <c r="BB21" s="257"/>
      <c r="BC21" s="257"/>
      <c r="BD21" s="257"/>
      <c r="BE21" s="257"/>
      <c r="BF21" s="1206"/>
      <c r="BG21" s="257"/>
      <c r="BH21" s="257"/>
      <c r="BI21" s="257"/>
      <c r="BJ21" s="257"/>
      <c r="BK21" s="257"/>
      <c r="BL21" s="257"/>
      <c r="BM21" s="257"/>
      <c r="BN21" s="257"/>
      <c r="BO21" s="257"/>
      <c r="BP21" s="257"/>
      <c r="BQ21" s="257"/>
      <c r="BR21" s="1206"/>
      <c r="BS21" s="257"/>
      <c r="BT21" s="257"/>
      <c r="BU21" s="257"/>
      <c r="BV21" s="257"/>
      <c r="BW21" s="257"/>
      <c r="BX21" s="257"/>
      <c r="BY21" s="257"/>
      <c r="BZ21" s="257"/>
      <c r="CA21" s="257"/>
      <c r="CB21" s="257"/>
      <c r="CC21" s="257"/>
      <c r="CD21" s="1206"/>
      <c r="CE21" s="257"/>
      <c r="CF21" s="257"/>
      <c r="CG21" s="257"/>
      <c r="CH21" s="257"/>
      <c r="CI21" s="257"/>
      <c r="CJ21" s="257"/>
      <c r="CK21" s="257"/>
      <c r="CL21" s="257"/>
      <c r="CM21" s="257"/>
      <c r="CN21" s="257"/>
      <c r="CO21" s="257"/>
      <c r="CP21" s="1206"/>
      <c r="CQ21" s="257"/>
      <c r="CR21" s="257"/>
      <c r="CS21" s="257"/>
      <c r="CT21" s="257"/>
      <c r="CU21" s="257"/>
      <c r="CV21" s="257"/>
      <c r="CW21" s="257"/>
      <c r="CX21" s="257"/>
      <c r="CY21" s="257"/>
      <c r="CZ21" s="257"/>
      <c r="DA21" s="257"/>
      <c r="DB21" s="1206"/>
      <c r="DC21" s="257"/>
      <c r="DD21" s="258"/>
      <c r="DE21" s="255"/>
    </row>
    <row r="22" spans="1:109" ht="17.25" customHeight="1" x14ac:dyDescent="0.2">
      <c r="B22" s="259"/>
    </row>
    <row r="23" spans="1:109" ht="13.2" x14ac:dyDescent="0.2">
      <c r="B23" s="259"/>
    </row>
    <row r="24" spans="1:109" ht="13.2" x14ac:dyDescent="0.2">
      <c r="B24" s="259"/>
    </row>
    <row r="25" spans="1:109" ht="13.2" x14ac:dyDescent="0.2">
      <c r="B25" s="259"/>
    </row>
    <row r="26" spans="1:109" ht="13.2" x14ac:dyDescent="0.2">
      <c r="B26" s="259"/>
    </row>
    <row r="27" spans="1:109" ht="13.2" x14ac:dyDescent="0.2">
      <c r="B27" s="259"/>
    </row>
    <row r="28" spans="1:109" ht="13.2" x14ac:dyDescent="0.2">
      <c r="B28" s="259"/>
    </row>
    <row r="29" spans="1:109" ht="13.2" x14ac:dyDescent="0.2">
      <c r="B29" s="259"/>
    </row>
    <row r="30" spans="1:109" ht="13.2" x14ac:dyDescent="0.2">
      <c r="B30" s="259"/>
    </row>
    <row r="31" spans="1:109" ht="13.2" x14ac:dyDescent="0.2">
      <c r="B31" s="259"/>
    </row>
    <row r="32" spans="1:109" ht="13.2" x14ac:dyDescent="0.2">
      <c r="B32" s="259"/>
    </row>
    <row r="33" spans="2:109" ht="13.2" x14ac:dyDescent="0.2">
      <c r="B33" s="259"/>
    </row>
    <row r="34" spans="2:109" ht="13.2" x14ac:dyDescent="0.2">
      <c r="B34" s="259"/>
    </row>
    <row r="35" spans="2:109" ht="13.2" x14ac:dyDescent="0.2">
      <c r="B35" s="259"/>
    </row>
    <row r="36" spans="2:109" ht="13.2" x14ac:dyDescent="0.2">
      <c r="B36" s="259"/>
    </row>
    <row r="37" spans="2:109" ht="13.2" x14ac:dyDescent="0.2">
      <c r="B37" s="259"/>
    </row>
    <row r="38" spans="2:109" ht="13.2" x14ac:dyDescent="0.2">
      <c r="B38" s="259"/>
    </row>
    <row r="39" spans="2:109" ht="13.2" x14ac:dyDescent="0.2">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ht="13.2" x14ac:dyDescent="0.2">
      <c r="B40" s="1207"/>
      <c r="DD40" s="1207"/>
      <c r="DE40" s="255"/>
    </row>
    <row r="41" spans="2:109" ht="16.2" x14ac:dyDescent="0.2">
      <c r="B41" s="256" t="s">
        <v>562</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ht="13.2" x14ac:dyDescent="0.2">
      <c r="B42" s="259"/>
      <c r="G42" s="1208"/>
      <c r="I42" s="1209"/>
      <c r="J42" s="1209"/>
      <c r="K42" s="1209"/>
      <c r="AM42" s="1208"/>
      <c r="AN42" s="1208" t="s">
        <v>563</v>
      </c>
      <c r="AP42" s="1209"/>
      <c r="AQ42" s="1209"/>
      <c r="AR42" s="1209"/>
      <c r="AY42" s="1208"/>
      <c r="BA42" s="1209"/>
      <c r="BB42" s="1209"/>
      <c r="BC42" s="1209"/>
      <c r="BK42" s="1208"/>
      <c r="BM42" s="1209"/>
      <c r="BN42" s="1209"/>
      <c r="BO42" s="1209"/>
      <c r="BW42" s="1208"/>
      <c r="BY42" s="1209"/>
      <c r="BZ42" s="1209"/>
      <c r="CA42" s="1209"/>
      <c r="CI42" s="1208"/>
      <c r="CK42" s="1209"/>
      <c r="CL42" s="1209"/>
      <c r="CM42" s="1209"/>
      <c r="CU42" s="1208"/>
      <c r="CW42" s="1209"/>
      <c r="CX42" s="1209"/>
      <c r="CY42" s="1209"/>
    </row>
    <row r="43" spans="2:109" ht="13.5" customHeight="1" x14ac:dyDescent="0.2">
      <c r="B43" s="259"/>
      <c r="AN43" s="1210" t="s">
        <v>564</v>
      </c>
      <c r="AO43" s="1211"/>
      <c r="AP43" s="1211"/>
      <c r="AQ43" s="1211"/>
      <c r="AR43" s="1211"/>
      <c r="AS43" s="1211"/>
      <c r="AT43" s="1211"/>
      <c r="AU43" s="1211"/>
      <c r="AV43" s="1211"/>
      <c r="AW43" s="1211"/>
      <c r="AX43" s="1211"/>
      <c r="AY43" s="1211"/>
      <c r="AZ43" s="1211"/>
      <c r="BA43" s="1211"/>
      <c r="BB43" s="1211"/>
      <c r="BC43" s="1211"/>
      <c r="BD43" s="1211"/>
      <c r="BE43" s="1211"/>
      <c r="BF43" s="1211"/>
      <c r="BG43" s="1211"/>
      <c r="BH43" s="1211"/>
      <c r="BI43" s="1211"/>
      <c r="BJ43" s="1211"/>
      <c r="BK43" s="1211"/>
      <c r="BL43" s="1211"/>
      <c r="BM43" s="1211"/>
      <c r="BN43" s="1211"/>
      <c r="BO43" s="1211"/>
      <c r="BP43" s="1211"/>
      <c r="BQ43" s="1211"/>
      <c r="BR43" s="1211"/>
      <c r="BS43" s="1211"/>
      <c r="BT43" s="1211"/>
      <c r="BU43" s="1211"/>
      <c r="BV43" s="1211"/>
      <c r="BW43" s="1211"/>
      <c r="BX43" s="1211"/>
      <c r="BY43" s="1211"/>
      <c r="BZ43" s="1211"/>
      <c r="CA43" s="1211"/>
      <c r="CB43" s="1211"/>
      <c r="CC43" s="1211"/>
      <c r="CD43" s="1211"/>
      <c r="CE43" s="1211"/>
      <c r="CF43" s="1211"/>
      <c r="CG43" s="1211"/>
      <c r="CH43" s="1211"/>
      <c r="CI43" s="1211"/>
      <c r="CJ43" s="1211"/>
      <c r="CK43" s="1211"/>
      <c r="CL43" s="1211"/>
      <c r="CM43" s="1211"/>
      <c r="CN43" s="1211"/>
      <c r="CO43" s="1211"/>
      <c r="CP43" s="1211"/>
      <c r="CQ43" s="1211"/>
      <c r="CR43" s="1211"/>
      <c r="CS43" s="1211"/>
      <c r="CT43" s="1211"/>
      <c r="CU43" s="1211"/>
      <c r="CV43" s="1211"/>
      <c r="CW43" s="1211"/>
      <c r="CX43" s="1211"/>
      <c r="CY43" s="1211"/>
      <c r="CZ43" s="1211"/>
      <c r="DA43" s="1211"/>
      <c r="DB43" s="1211"/>
      <c r="DC43" s="1212"/>
    </row>
    <row r="44" spans="2:109" ht="13.2" x14ac:dyDescent="0.2">
      <c r="B44" s="259"/>
      <c r="AN44" s="1213"/>
      <c r="AO44" s="1214"/>
      <c r="AP44" s="1214"/>
      <c r="AQ44" s="1214"/>
      <c r="AR44" s="1214"/>
      <c r="AS44" s="1214"/>
      <c r="AT44" s="1214"/>
      <c r="AU44" s="1214"/>
      <c r="AV44" s="1214"/>
      <c r="AW44" s="1214"/>
      <c r="AX44" s="1214"/>
      <c r="AY44" s="1214"/>
      <c r="AZ44" s="1214"/>
      <c r="BA44" s="1214"/>
      <c r="BB44" s="1214"/>
      <c r="BC44" s="1214"/>
      <c r="BD44" s="1214"/>
      <c r="BE44" s="1214"/>
      <c r="BF44" s="1214"/>
      <c r="BG44" s="1214"/>
      <c r="BH44" s="1214"/>
      <c r="BI44" s="1214"/>
      <c r="BJ44" s="1214"/>
      <c r="BK44" s="1214"/>
      <c r="BL44" s="1214"/>
      <c r="BM44" s="1214"/>
      <c r="BN44" s="1214"/>
      <c r="BO44" s="1214"/>
      <c r="BP44" s="1214"/>
      <c r="BQ44" s="1214"/>
      <c r="BR44" s="1214"/>
      <c r="BS44" s="1214"/>
      <c r="BT44" s="1214"/>
      <c r="BU44" s="1214"/>
      <c r="BV44" s="1214"/>
      <c r="BW44" s="1214"/>
      <c r="BX44" s="1214"/>
      <c r="BY44" s="1214"/>
      <c r="BZ44" s="1214"/>
      <c r="CA44" s="1214"/>
      <c r="CB44" s="1214"/>
      <c r="CC44" s="1214"/>
      <c r="CD44" s="1214"/>
      <c r="CE44" s="1214"/>
      <c r="CF44" s="1214"/>
      <c r="CG44" s="1214"/>
      <c r="CH44" s="1214"/>
      <c r="CI44" s="1214"/>
      <c r="CJ44" s="1214"/>
      <c r="CK44" s="1214"/>
      <c r="CL44" s="1214"/>
      <c r="CM44" s="1214"/>
      <c r="CN44" s="1214"/>
      <c r="CO44" s="1214"/>
      <c r="CP44" s="1214"/>
      <c r="CQ44" s="1214"/>
      <c r="CR44" s="1214"/>
      <c r="CS44" s="1214"/>
      <c r="CT44" s="1214"/>
      <c r="CU44" s="1214"/>
      <c r="CV44" s="1214"/>
      <c r="CW44" s="1214"/>
      <c r="CX44" s="1214"/>
      <c r="CY44" s="1214"/>
      <c r="CZ44" s="1214"/>
      <c r="DA44" s="1214"/>
      <c r="DB44" s="1214"/>
      <c r="DC44" s="1215"/>
    </row>
    <row r="45" spans="2:109" ht="13.2" x14ac:dyDescent="0.2">
      <c r="B45" s="259"/>
      <c r="AN45" s="1213"/>
      <c r="AO45" s="1214"/>
      <c r="AP45" s="1214"/>
      <c r="AQ45" s="1214"/>
      <c r="AR45" s="1214"/>
      <c r="AS45" s="1214"/>
      <c r="AT45" s="1214"/>
      <c r="AU45" s="1214"/>
      <c r="AV45" s="1214"/>
      <c r="AW45" s="1214"/>
      <c r="AX45" s="1214"/>
      <c r="AY45" s="1214"/>
      <c r="AZ45" s="1214"/>
      <c r="BA45" s="1214"/>
      <c r="BB45" s="1214"/>
      <c r="BC45" s="1214"/>
      <c r="BD45" s="1214"/>
      <c r="BE45" s="1214"/>
      <c r="BF45" s="1214"/>
      <c r="BG45" s="1214"/>
      <c r="BH45" s="1214"/>
      <c r="BI45" s="1214"/>
      <c r="BJ45" s="1214"/>
      <c r="BK45" s="1214"/>
      <c r="BL45" s="1214"/>
      <c r="BM45" s="1214"/>
      <c r="BN45" s="1214"/>
      <c r="BO45" s="1214"/>
      <c r="BP45" s="1214"/>
      <c r="BQ45" s="1214"/>
      <c r="BR45" s="1214"/>
      <c r="BS45" s="1214"/>
      <c r="BT45" s="1214"/>
      <c r="BU45" s="1214"/>
      <c r="BV45" s="1214"/>
      <c r="BW45" s="1214"/>
      <c r="BX45" s="1214"/>
      <c r="BY45" s="1214"/>
      <c r="BZ45" s="1214"/>
      <c r="CA45" s="1214"/>
      <c r="CB45" s="1214"/>
      <c r="CC45" s="1214"/>
      <c r="CD45" s="1214"/>
      <c r="CE45" s="1214"/>
      <c r="CF45" s="1214"/>
      <c r="CG45" s="1214"/>
      <c r="CH45" s="1214"/>
      <c r="CI45" s="1214"/>
      <c r="CJ45" s="1214"/>
      <c r="CK45" s="1214"/>
      <c r="CL45" s="1214"/>
      <c r="CM45" s="1214"/>
      <c r="CN45" s="1214"/>
      <c r="CO45" s="1214"/>
      <c r="CP45" s="1214"/>
      <c r="CQ45" s="1214"/>
      <c r="CR45" s="1214"/>
      <c r="CS45" s="1214"/>
      <c r="CT45" s="1214"/>
      <c r="CU45" s="1214"/>
      <c r="CV45" s="1214"/>
      <c r="CW45" s="1214"/>
      <c r="CX45" s="1214"/>
      <c r="CY45" s="1214"/>
      <c r="CZ45" s="1214"/>
      <c r="DA45" s="1214"/>
      <c r="DB45" s="1214"/>
      <c r="DC45" s="1215"/>
    </row>
    <row r="46" spans="2:109" ht="13.2" x14ac:dyDescent="0.2">
      <c r="B46" s="259"/>
      <c r="AN46" s="1213"/>
      <c r="AO46" s="1214"/>
      <c r="AP46" s="1214"/>
      <c r="AQ46" s="1214"/>
      <c r="AR46" s="1214"/>
      <c r="AS46" s="1214"/>
      <c r="AT46" s="1214"/>
      <c r="AU46" s="1214"/>
      <c r="AV46" s="1214"/>
      <c r="AW46" s="1214"/>
      <c r="AX46" s="1214"/>
      <c r="AY46" s="1214"/>
      <c r="AZ46" s="1214"/>
      <c r="BA46" s="1214"/>
      <c r="BB46" s="1214"/>
      <c r="BC46" s="1214"/>
      <c r="BD46" s="1214"/>
      <c r="BE46" s="1214"/>
      <c r="BF46" s="1214"/>
      <c r="BG46" s="1214"/>
      <c r="BH46" s="1214"/>
      <c r="BI46" s="1214"/>
      <c r="BJ46" s="1214"/>
      <c r="BK46" s="1214"/>
      <c r="BL46" s="1214"/>
      <c r="BM46" s="1214"/>
      <c r="BN46" s="1214"/>
      <c r="BO46" s="1214"/>
      <c r="BP46" s="1214"/>
      <c r="BQ46" s="1214"/>
      <c r="BR46" s="1214"/>
      <c r="BS46" s="1214"/>
      <c r="BT46" s="1214"/>
      <c r="BU46" s="1214"/>
      <c r="BV46" s="1214"/>
      <c r="BW46" s="1214"/>
      <c r="BX46" s="1214"/>
      <c r="BY46" s="1214"/>
      <c r="BZ46" s="1214"/>
      <c r="CA46" s="1214"/>
      <c r="CB46" s="1214"/>
      <c r="CC46" s="1214"/>
      <c r="CD46" s="1214"/>
      <c r="CE46" s="1214"/>
      <c r="CF46" s="1214"/>
      <c r="CG46" s="1214"/>
      <c r="CH46" s="1214"/>
      <c r="CI46" s="1214"/>
      <c r="CJ46" s="1214"/>
      <c r="CK46" s="1214"/>
      <c r="CL46" s="1214"/>
      <c r="CM46" s="1214"/>
      <c r="CN46" s="1214"/>
      <c r="CO46" s="1214"/>
      <c r="CP46" s="1214"/>
      <c r="CQ46" s="1214"/>
      <c r="CR46" s="1214"/>
      <c r="CS46" s="1214"/>
      <c r="CT46" s="1214"/>
      <c r="CU46" s="1214"/>
      <c r="CV46" s="1214"/>
      <c r="CW46" s="1214"/>
      <c r="CX46" s="1214"/>
      <c r="CY46" s="1214"/>
      <c r="CZ46" s="1214"/>
      <c r="DA46" s="1214"/>
      <c r="DB46" s="1214"/>
      <c r="DC46" s="1215"/>
    </row>
    <row r="47" spans="2:109" ht="13.2" x14ac:dyDescent="0.2">
      <c r="B47" s="259"/>
      <c r="AN47" s="1216"/>
      <c r="AO47" s="1217"/>
      <c r="AP47" s="1217"/>
      <c r="AQ47" s="1217"/>
      <c r="AR47" s="1217"/>
      <c r="AS47" s="1217"/>
      <c r="AT47" s="1217"/>
      <c r="AU47" s="1217"/>
      <c r="AV47" s="1217"/>
      <c r="AW47" s="1217"/>
      <c r="AX47" s="1217"/>
      <c r="AY47" s="1217"/>
      <c r="AZ47" s="1217"/>
      <c r="BA47" s="1217"/>
      <c r="BB47" s="1217"/>
      <c r="BC47" s="1217"/>
      <c r="BD47" s="1217"/>
      <c r="BE47" s="1217"/>
      <c r="BF47" s="1217"/>
      <c r="BG47" s="1217"/>
      <c r="BH47" s="1217"/>
      <c r="BI47" s="1217"/>
      <c r="BJ47" s="1217"/>
      <c r="BK47" s="1217"/>
      <c r="BL47" s="1217"/>
      <c r="BM47" s="1217"/>
      <c r="BN47" s="1217"/>
      <c r="BO47" s="1217"/>
      <c r="BP47" s="1217"/>
      <c r="BQ47" s="1217"/>
      <c r="BR47" s="1217"/>
      <c r="BS47" s="1217"/>
      <c r="BT47" s="1217"/>
      <c r="BU47" s="1217"/>
      <c r="BV47" s="1217"/>
      <c r="BW47" s="1217"/>
      <c r="BX47" s="1217"/>
      <c r="BY47" s="1217"/>
      <c r="BZ47" s="1217"/>
      <c r="CA47" s="1217"/>
      <c r="CB47" s="1217"/>
      <c r="CC47" s="1217"/>
      <c r="CD47" s="1217"/>
      <c r="CE47" s="1217"/>
      <c r="CF47" s="1217"/>
      <c r="CG47" s="1217"/>
      <c r="CH47" s="1217"/>
      <c r="CI47" s="1217"/>
      <c r="CJ47" s="1217"/>
      <c r="CK47" s="1217"/>
      <c r="CL47" s="1217"/>
      <c r="CM47" s="1217"/>
      <c r="CN47" s="1217"/>
      <c r="CO47" s="1217"/>
      <c r="CP47" s="1217"/>
      <c r="CQ47" s="1217"/>
      <c r="CR47" s="1217"/>
      <c r="CS47" s="1217"/>
      <c r="CT47" s="1217"/>
      <c r="CU47" s="1217"/>
      <c r="CV47" s="1217"/>
      <c r="CW47" s="1217"/>
      <c r="CX47" s="1217"/>
      <c r="CY47" s="1217"/>
      <c r="CZ47" s="1217"/>
      <c r="DA47" s="1217"/>
      <c r="DB47" s="1217"/>
      <c r="DC47" s="1218"/>
    </row>
    <row r="48" spans="2:109" ht="13.2" x14ac:dyDescent="0.2">
      <c r="B48" s="259"/>
      <c r="H48" s="1219"/>
      <c r="I48" s="1219"/>
      <c r="J48" s="1219"/>
      <c r="AN48" s="1219"/>
      <c r="AO48" s="1219"/>
      <c r="AP48" s="1219"/>
      <c r="AZ48" s="1219"/>
      <c r="BA48" s="1219"/>
      <c r="BB48" s="1219"/>
      <c r="BL48" s="1219"/>
      <c r="BM48" s="1219"/>
      <c r="BN48" s="1219"/>
      <c r="BX48" s="1219"/>
      <c r="BY48" s="1219"/>
      <c r="BZ48" s="1219"/>
      <c r="CJ48" s="1219"/>
      <c r="CK48" s="1219"/>
      <c r="CL48" s="1219"/>
      <c r="CV48" s="1219"/>
      <c r="CW48" s="1219"/>
      <c r="CX48" s="1219"/>
    </row>
    <row r="49" spans="1:109" ht="13.2" x14ac:dyDescent="0.2">
      <c r="B49" s="259"/>
      <c r="AN49" s="255" t="s">
        <v>565</v>
      </c>
    </row>
    <row r="50" spans="1:109" ht="13.2" x14ac:dyDescent="0.2">
      <c r="B50" s="259"/>
      <c r="G50" s="1220"/>
      <c r="H50" s="1220"/>
      <c r="I50" s="1220"/>
      <c r="J50" s="1220"/>
      <c r="K50" s="1221"/>
      <c r="L50" s="1221"/>
      <c r="M50" s="1222"/>
      <c r="N50" s="1222"/>
      <c r="AN50" s="1223"/>
      <c r="AO50" s="1224"/>
      <c r="AP50" s="1224"/>
      <c r="AQ50" s="1224"/>
      <c r="AR50" s="1224"/>
      <c r="AS50" s="1224"/>
      <c r="AT50" s="1224"/>
      <c r="AU50" s="1224"/>
      <c r="AV50" s="1224"/>
      <c r="AW50" s="1224"/>
      <c r="AX50" s="1224"/>
      <c r="AY50" s="1224"/>
      <c r="AZ50" s="1224"/>
      <c r="BA50" s="1224"/>
      <c r="BB50" s="1224"/>
      <c r="BC50" s="1224"/>
      <c r="BD50" s="1224"/>
      <c r="BE50" s="1224"/>
      <c r="BF50" s="1224"/>
      <c r="BG50" s="1224"/>
      <c r="BH50" s="1224"/>
      <c r="BI50" s="1224"/>
      <c r="BJ50" s="1224"/>
      <c r="BK50" s="1224"/>
      <c r="BL50" s="1224"/>
      <c r="BM50" s="1224"/>
      <c r="BN50" s="1224"/>
      <c r="BO50" s="1225"/>
      <c r="BP50" s="1226" t="s">
        <v>525</v>
      </c>
      <c r="BQ50" s="1226"/>
      <c r="BR50" s="1226"/>
      <c r="BS50" s="1226"/>
      <c r="BT50" s="1226"/>
      <c r="BU50" s="1226"/>
      <c r="BV50" s="1226"/>
      <c r="BW50" s="1226"/>
      <c r="BX50" s="1226" t="s">
        <v>526</v>
      </c>
      <c r="BY50" s="1226"/>
      <c r="BZ50" s="1226"/>
      <c r="CA50" s="1226"/>
      <c r="CB50" s="1226"/>
      <c r="CC50" s="1226"/>
      <c r="CD50" s="1226"/>
      <c r="CE50" s="1226"/>
      <c r="CF50" s="1226" t="s">
        <v>527</v>
      </c>
      <c r="CG50" s="1226"/>
      <c r="CH50" s="1226"/>
      <c r="CI50" s="1226"/>
      <c r="CJ50" s="1226"/>
      <c r="CK50" s="1226"/>
      <c r="CL50" s="1226"/>
      <c r="CM50" s="1226"/>
      <c r="CN50" s="1226" t="s">
        <v>528</v>
      </c>
      <c r="CO50" s="1226"/>
      <c r="CP50" s="1226"/>
      <c r="CQ50" s="1226"/>
      <c r="CR50" s="1226"/>
      <c r="CS50" s="1226"/>
      <c r="CT50" s="1226"/>
      <c r="CU50" s="1226"/>
      <c r="CV50" s="1226" t="s">
        <v>529</v>
      </c>
      <c r="CW50" s="1226"/>
      <c r="CX50" s="1226"/>
      <c r="CY50" s="1226"/>
      <c r="CZ50" s="1226"/>
      <c r="DA50" s="1226"/>
      <c r="DB50" s="1226"/>
      <c r="DC50" s="1226"/>
    </row>
    <row r="51" spans="1:109" ht="13.5" customHeight="1" x14ac:dyDescent="0.2">
      <c r="B51" s="259"/>
      <c r="G51" s="1227"/>
      <c r="H51" s="1227"/>
      <c r="I51" s="1228"/>
      <c r="J51" s="1228"/>
      <c r="K51" s="1229"/>
      <c r="L51" s="1229"/>
      <c r="M51" s="1229"/>
      <c r="N51" s="1229"/>
      <c r="AM51" s="1219"/>
      <c r="AN51" s="1230" t="s">
        <v>566</v>
      </c>
      <c r="AO51" s="1230"/>
      <c r="AP51" s="1230"/>
      <c r="AQ51" s="1230"/>
      <c r="AR51" s="1230"/>
      <c r="AS51" s="1230"/>
      <c r="AT51" s="1230"/>
      <c r="AU51" s="1230"/>
      <c r="AV51" s="1230"/>
      <c r="AW51" s="1230"/>
      <c r="AX51" s="1230"/>
      <c r="AY51" s="1230"/>
      <c r="AZ51" s="1230"/>
      <c r="BA51" s="1230"/>
      <c r="BB51" s="1230" t="s">
        <v>567</v>
      </c>
      <c r="BC51" s="1230"/>
      <c r="BD51" s="1230"/>
      <c r="BE51" s="1230"/>
      <c r="BF51" s="1230"/>
      <c r="BG51" s="1230"/>
      <c r="BH51" s="1230"/>
      <c r="BI51" s="1230"/>
      <c r="BJ51" s="1230"/>
      <c r="BK51" s="1230"/>
      <c r="BL51" s="1230"/>
      <c r="BM51" s="1230"/>
      <c r="BN51" s="1230"/>
      <c r="BO51" s="1230"/>
      <c r="BP51" s="1231">
        <v>33.4</v>
      </c>
      <c r="BQ51" s="1231"/>
      <c r="BR51" s="1231"/>
      <c r="BS51" s="1231"/>
      <c r="BT51" s="1231"/>
      <c r="BU51" s="1231"/>
      <c r="BV51" s="1231"/>
      <c r="BW51" s="1231"/>
      <c r="BX51" s="1231">
        <v>38.5</v>
      </c>
      <c r="BY51" s="1231"/>
      <c r="BZ51" s="1231"/>
      <c r="CA51" s="1231"/>
      <c r="CB51" s="1231"/>
      <c r="CC51" s="1231"/>
      <c r="CD51" s="1231"/>
      <c r="CE51" s="1231"/>
      <c r="CF51" s="1231">
        <v>37.1</v>
      </c>
      <c r="CG51" s="1231"/>
      <c r="CH51" s="1231"/>
      <c r="CI51" s="1231"/>
      <c r="CJ51" s="1231"/>
      <c r="CK51" s="1231"/>
      <c r="CL51" s="1231"/>
      <c r="CM51" s="1231"/>
      <c r="CN51" s="1231">
        <v>29.8</v>
      </c>
      <c r="CO51" s="1231"/>
      <c r="CP51" s="1231"/>
      <c r="CQ51" s="1231"/>
      <c r="CR51" s="1231"/>
      <c r="CS51" s="1231"/>
      <c r="CT51" s="1231"/>
      <c r="CU51" s="1231"/>
      <c r="CV51" s="1231">
        <v>28.5</v>
      </c>
      <c r="CW51" s="1231"/>
      <c r="CX51" s="1231"/>
      <c r="CY51" s="1231"/>
      <c r="CZ51" s="1231"/>
      <c r="DA51" s="1231"/>
      <c r="DB51" s="1231"/>
      <c r="DC51" s="1231"/>
    </row>
    <row r="52" spans="1:109" ht="13.2" x14ac:dyDescent="0.2">
      <c r="B52" s="259"/>
      <c r="G52" s="1227"/>
      <c r="H52" s="1227"/>
      <c r="I52" s="1228"/>
      <c r="J52" s="1228"/>
      <c r="K52" s="1229"/>
      <c r="L52" s="1229"/>
      <c r="M52" s="1229"/>
      <c r="N52" s="1229"/>
      <c r="AM52" s="1219"/>
      <c r="AN52" s="1230"/>
      <c r="AO52" s="1230"/>
      <c r="AP52" s="1230"/>
      <c r="AQ52" s="1230"/>
      <c r="AR52" s="1230"/>
      <c r="AS52" s="1230"/>
      <c r="AT52" s="1230"/>
      <c r="AU52" s="1230"/>
      <c r="AV52" s="1230"/>
      <c r="AW52" s="1230"/>
      <c r="AX52" s="1230"/>
      <c r="AY52" s="1230"/>
      <c r="AZ52" s="1230"/>
      <c r="BA52" s="1230"/>
      <c r="BB52" s="1230"/>
      <c r="BC52" s="1230"/>
      <c r="BD52" s="1230"/>
      <c r="BE52" s="1230"/>
      <c r="BF52" s="1230"/>
      <c r="BG52" s="1230"/>
      <c r="BH52" s="1230"/>
      <c r="BI52" s="1230"/>
      <c r="BJ52" s="1230"/>
      <c r="BK52" s="1230"/>
      <c r="BL52" s="1230"/>
      <c r="BM52" s="1230"/>
      <c r="BN52" s="1230"/>
      <c r="BO52" s="1230"/>
      <c r="BP52" s="1231"/>
      <c r="BQ52" s="1231"/>
      <c r="BR52" s="1231"/>
      <c r="BS52" s="1231"/>
      <c r="BT52" s="1231"/>
      <c r="BU52" s="1231"/>
      <c r="BV52" s="1231"/>
      <c r="BW52" s="1231"/>
      <c r="BX52" s="1231"/>
      <c r="BY52" s="1231"/>
      <c r="BZ52" s="1231"/>
      <c r="CA52" s="1231"/>
      <c r="CB52" s="1231"/>
      <c r="CC52" s="1231"/>
      <c r="CD52" s="1231"/>
      <c r="CE52" s="1231"/>
      <c r="CF52" s="1231"/>
      <c r="CG52" s="1231"/>
      <c r="CH52" s="1231"/>
      <c r="CI52" s="1231"/>
      <c r="CJ52" s="1231"/>
      <c r="CK52" s="1231"/>
      <c r="CL52" s="1231"/>
      <c r="CM52" s="1231"/>
      <c r="CN52" s="1231"/>
      <c r="CO52" s="1231"/>
      <c r="CP52" s="1231"/>
      <c r="CQ52" s="1231"/>
      <c r="CR52" s="1231"/>
      <c r="CS52" s="1231"/>
      <c r="CT52" s="1231"/>
      <c r="CU52" s="1231"/>
      <c r="CV52" s="1231"/>
      <c r="CW52" s="1231"/>
      <c r="CX52" s="1231"/>
      <c r="CY52" s="1231"/>
      <c r="CZ52" s="1231"/>
      <c r="DA52" s="1231"/>
      <c r="DB52" s="1231"/>
      <c r="DC52" s="1231"/>
    </row>
    <row r="53" spans="1:109" ht="13.2" x14ac:dyDescent="0.2">
      <c r="A53" s="1209"/>
      <c r="B53" s="259"/>
      <c r="G53" s="1227"/>
      <c r="H53" s="1227"/>
      <c r="I53" s="1220"/>
      <c r="J53" s="1220"/>
      <c r="K53" s="1229"/>
      <c r="L53" s="1229"/>
      <c r="M53" s="1229"/>
      <c r="N53" s="1229"/>
      <c r="AM53" s="1219"/>
      <c r="AN53" s="1230"/>
      <c r="AO53" s="1230"/>
      <c r="AP53" s="1230"/>
      <c r="AQ53" s="1230"/>
      <c r="AR53" s="1230"/>
      <c r="AS53" s="1230"/>
      <c r="AT53" s="1230"/>
      <c r="AU53" s="1230"/>
      <c r="AV53" s="1230"/>
      <c r="AW53" s="1230"/>
      <c r="AX53" s="1230"/>
      <c r="AY53" s="1230"/>
      <c r="AZ53" s="1230"/>
      <c r="BA53" s="1230"/>
      <c r="BB53" s="1230" t="s">
        <v>568</v>
      </c>
      <c r="BC53" s="1230"/>
      <c r="BD53" s="1230"/>
      <c r="BE53" s="1230"/>
      <c r="BF53" s="1230"/>
      <c r="BG53" s="1230"/>
      <c r="BH53" s="1230"/>
      <c r="BI53" s="1230"/>
      <c r="BJ53" s="1230"/>
      <c r="BK53" s="1230"/>
      <c r="BL53" s="1230"/>
      <c r="BM53" s="1230"/>
      <c r="BN53" s="1230"/>
      <c r="BO53" s="1230"/>
      <c r="BP53" s="1231">
        <v>67.099999999999994</v>
      </c>
      <c r="BQ53" s="1231"/>
      <c r="BR53" s="1231"/>
      <c r="BS53" s="1231"/>
      <c r="BT53" s="1231"/>
      <c r="BU53" s="1231"/>
      <c r="BV53" s="1231"/>
      <c r="BW53" s="1231"/>
      <c r="BX53" s="1231">
        <v>67.400000000000006</v>
      </c>
      <c r="BY53" s="1231"/>
      <c r="BZ53" s="1231"/>
      <c r="CA53" s="1231"/>
      <c r="CB53" s="1231"/>
      <c r="CC53" s="1231"/>
      <c r="CD53" s="1231"/>
      <c r="CE53" s="1231"/>
      <c r="CF53" s="1231">
        <v>68.3</v>
      </c>
      <c r="CG53" s="1231"/>
      <c r="CH53" s="1231"/>
      <c r="CI53" s="1231"/>
      <c r="CJ53" s="1231"/>
      <c r="CK53" s="1231"/>
      <c r="CL53" s="1231"/>
      <c r="CM53" s="1231"/>
      <c r="CN53" s="1231">
        <v>69.599999999999994</v>
      </c>
      <c r="CO53" s="1231"/>
      <c r="CP53" s="1231"/>
      <c r="CQ53" s="1231"/>
      <c r="CR53" s="1231"/>
      <c r="CS53" s="1231"/>
      <c r="CT53" s="1231"/>
      <c r="CU53" s="1231"/>
      <c r="CV53" s="1231">
        <v>70.8</v>
      </c>
      <c r="CW53" s="1231"/>
      <c r="CX53" s="1231"/>
      <c r="CY53" s="1231"/>
      <c r="CZ53" s="1231"/>
      <c r="DA53" s="1231"/>
      <c r="DB53" s="1231"/>
      <c r="DC53" s="1231"/>
    </row>
    <row r="54" spans="1:109" ht="13.2" x14ac:dyDescent="0.2">
      <c r="A54" s="1209"/>
      <c r="B54" s="259"/>
      <c r="G54" s="1227"/>
      <c r="H54" s="1227"/>
      <c r="I54" s="1220"/>
      <c r="J54" s="1220"/>
      <c r="K54" s="1229"/>
      <c r="L54" s="1229"/>
      <c r="M54" s="1229"/>
      <c r="N54" s="1229"/>
      <c r="AM54" s="1219"/>
      <c r="AN54" s="1230"/>
      <c r="AO54" s="1230"/>
      <c r="AP54" s="1230"/>
      <c r="AQ54" s="1230"/>
      <c r="AR54" s="1230"/>
      <c r="AS54" s="1230"/>
      <c r="AT54" s="1230"/>
      <c r="AU54" s="1230"/>
      <c r="AV54" s="1230"/>
      <c r="AW54" s="1230"/>
      <c r="AX54" s="1230"/>
      <c r="AY54" s="1230"/>
      <c r="AZ54" s="1230"/>
      <c r="BA54" s="1230"/>
      <c r="BB54" s="1230"/>
      <c r="BC54" s="1230"/>
      <c r="BD54" s="1230"/>
      <c r="BE54" s="1230"/>
      <c r="BF54" s="1230"/>
      <c r="BG54" s="1230"/>
      <c r="BH54" s="1230"/>
      <c r="BI54" s="1230"/>
      <c r="BJ54" s="1230"/>
      <c r="BK54" s="1230"/>
      <c r="BL54" s="1230"/>
      <c r="BM54" s="1230"/>
      <c r="BN54" s="1230"/>
      <c r="BO54" s="1230"/>
      <c r="BP54" s="1231"/>
      <c r="BQ54" s="1231"/>
      <c r="BR54" s="1231"/>
      <c r="BS54" s="1231"/>
      <c r="BT54" s="1231"/>
      <c r="BU54" s="1231"/>
      <c r="BV54" s="1231"/>
      <c r="BW54" s="1231"/>
      <c r="BX54" s="1231"/>
      <c r="BY54" s="1231"/>
      <c r="BZ54" s="1231"/>
      <c r="CA54" s="1231"/>
      <c r="CB54" s="1231"/>
      <c r="CC54" s="1231"/>
      <c r="CD54" s="1231"/>
      <c r="CE54" s="1231"/>
      <c r="CF54" s="1231"/>
      <c r="CG54" s="1231"/>
      <c r="CH54" s="1231"/>
      <c r="CI54" s="1231"/>
      <c r="CJ54" s="1231"/>
      <c r="CK54" s="1231"/>
      <c r="CL54" s="1231"/>
      <c r="CM54" s="1231"/>
      <c r="CN54" s="1231"/>
      <c r="CO54" s="1231"/>
      <c r="CP54" s="1231"/>
      <c r="CQ54" s="1231"/>
      <c r="CR54" s="1231"/>
      <c r="CS54" s="1231"/>
      <c r="CT54" s="1231"/>
      <c r="CU54" s="1231"/>
      <c r="CV54" s="1231"/>
      <c r="CW54" s="1231"/>
      <c r="CX54" s="1231"/>
      <c r="CY54" s="1231"/>
      <c r="CZ54" s="1231"/>
      <c r="DA54" s="1231"/>
      <c r="DB54" s="1231"/>
      <c r="DC54" s="1231"/>
    </row>
    <row r="55" spans="1:109" ht="13.2" x14ac:dyDescent="0.2">
      <c r="A55" s="1209"/>
      <c r="B55" s="259"/>
      <c r="G55" s="1220"/>
      <c r="H55" s="1220"/>
      <c r="I55" s="1220"/>
      <c r="J55" s="1220"/>
      <c r="K55" s="1229"/>
      <c r="L55" s="1229"/>
      <c r="M55" s="1229"/>
      <c r="N55" s="1229"/>
      <c r="AN55" s="1226" t="s">
        <v>569</v>
      </c>
      <c r="AO55" s="1226"/>
      <c r="AP55" s="1226"/>
      <c r="AQ55" s="1226"/>
      <c r="AR55" s="1226"/>
      <c r="AS55" s="1226"/>
      <c r="AT55" s="1226"/>
      <c r="AU55" s="1226"/>
      <c r="AV55" s="1226"/>
      <c r="AW55" s="1226"/>
      <c r="AX55" s="1226"/>
      <c r="AY55" s="1226"/>
      <c r="AZ55" s="1226"/>
      <c r="BA55" s="1226"/>
      <c r="BB55" s="1230" t="s">
        <v>567</v>
      </c>
      <c r="BC55" s="1230"/>
      <c r="BD55" s="1230"/>
      <c r="BE55" s="1230"/>
      <c r="BF55" s="1230"/>
      <c r="BG55" s="1230"/>
      <c r="BH55" s="1230"/>
      <c r="BI55" s="1230"/>
      <c r="BJ55" s="1230"/>
      <c r="BK55" s="1230"/>
      <c r="BL55" s="1230"/>
      <c r="BM55" s="1230"/>
      <c r="BN55" s="1230"/>
      <c r="BO55" s="1230"/>
      <c r="BP55" s="1231">
        <v>11.2</v>
      </c>
      <c r="BQ55" s="1231"/>
      <c r="BR55" s="1231"/>
      <c r="BS55" s="1231"/>
      <c r="BT55" s="1231"/>
      <c r="BU55" s="1231"/>
      <c r="BV55" s="1231"/>
      <c r="BW55" s="1231"/>
      <c r="BX55" s="1231">
        <v>7.1</v>
      </c>
      <c r="BY55" s="1231"/>
      <c r="BZ55" s="1231"/>
      <c r="CA55" s="1231"/>
      <c r="CB55" s="1231"/>
      <c r="CC55" s="1231"/>
      <c r="CD55" s="1231"/>
      <c r="CE55" s="1231"/>
      <c r="CF55" s="1231">
        <v>5</v>
      </c>
      <c r="CG55" s="1231"/>
      <c r="CH55" s="1231"/>
      <c r="CI55" s="1231"/>
      <c r="CJ55" s="1231"/>
      <c r="CK55" s="1231"/>
      <c r="CL55" s="1231"/>
      <c r="CM55" s="1231"/>
      <c r="CN55" s="1231">
        <v>0.1</v>
      </c>
      <c r="CO55" s="1231"/>
      <c r="CP55" s="1231"/>
      <c r="CQ55" s="1231"/>
      <c r="CR55" s="1231"/>
      <c r="CS55" s="1231"/>
      <c r="CT55" s="1231"/>
      <c r="CU55" s="1231"/>
      <c r="CV55" s="1231">
        <v>0</v>
      </c>
      <c r="CW55" s="1231"/>
      <c r="CX55" s="1231"/>
      <c r="CY55" s="1231"/>
      <c r="CZ55" s="1231"/>
      <c r="DA55" s="1231"/>
      <c r="DB55" s="1231"/>
      <c r="DC55" s="1231"/>
    </row>
    <row r="56" spans="1:109" ht="13.2" x14ac:dyDescent="0.2">
      <c r="A56" s="1209"/>
      <c r="B56" s="259"/>
      <c r="G56" s="1220"/>
      <c r="H56" s="1220"/>
      <c r="I56" s="1220"/>
      <c r="J56" s="1220"/>
      <c r="K56" s="1229"/>
      <c r="L56" s="1229"/>
      <c r="M56" s="1229"/>
      <c r="N56" s="1229"/>
      <c r="AN56" s="1226"/>
      <c r="AO56" s="1226"/>
      <c r="AP56" s="1226"/>
      <c r="AQ56" s="1226"/>
      <c r="AR56" s="1226"/>
      <c r="AS56" s="1226"/>
      <c r="AT56" s="1226"/>
      <c r="AU56" s="1226"/>
      <c r="AV56" s="1226"/>
      <c r="AW56" s="1226"/>
      <c r="AX56" s="1226"/>
      <c r="AY56" s="1226"/>
      <c r="AZ56" s="1226"/>
      <c r="BA56" s="1226"/>
      <c r="BB56" s="1230"/>
      <c r="BC56" s="1230"/>
      <c r="BD56" s="1230"/>
      <c r="BE56" s="1230"/>
      <c r="BF56" s="1230"/>
      <c r="BG56" s="1230"/>
      <c r="BH56" s="1230"/>
      <c r="BI56" s="1230"/>
      <c r="BJ56" s="1230"/>
      <c r="BK56" s="1230"/>
      <c r="BL56" s="1230"/>
      <c r="BM56" s="1230"/>
      <c r="BN56" s="1230"/>
      <c r="BO56" s="1230"/>
      <c r="BP56" s="1231"/>
      <c r="BQ56" s="1231"/>
      <c r="BR56" s="1231"/>
      <c r="BS56" s="1231"/>
      <c r="BT56" s="1231"/>
      <c r="BU56" s="1231"/>
      <c r="BV56" s="1231"/>
      <c r="BW56" s="1231"/>
      <c r="BX56" s="1231"/>
      <c r="BY56" s="1231"/>
      <c r="BZ56" s="1231"/>
      <c r="CA56" s="1231"/>
      <c r="CB56" s="1231"/>
      <c r="CC56" s="1231"/>
      <c r="CD56" s="1231"/>
      <c r="CE56" s="1231"/>
      <c r="CF56" s="1231"/>
      <c r="CG56" s="1231"/>
      <c r="CH56" s="1231"/>
      <c r="CI56" s="1231"/>
      <c r="CJ56" s="1231"/>
      <c r="CK56" s="1231"/>
      <c r="CL56" s="1231"/>
      <c r="CM56" s="1231"/>
      <c r="CN56" s="1231"/>
      <c r="CO56" s="1231"/>
      <c r="CP56" s="1231"/>
      <c r="CQ56" s="1231"/>
      <c r="CR56" s="1231"/>
      <c r="CS56" s="1231"/>
      <c r="CT56" s="1231"/>
      <c r="CU56" s="1231"/>
      <c r="CV56" s="1231"/>
      <c r="CW56" s="1231"/>
      <c r="CX56" s="1231"/>
      <c r="CY56" s="1231"/>
      <c r="CZ56" s="1231"/>
      <c r="DA56" s="1231"/>
      <c r="DB56" s="1231"/>
      <c r="DC56" s="1231"/>
    </row>
    <row r="57" spans="1:109" s="1209" customFormat="1" ht="13.2" x14ac:dyDescent="0.2">
      <c r="B57" s="1232"/>
      <c r="G57" s="1220"/>
      <c r="H57" s="1220"/>
      <c r="I57" s="1233"/>
      <c r="J57" s="1233"/>
      <c r="K57" s="1229"/>
      <c r="L57" s="1229"/>
      <c r="M57" s="1229"/>
      <c r="N57" s="1229"/>
      <c r="AM57" s="255"/>
      <c r="AN57" s="1226"/>
      <c r="AO57" s="1226"/>
      <c r="AP57" s="1226"/>
      <c r="AQ57" s="1226"/>
      <c r="AR57" s="1226"/>
      <c r="AS57" s="1226"/>
      <c r="AT57" s="1226"/>
      <c r="AU57" s="1226"/>
      <c r="AV57" s="1226"/>
      <c r="AW57" s="1226"/>
      <c r="AX57" s="1226"/>
      <c r="AY57" s="1226"/>
      <c r="AZ57" s="1226"/>
      <c r="BA57" s="1226"/>
      <c r="BB57" s="1230" t="s">
        <v>568</v>
      </c>
      <c r="BC57" s="1230"/>
      <c r="BD57" s="1230"/>
      <c r="BE57" s="1230"/>
      <c r="BF57" s="1230"/>
      <c r="BG57" s="1230"/>
      <c r="BH57" s="1230"/>
      <c r="BI57" s="1230"/>
      <c r="BJ57" s="1230"/>
      <c r="BK57" s="1230"/>
      <c r="BL57" s="1230"/>
      <c r="BM57" s="1230"/>
      <c r="BN57" s="1230"/>
      <c r="BO57" s="1230"/>
      <c r="BP57" s="1231">
        <v>60.2</v>
      </c>
      <c r="BQ57" s="1231"/>
      <c r="BR57" s="1231"/>
      <c r="BS57" s="1231"/>
      <c r="BT57" s="1231"/>
      <c r="BU57" s="1231"/>
      <c r="BV57" s="1231"/>
      <c r="BW57" s="1231"/>
      <c r="BX57" s="1231">
        <v>61</v>
      </c>
      <c r="BY57" s="1231"/>
      <c r="BZ57" s="1231"/>
      <c r="CA57" s="1231"/>
      <c r="CB57" s="1231"/>
      <c r="CC57" s="1231"/>
      <c r="CD57" s="1231"/>
      <c r="CE57" s="1231"/>
      <c r="CF57" s="1231">
        <v>62.1</v>
      </c>
      <c r="CG57" s="1231"/>
      <c r="CH57" s="1231"/>
      <c r="CI57" s="1231"/>
      <c r="CJ57" s="1231"/>
      <c r="CK57" s="1231"/>
      <c r="CL57" s="1231"/>
      <c r="CM57" s="1231"/>
      <c r="CN57" s="1231">
        <v>62.9</v>
      </c>
      <c r="CO57" s="1231"/>
      <c r="CP57" s="1231"/>
      <c r="CQ57" s="1231"/>
      <c r="CR57" s="1231"/>
      <c r="CS57" s="1231"/>
      <c r="CT57" s="1231"/>
      <c r="CU57" s="1231"/>
      <c r="CV57" s="1231">
        <v>64.2</v>
      </c>
      <c r="CW57" s="1231"/>
      <c r="CX57" s="1231"/>
      <c r="CY57" s="1231"/>
      <c r="CZ57" s="1231"/>
      <c r="DA57" s="1231"/>
      <c r="DB57" s="1231"/>
      <c r="DC57" s="1231"/>
      <c r="DD57" s="1234"/>
      <c r="DE57" s="1232"/>
    </row>
    <row r="58" spans="1:109" s="1209" customFormat="1" ht="13.2" x14ac:dyDescent="0.2">
      <c r="A58" s="255"/>
      <c r="B58" s="1232"/>
      <c r="G58" s="1220"/>
      <c r="H58" s="1220"/>
      <c r="I58" s="1233"/>
      <c r="J58" s="1233"/>
      <c r="K58" s="1229"/>
      <c r="L58" s="1229"/>
      <c r="M58" s="1229"/>
      <c r="N58" s="1229"/>
      <c r="AM58" s="255"/>
      <c r="AN58" s="1226"/>
      <c r="AO58" s="1226"/>
      <c r="AP58" s="1226"/>
      <c r="AQ58" s="1226"/>
      <c r="AR58" s="1226"/>
      <c r="AS58" s="1226"/>
      <c r="AT58" s="1226"/>
      <c r="AU58" s="1226"/>
      <c r="AV58" s="1226"/>
      <c r="AW58" s="1226"/>
      <c r="AX58" s="1226"/>
      <c r="AY58" s="1226"/>
      <c r="AZ58" s="1226"/>
      <c r="BA58" s="1226"/>
      <c r="BB58" s="1230"/>
      <c r="BC58" s="1230"/>
      <c r="BD58" s="1230"/>
      <c r="BE58" s="1230"/>
      <c r="BF58" s="1230"/>
      <c r="BG58" s="1230"/>
      <c r="BH58" s="1230"/>
      <c r="BI58" s="1230"/>
      <c r="BJ58" s="1230"/>
      <c r="BK58" s="1230"/>
      <c r="BL58" s="1230"/>
      <c r="BM58" s="1230"/>
      <c r="BN58" s="1230"/>
      <c r="BO58" s="1230"/>
      <c r="BP58" s="1231"/>
      <c r="BQ58" s="1231"/>
      <c r="BR58" s="1231"/>
      <c r="BS58" s="1231"/>
      <c r="BT58" s="1231"/>
      <c r="BU58" s="1231"/>
      <c r="BV58" s="1231"/>
      <c r="BW58" s="1231"/>
      <c r="BX58" s="1231"/>
      <c r="BY58" s="1231"/>
      <c r="BZ58" s="1231"/>
      <c r="CA58" s="1231"/>
      <c r="CB58" s="1231"/>
      <c r="CC58" s="1231"/>
      <c r="CD58" s="1231"/>
      <c r="CE58" s="1231"/>
      <c r="CF58" s="1231"/>
      <c r="CG58" s="1231"/>
      <c r="CH58" s="1231"/>
      <c r="CI58" s="1231"/>
      <c r="CJ58" s="1231"/>
      <c r="CK58" s="1231"/>
      <c r="CL58" s="1231"/>
      <c r="CM58" s="1231"/>
      <c r="CN58" s="1231"/>
      <c r="CO58" s="1231"/>
      <c r="CP58" s="1231"/>
      <c r="CQ58" s="1231"/>
      <c r="CR58" s="1231"/>
      <c r="CS58" s="1231"/>
      <c r="CT58" s="1231"/>
      <c r="CU58" s="1231"/>
      <c r="CV58" s="1231"/>
      <c r="CW58" s="1231"/>
      <c r="CX58" s="1231"/>
      <c r="CY58" s="1231"/>
      <c r="CZ58" s="1231"/>
      <c r="DA58" s="1231"/>
      <c r="DB58" s="1231"/>
      <c r="DC58" s="1231"/>
      <c r="DD58" s="1234"/>
      <c r="DE58" s="1232"/>
    </row>
    <row r="59" spans="1:109" s="1209" customFormat="1" ht="13.2" x14ac:dyDescent="0.2">
      <c r="A59" s="255"/>
      <c r="B59" s="1232"/>
      <c r="K59" s="1235"/>
      <c r="L59" s="1235"/>
      <c r="M59" s="1235"/>
      <c r="N59" s="1235"/>
      <c r="AQ59" s="1235"/>
      <c r="AR59" s="1235"/>
      <c r="AS59" s="1235"/>
      <c r="AT59" s="1235"/>
      <c r="BC59" s="1235"/>
      <c r="BD59" s="1235"/>
      <c r="BE59" s="1235"/>
      <c r="BF59" s="1235"/>
      <c r="BO59" s="1235"/>
      <c r="BP59" s="1235"/>
      <c r="BQ59" s="1235"/>
      <c r="BR59" s="1235"/>
      <c r="CA59" s="1235"/>
      <c r="CB59" s="1235"/>
      <c r="CC59" s="1235"/>
      <c r="CD59" s="1235"/>
      <c r="CM59" s="1235"/>
      <c r="CN59" s="1235"/>
      <c r="CO59" s="1235"/>
      <c r="CP59" s="1235"/>
      <c r="CY59" s="1235"/>
      <c r="CZ59" s="1235"/>
      <c r="DA59" s="1235"/>
      <c r="DB59" s="1235"/>
      <c r="DC59" s="1235"/>
      <c r="DD59" s="1234"/>
      <c r="DE59" s="1232"/>
    </row>
    <row r="60" spans="1:109" s="1209" customFormat="1" ht="13.2" x14ac:dyDescent="0.2">
      <c r="A60" s="255"/>
      <c r="B60" s="1232"/>
      <c r="K60" s="1235"/>
      <c r="L60" s="1235"/>
      <c r="M60" s="1235"/>
      <c r="N60" s="1235"/>
      <c r="AQ60" s="1235"/>
      <c r="AR60" s="1235"/>
      <c r="AS60" s="1235"/>
      <c r="AT60" s="1235"/>
      <c r="BC60" s="1235"/>
      <c r="BD60" s="1235"/>
      <c r="BE60" s="1235"/>
      <c r="BF60" s="1235"/>
      <c r="BO60" s="1235"/>
      <c r="BP60" s="1235"/>
      <c r="BQ60" s="1235"/>
      <c r="BR60" s="1235"/>
      <c r="CA60" s="1235"/>
      <c r="CB60" s="1235"/>
      <c r="CC60" s="1235"/>
      <c r="CD60" s="1235"/>
      <c r="CM60" s="1235"/>
      <c r="CN60" s="1235"/>
      <c r="CO60" s="1235"/>
      <c r="CP60" s="1235"/>
      <c r="CY60" s="1235"/>
      <c r="CZ60" s="1235"/>
      <c r="DA60" s="1235"/>
      <c r="DB60" s="1235"/>
      <c r="DC60" s="1235"/>
      <c r="DD60" s="1234"/>
      <c r="DE60" s="1232"/>
    </row>
    <row r="61" spans="1:109" s="1209" customFormat="1" ht="13.2" x14ac:dyDescent="0.2">
      <c r="A61" s="255"/>
      <c r="B61" s="1236"/>
      <c r="C61" s="1237"/>
      <c r="D61" s="1237"/>
      <c r="E61" s="1237"/>
      <c r="F61" s="1237"/>
      <c r="G61" s="1237"/>
      <c r="H61" s="1237"/>
      <c r="I61" s="1237"/>
      <c r="J61" s="1237"/>
      <c r="K61" s="1237"/>
      <c r="L61" s="1237"/>
      <c r="M61" s="1238"/>
      <c r="N61" s="1238"/>
      <c r="O61" s="1237"/>
      <c r="P61" s="1237"/>
      <c r="Q61" s="1237"/>
      <c r="R61" s="1237"/>
      <c r="S61" s="1237"/>
      <c r="T61" s="1237"/>
      <c r="U61" s="1237"/>
      <c r="V61" s="1237"/>
      <c r="W61" s="1237"/>
      <c r="X61" s="1237"/>
      <c r="Y61" s="1237"/>
      <c r="Z61" s="1237"/>
      <c r="AA61" s="1237"/>
      <c r="AB61" s="1237"/>
      <c r="AC61" s="1237"/>
      <c r="AD61" s="1237"/>
      <c r="AE61" s="1237"/>
      <c r="AF61" s="1237"/>
      <c r="AG61" s="1237"/>
      <c r="AH61" s="1237"/>
      <c r="AI61" s="1237"/>
      <c r="AJ61" s="1237"/>
      <c r="AK61" s="1237"/>
      <c r="AL61" s="1237"/>
      <c r="AM61" s="1237"/>
      <c r="AN61" s="1237"/>
      <c r="AO61" s="1237"/>
      <c r="AP61" s="1237"/>
      <c r="AQ61" s="1237"/>
      <c r="AR61" s="1237"/>
      <c r="AS61" s="1238"/>
      <c r="AT61" s="1238"/>
      <c r="AU61" s="1237"/>
      <c r="AV61" s="1237"/>
      <c r="AW61" s="1237"/>
      <c r="AX61" s="1237"/>
      <c r="AY61" s="1237"/>
      <c r="AZ61" s="1237"/>
      <c r="BA61" s="1237"/>
      <c r="BB61" s="1237"/>
      <c r="BC61" s="1237"/>
      <c r="BD61" s="1237"/>
      <c r="BE61" s="1238"/>
      <c r="BF61" s="1238"/>
      <c r="BG61" s="1237"/>
      <c r="BH61" s="1237"/>
      <c r="BI61" s="1237"/>
      <c r="BJ61" s="1237"/>
      <c r="BK61" s="1237"/>
      <c r="BL61" s="1237"/>
      <c r="BM61" s="1237"/>
      <c r="BN61" s="1237"/>
      <c r="BO61" s="1237"/>
      <c r="BP61" s="1237"/>
      <c r="BQ61" s="1238"/>
      <c r="BR61" s="1238"/>
      <c r="BS61" s="1237"/>
      <c r="BT61" s="1237"/>
      <c r="BU61" s="1237"/>
      <c r="BV61" s="1237"/>
      <c r="BW61" s="1237"/>
      <c r="BX61" s="1237"/>
      <c r="BY61" s="1237"/>
      <c r="BZ61" s="1237"/>
      <c r="CA61" s="1237"/>
      <c r="CB61" s="1237"/>
      <c r="CC61" s="1238"/>
      <c r="CD61" s="1238"/>
      <c r="CE61" s="1237"/>
      <c r="CF61" s="1237"/>
      <c r="CG61" s="1237"/>
      <c r="CH61" s="1237"/>
      <c r="CI61" s="1237"/>
      <c r="CJ61" s="1237"/>
      <c r="CK61" s="1237"/>
      <c r="CL61" s="1237"/>
      <c r="CM61" s="1237"/>
      <c r="CN61" s="1237"/>
      <c r="CO61" s="1238"/>
      <c r="CP61" s="1238"/>
      <c r="CQ61" s="1237"/>
      <c r="CR61" s="1237"/>
      <c r="CS61" s="1237"/>
      <c r="CT61" s="1237"/>
      <c r="CU61" s="1237"/>
      <c r="CV61" s="1237"/>
      <c r="CW61" s="1237"/>
      <c r="CX61" s="1237"/>
      <c r="CY61" s="1237"/>
      <c r="CZ61" s="1237"/>
      <c r="DA61" s="1238"/>
      <c r="DB61" s="1238"/>
      <c r="DC61" s="1238"/>
      <c r="DD61" s="1239"/>
      <c r="DE61" s="1232"/>
    </row>
    <row r="62" spans="1:109" ht="13.2" x14ac:dyDescent="0.2">
      <c r="B62" s="1207"/>
      <c r="C62" s="1207"/>
      <c r="D62" s="1207"/>
      <c r="E62" s="1207"/>
      <c r="F62" s="1207"/>
      <c r="G62" s="1207"/>
      <c r="H62" s="1207"/>
      <c r="I62" s="1207"/>
      <c r="J62" s="1207"/>
      <c r="K62" s="1207"/>
      <c r="L62" s="1207"/>
      <c r="M62" s="1207"/>
      <c r="N62" s="1207"/>
      <c r="O62" s="1207"/>
      <c r="P62" s="1207"/>
      <c r="Q62" s="1207"/>
      <c r="R62" s="1207"/>
      <c r="S62" s="1207"/>
      <c r="T62" s="1207"/>
      <c r="U62" s="1207"/>
      <c r="V62" s="1207"/>
      <c r="W62" s="1207"/>
      <c r="X62" s="1207"/>
      <c r="Y62" s="1207"/>
      <c r="Z62" s="1207"/>
      <c r="AA62" s="1207"/>
      <c r="AB62" s="1207"/>
      <c r="AC62" s="1207"/>
      <c r="AD62" s="1207"/>
      <c r="AE62" s="1207"/>
      <c r="AF62" s="1207"/>
      <c r="AG62" s="1207"/>
      <c r="AH62" s="1207"/>
      <c r="AI62" s="1207"/>
      <c r="AJ62" s="1207"/>
      <c r="AK62" s="1207"/>
      <c r="AL62" s="1207"/>
      <c r="AM62" s="1207"/>
      <c r="AN62" s="1207"/>
      <c r="AO62" s="1207"/>
      <c r="AP62" s="1207"/>
      <c r="AQ62" s="1207"/>
      <c r="AR62" s="1207"/>
      <c r="AS62" s="1207"/>
      <c r="AT62" s="1207"/>
      <c r="AU62" s="1207"/>
      <c r="AV62" s="1207"/>
      <c r="AW62" s="1207"/>
      <c r="AX62" s="1207"/>
      <c r="AY62" s="1207"/>
      <c r="AZ62" s="1207"/>
      <c r="BA62" s="1207"/>
      <c r="BB62" s="1207"/>
      <c r="BC62" s="1207"/>
      <c r="BD62" s="1207"/>
      <c r="BE62" s="1207"/>
      <c r="BF62" s="1207"/>
      <c r="BG62" s="1207"/>
      <c r="BH62" s="1207"/>
      <c r="BI62" s="1207"/>
      <c r="BJ62" s="1207"/>
      <c r="BK62" s="1207"/>
      <c r="BL62" s="1207"/>
      <c r="BM62" s="1207"/>
      <c r="BN62" s="1207"/>
      <c r="BO62" s="1207"/>
      <c r="BP62" s="1207"/>
      <c r="BQ62" s="1207"/>
      <c r="BR62" s="1207"/>
      <c r="BS62" s="1207"/>
      <c r="BT62" s="1207"/>
      <c r="BU62" s="1207"/>
      <c r="BV62" s="1207"/>
      <c r="BW62" s="1207"/>
      <c r="BX62" s="1207"/>
      <c r="BY62" s="1207"/>
      <c r="BZ62" s="1207"/>
      <c r="CA62" s="1207"/>
      <c r="CB62" s="1207"/>
      <c r="CC62" s="1207"/>
      <c r="CD62" s="1207"/>
      <c r="CE62" s="1207"/>
      <c r="CF62" s="1207"/>
      <c r="CG62" s="1207"/>
      <c r="CH62" s="1207"/>
      <c r="CI62" s="1207"/>
      <c r="CJ62" s="1207"/>
      <c r="CK62" s="1207"/>
      <c r="CL62" s="1207"/>
      <c r="CM62" s="1207"/>
      <c r="CN62" s="1207"/>
      <c r="CO62" s="1207"/>
      <c r="CP62" s="1207"/>
      <c r="CQ62" s="1207"/>
      <c r="CR62" s="1207"/>
      <c r="CS62" s="1207"/>
      <c r="CT62" s="1207"/>
      <c r="CU62" s="1207"/>
      <c r="CV62" s="1207"/>
      <c r="CW62" s="1207"/>
      <c r="CX62" s="1207"/>
      <c r="CY62" s="1207"/>
      <c r="CZ62" s="1207"/>
      <c r="DA62" s="1207"/>
      <c r="DB62" s="1207"/>
      <c r="DC62" s="1207"/>
      <c r="DD62" s="1207"/>
      <c r="DE62" s="255"/>
    </row>
    <row r="63" spans="1:109" ht="16.2" x14ac:dyDescent="0.2">
      <c r="B63" s="312" t="s">
        <v>570</v>
      </c>
    </row>
    <row r="64" spans="1:109" ht="13.2" x14ac:dyDescent="0.2">
      <c r="B64" s="259"/>
      <c r="G64" s="1208"/>
      <c r="I64" s="1240"/>
      <c r="J64" s="1240"/>
      <c r="K64" s="1240"/>
      <c r="L64" s="1240"/>
      <c r="M64" s="1240"/>
      <c r="N64" s="1241"/>
      <c r="AM64" s="1208"/>
      <c r="AN64" s="1208" t="s">
        <v>563</v>
      </c>
      <c r="AP64" s="1209"/>
      <c r="AQ64" s="1209"/>
      <c r="AR64" s="1209"/>
      <c r="AY64" s="1208"/>
      <c r="BA64" s="1209"/>
      <c r="BB64" s="1209"/>
      <c r="BC64" s="1209"/>
      <c r="BK64" s="1208"/>
      <c r="BM64" s="1209"/>
      <c r="BN64" s="1209"/>
      <c r="BO64" s="1209"/>
      <c r="BW64" s="1208"/>
      <c r="BY64" s="1209"/>
      <c r="BZ64" s="1209"/>
      <c r="CA64" s="1209"/>
      <c r="CI64" s="1208"/>
      <c r="CK64" s="1209"/>
      <c r="CL64" s="1209"/>
      <c r="CM64" s="1209"/>
      <c r="CU64" s="1208"/>
      <c r="CW64" s="1209"/>
      <c r="CX64" s="1209"/>
      <c r="CY64" s="1209"/>
    </row>
    <row r="65" spans="2:107" ht="13.2" x14ac:dyDescent="0.2">
      <c r="B65" s="259"/>
      <c r="AN65" s="1210" t="s">
        <v>571</v>
      </c>
      <c r="AO65" s="1211"/>
      <c r="AP65" s="1211"/>
      <c r="AQ65" s="1211"/>
      <c r="AR65" s="1211"/>
      <c r="AS65" s="1211"/>
      <c r="AT65" s="1211"/>
      <c r="AU65" s="1211"/>
      <c r="AV65" s="1211"/>
      <c r="AW65" s="1211"/>
      <c r="AX65" s="1211"/>
      <c r="AY65" s="1211"/>
      <c r="AZ65" s="1211"/>
      <c r="BA65" s="1211"/>
      <c r="BB65" s="1211"/>
      <c r="BC65" s="1211"/>
      <c r="BD65" s="1211"/>
      <c r="BE65" s="1211"/>
      <c r="BF65" s="1211"/>
      <c r="BG65" s="1211"/>
      <c r="BH65" s="1211"/>
      <c r="BI65" s="1211"/>
      <c r="BJ65" s="1211"/>
      <c r="BK65" s="1211"/>
      <c r="BL65" s="1211"/>
      <c r="BM65" s="1211"/>
      <c r="BN65" s="1211"/>
      <c r="BO65" s="1211"/>
      <c r="BP65" s="1211"/>
      <c r="BQ65" s="1211"/>
      <c r="BR65" s="1211"/>
      <c r="BS65" s="1211"/>
      <c r="BT65" s="1211"/>
      <c r="BU65" s="1211"/>
      <c r="BV65" s="1211"/>
      <c r="BW65" s="1211"/>
      <c r="BX65" s="1211"/>
      <c r="BY65" s="1211"/>
      <c r="BZ65" s="1211"/>
      <c r="CA65" s="1211"/>
      <c r="CB65" s="1211"/>
      <c r="CC65" s="1211"/>
      <c r="CD65" s="1211"/>
      <c r="CE65" s="1211"/>
      <c r="CF65" s="1211"/>
      <c r="CG65" s="1211"/>
      <c r="CH65" s="1211"/>
      <c r="CI65" s="1211"/>
      <c r="CJ65" s="1211"/>
      <c r="CK65" s="1211"/>
      <c r="CL65" s="1211"/>
      <c r="CM65" s="1211"/>
      <c r="CN65" s="1211"/>
      <c r="CO65" s="1211"/>
      <c r="CP65" s="1211"/>
      <c r="CQ65" s="1211"/>
      <c r="CR65" s="1211"/>
      <c r="CS65" s="1211"/>
      <c r="CT65" s="1211"/>
      <c r="CU65" s="1211"/>
      <c r="CV65" s="1211"/>
      <c r="CW65" s="1211"/>
      <c r="CX65" s="1211"/>
      <c r="CY65" s="1211"/>
      <c r="CZ65" s="1211"/>
      <c r="DA65" s="1211"/>
      <c r="DB65" s="1211"/>
      <c r="DC65" s="1212"/>
    </row>
    <row r="66" spans="2:107" ht="13.2" x14ac:dyDescent="0.2">
      <c r="B66" s="259"/>
      <c r="AN66" s="1213"/>
      <c r="AO66" s="1214"/>
      <c r="AP66" s="1214"/>
      <c r="AQ66" s="1214"/>
      <c r="AR66" s="1214"/>
      <c r="AS66" s="1214"/>
      <c r="AT66" s="1214"/>
      <c r="AU66" s="1214"/>
      <c r="AV66" s="1214"/>
      <c r="AW66" s="1214"/>
      <c r="AX66" s="1214"/>
      <c r="AY66" s="1214"/>
      <c r="AZ66" s="1214"/>
      <c r="BA66" s="1214"/>
      <c r="BB66" s="1214"/>
      <c r="BC66" s="1214"/>
      <c r="BD66" s="1214"/>
      <c r="BE66" s="1214"/>
      <c r="BF66" s="1214"/>
      <c r="BG66" s="1214"/>
      <c r="BH66" s="1214"/>
      <c r="BI66" s="1214"/>
      <c r="BJ66" s="1214"/>
      <c r="BK66" s="1214"/>
      <c r="BL66" s="1214"/>
      <c r="BM66" s="1214"/>
      <c r="BN66" s="1214"/>
      <c r="BO66" s="1214"/>
      <c r="BP66" s="1214"/>
      <c r="BQ66" s="1214"/>
      <c r="BR66" s="1214"/>
      <c r="BS66" s="1214"/>
      <c r="BT66" s="1214"/>
      <c r="BU66" s="1214"/>
      <c r="BV66" s="1214"/>
      <c r="BW66" s="1214"/>
      <c r="BX66" s="1214"/>
      <c r="BY66" s="1214"/>
      <c r="BZ66" s="1214"/>
      <c r="CA66" s="1214"/>
      <c r="CB66" s="1214"/>
      <c r="CC66" s="1214"/>
      <c r="CD66" s="1214"/>
      <c r="CE66" s="1214"/>
      <c r="CF66" s="1214"/>
      <c r="CG66" s="1214"/>
      <c r="CH66" s="1214"/>
      <c r="CI66" s="1214"/>
      <c r="CJ66" s="1214"/>
      <c r="CK66" s="1214"/>
      <c r="CL66" s="1214"/>
      <c r="CM66" s="1214"/>
      <c r="CN66" s="1214"/>
      <c r="CO66" s="1214"/>
      <c r="CP66" s="1214"/>
      <c r="CQ66" s="1214"/>
      <c r="CR66" s="1214"/>
      <c r="CS66" s="1214"/>
      <c r="CT66" s="1214"/>
      <c r="CU66" s="1214"/>
      <c r="CV66" s="1214"/>
      <c r="CW66" s="1214"/>
      <c r="CX66" s="1214"/>
      <c r="CY66" s="1214"/>
      <c r="CZ66" s="1214"/>
      <c r="DA66" s="1214"/>
      <c r="DB66" s="1214"/>
      <c r="DC66" s="1215"/>
    </row>
    <row r="67" spans="2:107" ht="13.2" x14ac:dyDescent="0.2">
      <c r="B67" s="259"/>
      <c r="AN67" s="1213"/>
      <c r="AO67" s="1214"/>
      <c r="AP67" s="1214"/>
      <c r="AQ67" s="1214"/>
      <c r="AR67" s="1214"/>
      <c r="AS67" s="1214"/>
      <c r="AT67" s="1214"/>
      <c r="AU67" s="1214"/>
      <c r="AV67" s="1214"/>
      <c r="AW67" s="1214"/>
      <c r="AX67" s="1214"/>
      <c r="AY67" s="1214"/>
      <c r="AZ67" s="1214"/>
      <c r="BA67" s="1214"/>
      <c r="BB67" s="1214"/>
      <c r="BC67" s="1214"/>
      <c r="BD67" s="1214"/>
      <c r="BE67" s="1214"/>
      <c r="BF67" s="1214"/>
      <c r="BG67" s="1214"/>
      <c r="BH67" s="1214"/>
      <c r="BI67" s="1214"/>
      <c r="BJ67" s="1214"/>
      <c r="BK67" s="1214"/>
      <c r="BL67" s="1214"/>
      <c r="BM67" s="1214"/>
      <c r="BN67" s="1214"/>
      <c r="BO67" s="1214"/>
      <c r="BP67" s="1214"/>
      <c r="BQ67" s="1214"/>
      <c r="BR67" s="1214"/>
      <c r="BS67" s="1214"/>
      <c r="BT67" s="1214"/>
      <c r="BU67" s="1214"/>
      <c r="BV67" s="1214"/>
      <c r="BW67" s="1214"/>
      <c r="BX67" s="1214"/>
      <c r="BY67" s="1214"/>
      <c r="BZ67" s="1214"/>
      <c r="CA67" s="1214"/>
      <c r="CB67" s="1214"/>
      <c r="CC67" s="1214"/>
      <c r="CD67" s="1214"/>
      <c r="CE67" s="1214"/>
      <c r="CF67" s="1214"/>
      <c r="CG67" s="1214"/>
      <c r="CH67" s="1214"/>
      <c r="CI67" s="1214"/>
      <c r="CJ67" s="1214"/>
      <c r="CK67" s="1214"/>
      <c r="CL67" s="1214"/>
      <c r="CM67" s="1214"/>
      <c r="CN67" s="1214"/>
      <c r="CO67" s="1214"/>
      <c r="CP67" s="1214"/>
      <c r="CQ67" s="1214"/>
      <c r="CR67" s="1214"/>
      <c r="CS67" s="1214"/>
      <c r="CT67" s="1214"/>
      <c r="CU67" s="1214"/>
      <c r="CV67" s="1214"/>
      <c r="CW67" s="1214"/>
      <c r="CX67" s="1214"/>
      <c r="CY67" s="1214"/>
      <c r="CZ67" s="1214"/>
      <c r="DA67" s="1214"/>
      <c r="DB67" s="1214"/>
      <c r="DC67" s="1215"/>
    </row>
    <row r="68" spans="2:107" ht="13.2" x14ac:dyDescent="0.2">
      <c r="B68" s="259"/>
      <c r="AN68" s="1213"/>
      <c r="AO68" s="1214"/>
      <c r="AP68" s="1214"/>
      <c r="AQ68" s="1214"/>
      <c r="AR68" s="1214"/>
      <c r="AS68" s="1214"/>
      <c r="AT68" s="1214"/>
      <c r="AU68" s="1214"/>
      <c r="AV68" s="1214"/>
      <c r="AW68" s="1214"/>
      <c r="AX68" s="1214"/>
      <c r="AY68" s="1214"/>
      <c r="AZ68" s="1214"/>
      <c r="BA68" s="1214"/>
      <c r="BB68" s="1214"/>
      <c r="BC68" s="1214"/>
      <c r="BD68" s="1214"/>
      <c r="BE68" s="1214"/>
      <c r="BF68" s="1214"/>
      <c r="BG68" s="1214"/>
      <c r="BH68" s="1214"/>
      <c r="BI68" s="1214"/>
      <c r="BJ68" s="1214"/>
      <c r="BK68" s="1214"/>
      <c r="BL68" s="1214"/>
      <c r="BM68" s="1214"/>
      <c r="BN68" s="1214"/>
      <c r="BO68" s="1214"/>
      <c r="BP68" s="1214"/>
      <c r="BQ68" s="1214"/>
      <c r="BR68" s="1214"/>
      <c r="BS68" s="1214"/>
      <c r="BT68" s="1214"/>
      <c r="BU68" s="1214"/>
      <c r="BV68" s="1214"/>
      <c r="BW68" s="1214"/>
      <c r="BX68" s="1214"/>
      <c r="BY68" s="1214"/>
      <c r="BZ68" s="1214"/>
      <c r="CA68" s="1214"/>
      <c r="CB68" s="1214"/>
      <c r="CC68" s="1214"/>
      <c r="CD68" s="1214"/>
      <c r="CE68" s="1214"/>
      <c r="CF68" s="1214"/>
      <c r="CG68" s="1214"/>
      <c r="CH68" s="1214"/>
      <c r="CI68" s="1214"/>
      <c r="CJ68" s="1214"/>
      <c r="CK68" s="1214"/>
      <c r="CL68" s="1214"/>
      <c r="CM68" s="1214"/>
      <c r="CN68" s="1214"/>
      <c r="CO68" s="1214"/>
      <c r="CP68" s="1214"/>
      <c r="CQ68" s="1214"/>
      <c r="CR68" s="1214"/>
      <c r="CS68" s="1214"/>
      <c r="CT68" s="1214"/>
      <c r="CU68" s="1214"/>
      <c r="CV68" s="1214"/>
      <c r="CW68" s="1214"/>
      <c r="CX68" s="1214"/>
      <c r="CY68" s="1214"/>
      <c r="CZ68" s="1214"/>
      <c r="DA68" s="1214"/>
      <c r="DB68" s="1214"/>
      <c r="DC68" s="1215"/>
    </row>
    <row r="69" spans="2:107" ht="13.2" x14ac:dyDescent="0.2">
      <c r="B69" s="259"/>
      <c r="AN69" s="1216"/>
      <c r="AO69" s="1217"/>
      <c r="AP69" s="1217"/>
      <c r="AQ69" s="1217"/>
      <c r="AR69" s="1217"/>
      <c r="AS69" s="1217"/>
      <c r="AT69" s="1217"/>
      <c r="AU69" s="1217"/>
      <c r="AV69" s="1217"/>
      <c r="AW69" s="1217"/>
      <c r="AX69" s="1217"/>
      <c r="AY69" s="1217"/>
      <c r="AZ69" s="1217"/>
      <c r="BA69" s="1217"/>
      <c r="BB69" s="1217"/>
      <c r="BC69" s="1217"/>
      <c r="BD69" s="1217"/>
      <c r="BE69" s="1217"/>
      <c r="BF69" s="1217"/>
      <c r="BG69" s="1217"/>
      <c r="BH69" s="1217"/>
      <c r="BI69" s="1217"/>
      <c r="BJ69" s="1217"/>
      <c r="BK69" s="1217"/>
      <c r="BL69" s="1217"/>
      <c r="BM69" s="1217"/>
      <c r="BN69" s="1217"/>
      <c r="BO69" s="1217"/>
      <c r="BP69" s="1217"/>
      <c r="BQ69" s="1217"/>
      <c r="BR69" s="1217"/>
      <c r="BS69" s="1217"/>
      <c r="BT69" s="1217"/>
      <c r="BU69" s="1217"/>
      <c r="BV69" s="1217"/>
      <c r="BW69" s="1217"/>
      <c r="BX69" s="1217"/>
      <c r="BY69" s="1217"/>
      <c r="BZ69" s="1217"/>
      <c r="CA69" s="1217"/>
      <c r="CB69" s="1217"/>
      <c r="CC69" s="1217"/>
      <c r="CD69" s="1217"/>
      <c r="CE69" s="1217"/>
      <c r="CF69" s="1217"/>
      <c r="CG69" s="1217"/>
      <c r="CH69" s="1217"/>
      <c r="CI69" s="1217"/>
      <c r="CJ69" s="1217"/>
      <c r="CK69" s="1217"/>
      <c r="CL69" s="1217"/>
      <c r="CM69" s="1217"/>
      <c r="CN69" s="1217"/>
      <c r="CO69" s="1217"/>
      <c r="CP69" s="1217"/>
      <c r="CQ69" s="1217"/>
      <c r="CR69" s="1217"/>
      <c r="CS69" s="1217"/>
      <c r="CT69" s="1217"/>
      <c r="CU69" s="1217"/>
      <c r="CV69" s="1217"/>
      <c r="CW69" s="1217"/>
      <c r="CX69" s="1217"/>
      <c r="CY69" s="1217"/>
      <c r="CZ69" s="1217"/>
      <c r="DA69" s="1217"/>
      <c r="DB69" s="1217"/>
      <c r="DC69" s="1218"/>
    </row>
    <row r="70" spans="2:107" ht="13.2" x14ac:dyDescent="0.2">
      <c r="B70" s="259"/>
      <c r="H70" s="1242"/>
      <c r="I70" s="1242"/>
      <c r="J70" s="1243"/>
      <c r="K70" s="1243"/>
      <c r="L70" s="1244"/>
      <c r="M70" s="1243"/>
      <c r="N70" s="1244"/>
      <c r="AN70" s="1219"/>
      <c r="AO70" s="1219"/>
      <c r="AP70" s="1219"/>
      <c r="AZ70" s="1219"/>
      <c r="BA70" s="1219"/>
      <c r="BB70" s="1219"/>
      <c r="BL70" s="1219"/>
      <c r="BM70" s="1219"/>
      <c r="BN70" s="1219"/>
      <c r="BX70" s="1219"/>
      <c r="BY70" s="1219"/>
      <c r="BZ70" s="1219"/>
      <c r="CJ70" s="1219"/>
      <c r="CK70" s="1219"/>
      <c r="CL70" s="1219"/>
      <c r="CV70" s="1219"/>
      <c r="CW70" s="1219"/>
      <c r="CX70" s="1219"/>
    </row>
    <row r="71" spans="2:107" ht="13.2" x14ac:dyDescent="0.2">
      <c r="B71" s="259"/>
      <c r="G71" s="1245"/>
      <c r="I71" s="1246"/>
      <c r="J71" s="1243"/>
      <c r="K71" s="1243"/>
      <c r="L71" s="1244"/>
      <c r="M71" s="1243"/>
      <c r="N71" s="1244"/>
      <c r="AM71" s="1245"/>
      <c r="AN71" s="255" t="s">
        <v>565</v>
      </c>
    </row>
    <row r="72" spans="2:107" ht="13.2" x14ac:dyDescent="0.2">
      <c r="B72" s="259"/>
      <c r="G72" s="1220"/>
      <c r="H72" s="1220"/>
      <c r="I72" s="1220"/>
      <c r="J72" s="1220"/>
      <c r="K72" s="1221"/>
      <c r="L72" s="1221"/>
      <c r="M72" s="1222"/>
      <c r="N72" s="1222"/>
      <c r="AN72" s="1223"/>
      <c r="AO72" s="1224"/>
      <c r="AP72" s="1224"/>
      <c r="AQ72" s="1224"/>
      <c r="AR72" s="1224"/>
      <c r="AS72" s="1224"/>
      <c r="AT72" s="1224"/>
      <c r="AU72" s="1224"/>
      <c r="AV72" s="1224"/>
      <c r="AW72" s="1224"/>
      <c r="AX72" s="1224"/>
      <c r="AY72" s="1224"/>
      <c r="AZ72" s="1224"/>
      <c r="BA72" s="1224"/>
      <c r="BB72" s="1224"/>
      <c r="BC72" s="1224"/>
      <c r="BD72" s="1224"/>
      <c r="BE72" s="1224"/>
      <c r="BF72" s="1224"/>
      <c r="BG72" s="1224"/>
      <c r="BH72" s="1224"/>
      <c r="BI72" s="1224"/>
      <c r="BJ72" s="1224"/>
      <c r="BK72" s="1224"/>
      <c r="BL72" s="1224"/>
      <c r="BM72" s="1224"/>
      <c r="BN72" s="1224"/>
      <c r="BO72" s="1225"/>
      <c r="BP72" s="1226" t="s">
        <v>525</v>
      </c>
      <c r="BQ72" s="1226"/>
      <c r="BR72" s="1226"/>
      <c r="BS72" s="1226"/>
      <c r="BT72" s="1226"/>
      <c r="BU72" s="1226"/>
      <c r="BV72" s="1226"/>
      <c r="BW72" s="1226"/>
      <c r="BX72" s="1226" t="s">
        <v>526</v>
      </c>
      <c r="BY72" s="1226"/>
      <c r="BZ72" s="1226"/>
      <c r="CA72" s="1226"/>
      <c r="CB72" s="1226"/>
      <c r="CC72" s="1226"/>
      <c r="CD72" s="1226"/>
      <c r="CE72" s="1226"/>
      <c r="CF72" s="1226" t="s">
        <v>527</v>
      </c>
      <c r="CG72" s="1226"/>
      <c r="CH72" s="1226"/>
      <c r="CI72" s="1226"/>
      <c r="CJ72" s="1226"/>
      <c r="CK72" s="1226"/>
      <c r="CL72" s="1226"/>
      <c r="CM72" s="1226"/>
      <c r="CN72" s="1226" t="s">
        <v>528</v>
      </c>
      <c r="CO72" s="1226"/>
      <c r="CP72" s="1226"/>
      <c r="CQ72" s="1226"/>
      <c r="CR72" s="1226"/>
      <c r="CS72" s="1226"/>
      <c r="CT72" s="1226"/>
      <c r="CU72" s="1226"/>
      <c r="CV72" s="1226" t="s">
        <v>529</v>
      </c>
      <c r="CW72" s="1226"/>
      <c r="CX72" s="1226"/>
      <c r="CY72" s="1226"/>
      <c r="CZ72" s="1226"/>
      <c r="DA72" s="1226"/>
      <c r="DB72" s="1226"/>
      <c r="DC72" s="1226"/>
    </row>
    <row r="73" spans="2:107" ht="13.2" x14ac:dyDescent="0.2">
      <c r="B73" s="259"/>
      <c r="G73" s="1227"/>
      <c r="H73" s="1227"/>
      <c r="I73" s="1227"/>
      <c r="J73" s="1227"/>
      <c r="K73" s="1247"/>
      <c r="L73" s="1247"/>
      <c r="M73" s="1247"/>
      <c r="N73" s="1247"/>
      <c r="AM73" s="1219"/>
      <c r="AN73" s="1230" t="s">
        <v>566</v>
      </c>
      <c r="AO73" s="1230"/>
      <c r="AP73" s="1230"/>
      <c r="AQ73" s="1230"/>
      <c r="AR73" s="1230"/>
      <c r="AS73" s="1230"/>
      <c r="AT73" s="1230"/>
      <c r="AU73" s="1230"/>
      <c r="AV73" s="1230"/>
      <c r="AW73" s="1230"/>
      <c r="AX73" s="1230"/>
      <c r="AY73" s="1230"/>
      <c r="AZ73" s="1230"/>
      <c r="BA73" s="1230"/>
      <c r="BB73" s="1230" t="s">
        <v>567</v>
      </c>
      <c r="BC73" s="1230"/>
      <c r="BD73" s="1230"/>
      <c r="BE73" s="1230"/>
      <c r="BF73" s="1230"/>
      <c r="BG73" s="1230"/>
      <c r="BH73" s="1230"/>
      <c r="BI73" s="1230"/>
      <c r="BJ73" s="1230"/>
      <c r="BK73" s="1230"/>
      <c r="BL73" s="1230"/>
      <c r="BM73" s="1230"/>
      <c r="BN73" s="1230"/>
      <c r="BO73" s="1230"/>
      <c r="BP73" s="1231">
        <v>33.4</v>
      </c>
      <c r="BQ73" s="1231"/>
      <c r="BR73" s="1231"/>
      <c r="BS73" s="1231"/>
      <c r="BT73" s="1231"/>
      <c r="BU73" s="1231"/>
      <c r="BV73" s="1231"/>
      <c r="BW73" s="1231"/>
      <c r="BX73" s="1231">
        <v>38.5</v>
      </c>
      <c r="BY73" s="1231"/>
      <c r="BZ73" s="1231"/>
      <c r="CA73" s="1231"/>
      <c r="CB73" s="1231"/>
      <c r="CC73" s="1231"/>
      <c r="CD73" s="1231"/>
      <c r="CE73" s="1231"/>
      <c r="CF73" s="1231">
        <v>37.1</v>
      </c>
      <c r="CG73" s="1231"/>
      <c r="CH73" s="1231"/>
      <c r="CI73" s="1231"/>
      <c r="CJ73" s="1231"/>
      <c r="CK73" s="1231"/>
      <c r="CL73" s="1231"/>
      <c r="CM73" s="1231"/>
      <c r="CN73" s="1231">
        <v>29.8</v>
      </c>
      <c r="CO73" s="1231"/>
      <c r="CP73" s="1231"/>
      <c r="CQ73" s="1231"/>
      <c r="CR73" s="1231"/>
      <c r="CS73" s="1231"/>
      <c r="CT73" s="1231"/>
      <c r="CU73" s="1231"/>
      <c r="CV73" s="1231">
        <v>28.5</v>
      </c>
      <c r="CW73" s="1231"/>
      <c r="CX73" s="1231"/>
      <c r="CY73" s="1231"/>
      <c r="CZ73" s="1231"/>
      <c r="DA73" s="1231"/>
      <c r="DB73" s="1231"/>
      <c r="DC73" s="1231"/>
    </row>
    <row r="74" spans="2:107" ht="13.2" x14ac:dyDescent="0.2">
      <c r="B74" s="259"/>
      <c r="G74" s="1227"/>
      <c r="H74" s="1227"/>
      <c r="I74" s="1227"/>
      <c r="J74" s="1227"/>
      <c r="K74" s="1247"/>
      <c r="L74" s="1247"/>
      <c r="M74" s="1247"/>
      <c r="N74" s="1247"/>
      <c r="AM74" s="1219"/>
      <c r="AN74" s="1230"/>
      <c r="AO74" s="1230"/>
      <c r="AP74" s="1230"/>
      <c r="AQ74" s="1230"/>
      <c r="AR74" s="1230"/>
      <c r="AS74" s="1230"/>
      <c r="AT74" s="1230"/>
      <c r="AU74" s="1230"/>
      <c r="AV74" s="1230"/>
      <c r="AW74" s="1230"/>
      <c r="AX74" s="1230"/>
      <c r="AY74" s="1230"/>
      <c r="AZ74" s="1230"/>
      <c r="BA74" s="1230"/>
      <c r="BB74" s="1230"/>
      <c r="BC74" s="1230"/>
      <c r="BD74" s="1230"/>
      <c r="BE74" s="1230"/>
      <c r="BF74" s="1230"/>
      <c r="BG74" s="1230"/>
      <c r="BH74" s="1230"/>
      <c r="BI74" s="1230"/>
      <c r="BJ74" s="1230"/>
      <c r="BK74" s="1230"/>
      <c r="BL74" s="1230"/>
      <c r="BM74" s="1230"/>
      <c r="BN74" s="1230"/>
      <c r="BO74" s="1230"/>
      <c r="BP74" s="1231"/>
      <c r="BQ74" s="1231"/>
      <c r="BR74" s="1231"/>
      <c r="BS74" s="1231"/>
      <c r="BT74" s="1231"/>
      <c r="BU74" s="1231"/>
      <c r="BV74" s="1231"/>
      <c r="BW74" s="1231"/>
      <c r="BX74" s="1231"/>
      <c r="BY74" s="1231"/>
      <c r="BZ74" s="1231"/>
      <c r="CA74" s="1231"/>
      <c r="CB74" s="1231"/>
      <c r="CC74" s="1231"/>
      <c r="CD74" s="1231"/>
      <c r="CE74" s="1231"/>
      <c r="CF74" s="1231"/>
      <c r="CG74" s="1231"/>
      <c r="CH74" s="1231"/>
      <c r="CI74" s="1231"/>
      <c r="CJ74" s="1231"/>
      <c r="CK74" s="1231"/>
      <c r="CL74" s="1231"/>
      <c r="CM74" s="1231"/>
      <c r="CN74" s="1231"/>
      <c r="CO74" s="1231"/>
      <c r="CP74" s="1231"/>
      <c r="CQ74" s="1231"/>
      <c r="CR74" s="1231"/>
      <c r="CS74" s="1231"/>
      <c r="CT74" s="1231"/>
      <c r="CU74" s="1231"/>
      <c r="CV74" s="1231"/>
      <c r="CW74" s="1231"/>
      <c r="CX74" s="1231"/>
      <c r="CY74" s="1231"/>
      <c r="CZ74" s="1231"/>
      <c r="DA74" s="1231"/>
      <c r="DB74" s="1231"/>
      <c r="DC74" s="1231"/>
    </row>
    <row r="75" spans="2:107" ht="13.2" x14ac:dyDescent="0.2">
      <c r="B75" s="259"/>
      <c r="G75" s="1227"/>
      <c r="H75" s="1227"/>
      <c r="I75" s="1220"/>
      <c r="J75" s="1220"/>
      <c r="K75" s="1229"/>
      <c r="L75" s="1229"/>
      <c r="M75" s="1229"/>
      <c r="N75" s="1229"/>
      <c r="AM75" s="1219"/>
      <c r="AN75" s="1230"/>
      <c r="AO75" s="1230"/>
      <c r="AP75" s="1230"/>
      <c r="AQ75" s="1230"/>
      <c r="AR75" s="1230"/>
      <c r="AS75" s="1230"/>
      <c r="AT75" s="1230"/>
      <c r="AU75" s="1230"/>
      <c r="AV75" s="1230"/>
      <c r="AW75" s="1230"/>
      <c r="AX75" s="1230"/>
      <c r="AY75" s="1230"/>
      <c r="AZ75" s="1230"/>
      <c r="BA75" s="1230"/>
      <c r="BB75" s="1230" t="s">
        <v>572</v>
      </c>
      <c r="BC75" s="1230"/>
      <c r="BD75" s="1230"/>
      <c r="BE75" s="1230"/>
      <c r="BF75" s="1230"/>
      <c r="BG75" s="1230"/>
      <c r="BH75" s="1230"/>
      <c r="BI75" s="1230"/>
      <c r="BJ75" s="1230"/>
      <c r="BK75" s="1230"/>
      <c r="BL75" s="1230"/>
      <c r="BM75" s="1230"/>
      <c r="BN75" s="1230"/>
      <c r="BO75" s="1230"/>
      <c r="BP75" s="1231">
        <v>8.3000000000000007</v>
      </c>
      <c r="BQ75" s="1231"/>
      <c r="BR75" s="1231"/>
      <c r="BS75" s="1231"/>
      <c r="BT75" s="1231"/>
      <c r="BU75" s="1231"/>
      <c r="BV75" s="1231"/>
      <c r="BW75" s="1231"/>
      <c r="BX75" s="1231">
        <v>7.8</v>
      </c>
      <c r="BY75" s="1231"/>
      <c r="BZ75" s="1231"/>
      <c r="CA75" s="1231"/>
      <c r="CB75" s="1231"/>
      <c r="CC75" s="1231"/>
      <c r="CD75" s="1231"/>
      <c r="CE75" s="1231"/>
      <c r="CF75" s="1231">
        <v>8.1999999999999993</v>
      </c>
      <c r="CG75" s="1231"/>
      <c r="CH75" s="1231"/>
      <c r="CI75" s="1231"/>
      <c r="CJ75" s="1231"/>
      <c r="CK75" s="1231"/>
      <c r="CL75" s="1231"/>
      <c r="CM75" s="1231"/>
      <c r="CN75" s="1231">
        <v>7.5</v>
      </c>
      <c r="CO75" s="1231"/>
      <c r="CP75" s="1231"/>
      <c r="CQ75" s="1231"/>
      <c r="CR75" s="1231"/>
      <c r="CS75" s="1231"/>
      <c r="CT75" s="1231"/>
      <c r="CU75" s="1231"/>
      <c r="CV75" s="1231">
        <v>7.4</v>
      </c>
      <c r="CW75" s="1231"/>
      <c r="CX75" s="1231"/>
      <c r="CY75" s="1231"/>
      <c r="CZ75" s="1231"/>
      <c r="DA75" s="1231"/>
      <c r="DB75" s="1231"/>
      <c r="DC75" s="1231"/>
    </row>
    <row r="76" spans="2:107" ht="13.2" x14ac:dyDescent="0.2">
      <c r="B76" s="259"/>
      <c r="G76" s="1227"/>
      <c r="H76" s="1227"/>
      <c r="I76" s="1220"/>
      <c r="J76" s="1220"/>
      <c r="K76" s="1229"/>
      <c r="L76" s="1229"/>
      <c r="M76" s="1229"/>
      <c r="N76" s="1229"/>
      <c r="AM76" s="1219"/>
      <c r="AN76" s="1230"/>
      <c r="AO76" s="1230"/>
      <c r="AP76" s="1230"/>
      <c r="AQ76" s="1230"/>
      <c r="AR76" s="1230"/>
      <c r="AS76" s="1230"/>
      <c r="AT76" s="1230"/>
      <c r="AU76" s="1230"/>
      <c r="AV76" s="1230"/>
      <c r="AW76" s="1230"/>
      <c r="AX76" s="1230"/>
      <c r="AY76" s="1230"/>
      <c r="AZ76" s="1230"/>
      <c r="BA76" s="1230"/>
      <c r="BB76" s="1230"/>
      <c r="BC76" s="1230"/>
      <c r="BD76" s="1230"/>
      <c r="BE76" s="1230"/>
      <c r="BF76" s="1230"/>
      <c r="BG76" s="1230"/>
      <c r="BH76" s="1230"/>
      <c r="BI76" s="1230"/>
      <c r="BJ76" s="1230"/>
      <c r="BK76" s="1230"/>
      <c r="BL76" s="1230"/>
      <c r="BM76" s="1230"/>
      <c r="BN76" s="1230"/>
      <c r="BO76" s="1230"/>
      <c r="BP76" s="1231"/>
      <c r="BQ76" s="1231"/>
      <c r="BR76" s="1231"/>
      <c r="BS76" s="1231"/>
      <c r="BT76" s="1231"/>
      <c r="BU76" s="1231"/>
      <c r="BV76" s="1231"/>
      <c r="BW76" s="1231"/>
      <c r="BX76" s="1231"/>
      <c r="BY76" s="1231"/>
      <c r="BZ76" s="1231"/>
      <c r="CA76" s="1231"/>
      <c r="CB76" s="1231"/>
      <c r="CC76" s="1231"/>
      <c r="CD76" s="1231"/>
      <c r="CE76" s="1231"/>
      <c r="CF76" s="1231"/>
      <c r="CG76" s="1231"/>
      <c r="CH76" s="1231"/>
      <c r="CI76" s="1231"/>
      <c r="CJ76" s="1231"/>
      <c r="CK76" s="1231"/>
      <c r="CL76" s="1231"/>
      <c r="CM76" s="1231"/>
      <c r="CN76" s="1231"/>
      <c r="CO76" s="1231"/>
      <c r="CP76" s="1231"/>
      <c r="CQ76" s="1231"/>
      <c r="CR76" s="1231"/>
      <c r="CS76" s="1231"/>
      <c r="CT76" s="1231"/>
      <c r="CU76" s="1231"/>
      <c r="CV76" s="1231"/>
      <c r="CW76" s="1231"/>
      <c r="CX76" s="1231"/>
      <c r="CY76" s="1231"/>
      <c r="CZ76" s="1231"/>
      <c r="DA76" s="1231"/>
      <c r="DB76" s="1231"/>
      <c r="DC76" s="1231"/>
    </row>
    <row r="77" spans="2:107" ht="13.2" x14ac:dyDescent="0.2">
      <c r="B77" s="259"/>
      <c r="G77" s="1220"/>
      <c r="H77" s="1220"/>
      <c r="I77" s="1220"/>
      <c r="J77" s="1220"/>
      <c r="K77" s="1247"/>
      <c r="L77" s="1247"/>
      <c r="M77" s="1247"/>
      <c r="N77" s="1247"/>
      <c r="AN77" s="1226" t="s">
        <v>569</v>
      </c>
      <c r="AO77" s="1226"/>
      <c r="AP77" s="1226"/>
      <c r="AQ77" s="1226"/>
      <c r="AR77" s="1226"/>
      <c r="AS77" s="1226"/>
      <c r="AT77" s="1226"/>
      <c r="AU77" s="1226"/>
      <c r="AV77" s="1226"/>
      <c r="AW77" s="1226"/>
      <c r="AX77" s="1226"/>
      <c r="AY77" s="1226"/>
      <c r="AZ77" s="1226"/>
      <c r="BA77" s="1226"/>
      <c r="BB77" s="1230" t="s">
        <v>567</v>
      </c>
      <c r="BC77" s="1230"/>
      <c r="BD77" s="1230"/>
      <c r="BE77" s="1230"/>
      <c r="BF77" s="1230"/>
      <c r="BG77" s="1230"/>
      <c r="BH77" s="1230"/>
      <c r="BI77" s="1230"/>
      <c r="BJ77" s="1230"/>
      <c r="BK77" s="1230"/>
      <c r="BL77" s="1230"/>
      <c r="BM77" s="1230"/>
      <c r="BN77" s="1230"/>
      <c r="BO77" s="1230"/>
      <c r="BP77" s="1231">
        <v>11.2</v>
      </c>
      <c r="BQ77" s="1231"/>
      <c r="BR77" s="1231"/>
      <c r="BS77" s="1231"/>
      <c r="BT77" s="1231"/>
      <c r="BU77" s="1231"/>
      <c r="BV77" s="1231"/>
      <c r="BW77" s="1231"/>
      <c r="BX77" s="1231">
        <v>7.1</v>
      </c>
      <c r="BY77" s="1231"/>
      <c r="BZ77" s="1231"/>
      <c r="CA77" s="1231"/>
      <c r="CB77" s="1231"/>
      <c r="CC77" s="1231"/>
      <c r="CD77" s="1231"/>
      <c r="CE77" s="1231"/>
      <c r="CF77" s="1231">
        <v>5</v>
      </c>
      <c r="CG77" s="1231"/>
      <c r="CH77" s="1231"/>
      <c r="CI77" s="1231"/>
      <c r="CJ77" s="1231"/>
      <c r="CK77" s="1231"/>
      <c r="CL77" s="1231"/>
      <c r="CM77" s="1231"/>
      <c r="CN77" s="1231">
        <v>0.1</v>
      </c>
      <c r="CO77" s="1231"/>
      <c r="CP77" s="1231"/>
      <c r="CQ77" s="1231"/>
      <c r="CR77" s="1231"/>
      <c r="CS77" s="1231"/>
      <c r="CT77" s="1231"/>
      <c r="CU77" s="1231"/>
      <c r="CV77" s="1231">
        <v>0</v>
      </c>
      <c r="CW77" s="1231"/>
      <c r="CX77" s="1231"/>
      <c r="CY77" s="1231"/>
      <c r="CZ77" s="1231"/>
      <c r="DA77" s="1231"/>
      <c r="DB77" s="1231"/>
      <c r="DC77" s="1231"/>
    </row>
    <row r="78" spans="2:107" ht="13.2" x14ac:dyDescent="0.2">
      <c r="B78" s="259"/>
      <c r="G78" s="1220"/>
      <c r="H78" s="1220"/>
      <c r="I78" s="1220"/>
      <c r="J78" s="1220"/>
      <c r="K78" s="1247"/>
      <c r="L78" s="1247"/>
      <c r="M78" s="1247"/>
      <c r="N78" s="1247"/>
      <c r="AN78" s="1226"/>
      <c r="AO78" s="1226"/>
      <c r="AP78" s="1226"/>
      <c r="AQ78" s="1226"/>
      <c r="AR78" s="1226"/>
      <c r="AS78" s="1226"/>
      <c r="AT78" s="1226"/>
      <c r="AU78" s="1226"/>
      <c r="AV78" s="1226"/>
      <c r="AW78" s="1226"/>
      <c r="AX78" s="1226"/>
      <c r="AY78" s="1226"/>
      <c r="AZ78" s="1226"/>
      <c r="BA78" s="1226"/>
      <c r="BB78" s="1230"/>
      <c r="BC78" s="1230"/>
      <c r="BD78" s="1230"/>
      <c r="BE78" s="1230"/>
      <c r="BF78" s="1230"/>
      <c r="BG78" s="1230"/>
      <c r="BH78" s="1230"/>
      <c r="BI78" s="1230"/>
      <c r="BJ78" s="1230"/>
      <c r="BK78" s="1230"/>
      <c r="BL78" s="1230"/>
      <c r="BM78" s="1230"/>
      <c r="BN78" s="1230"/>
      <c r="BO78" s="1230"/>
      <c r="BP78" s="1231"/>
      <c r="BQ78" s="1231"/>
      <c r="BR78" s="1231"/>
      <c r="BS78" s="1231"/>
      <c r="BT78" s="1231"/>
      <c r="BU78" s="1231"/>
      <c r="BV78" s="1231"/>
      <c r="BW78" s="1231"/>
      <c r="BX78" s="1231"/>
      <c r="BY78" s="1231"/>
      <c r="BZ78" s="1231"/>
      <c r="CA78" s="1231"/>
      <c r="CB78" s="1231"/>
      <c r="CC78" s="1231"/>
      <c r="CD78" s="1231"/>
      <c r="CE78" s="1231"/>
      <c r="CF78" s="1231"/>
      <c r="CG78" s="1231"/>
      <c r="CH78" s="1231"/>
      <c r="CI78" s="1231"/>
      <c r="CJ78" s="1231"/>
      <c r="CK78" s="1231"/>
      <c r="CL78" s="1231"/>
      <c r="CM78" s="1231"/>
      <c r="CN78" s="1231"/>
      <c r="CO78" s="1231"/>
      <c r="CP78" s="1231"/>
      <c r="CQ78" s="1231"/>
      <c r="CR78" s="1231"/>
      <c r="CS78" s="1231"/>
      <c r="CT78" s="1231"/>
      <c r="CU78" s="1231"/>
      <c r="CV78" s="1231"/>
      <c r="CW78" s="1231"/>
      <c r="CX78" s="1231"/>
      <c r="CY78" s="1231"/>
      <c r="CZ78" s="1231"/>
      <c r="DA78" s="1231"/>
      <c r="DB78" s="1231"/>
      <c r="DC78" s="1231"/>
    </row>
    <row r="79" spans="2:107" ht="13.2" x14ac:dyDescent="0.2">
      <c r="B79" s="259"/>
      <c r="G79" s="1220"/>
      <c r="H79" s="1220"/>
      <c r="I79" s="1233"/>
      <c r="J79" s="1233"/>
      <c r="K79" s="1248"/>
      <c r="L79" s="1248"/>
      <c r="M79" s="1248"/>
      <c r="N79" s="1248"/>
      <c r="AN79" s="1226"/>
      <c r="AO79" s="1226"/>
      <c r="AP79" s="1226"/>
      <c r="AQ79" s="1226"/>
      <c r="AR79" s="1226"/>
      <c r="AS79" s="1226"/>
      <c r="AT79" s="1226"/>
      <c r="AU79" s="1226"/>
      <c r="AV79" s="1226"/>
      <c r="AW79" s="1226"/>
      <c r="AX79" s="1226"/>
      <c r="AY79" s="1226"/>
      <c r="AZ79" s="1226"/>
      <c r="BA79" s="1226"/>
      <c r="BB79" s="1230" t="s">
        <v>572</v>
      </c>
      <c r="BC79" s="1230"/>
      <c r="BD79" s="1230"/>
      <c r="BE79" s="1230"/>
      <c r="BF79" s="1230"/>
      <c r="BG79" s="1230"/>
      <c r="BH79" s="1230"/>
      <c r="BI79" s="1230"/>
      <c r="BJ79" s="1230"/>
      <c r="BK79" s="1230"/>
      <c r="BL79" s="1230"/>
      <c r="BM79" s="1230"/>
      <c r="BN79" s="1230"/>
      <c r="BO79" s="1230"/>
      <c r="BP79" s="1231">
        <v>3.5</v>
      </c>
      <c r="BQ79" s="1231"/>
      <c r="BR79" s="1231"/>
      <c r="BS79" s="1231"/>
      <c r="BT79" s="1231"/>
      <c r="BU79" s="1231"/>
      <c r="BV79" s="1231"/>
      <c r="BW79" s="1231"/>
      <c r="BX79" s="1231">
        <v>3.4</v>
      </c>
      <c r="BY79" s="1231"/>
      <c r="BZ79" s="1231"/>
      <c r="CA79" s="1231"/>
      <c r="CB79" s="1231"/>
      <c r="CC79" s="1231"/>
      <c r="CD79" s="1231"/>
      <c r="CE79" s="1231"/>
      <c r="CF79" s="1231">
        <v>3.6</v>
      </c>
      <c r="CG79" s="1231"/>
      <c r="CH79" s="1231"/>
      <c r="CI79" s="1231"/>
      <c r="CJ79" s="1231"/>
      <c r="CK79" s="1231"/>
      <c r="CL79" s="1231"/>
      <c r="CM79" s="1231"/>
      <c r="CN79" s="1231">
        <v>3.6</v>
      </c>
      <c r="CO79" s="1231"/>
      <c r="CP79" s="1231"/>
      <c r="CQ79" s="1231"/>
      <c r="CR79" s="1231"/>
      <c r="CS79" s="1231"/>
      <c r="CT79" s="1231"/>
      <c r="CU79" s="1231"/>
      <c r="CV79" s="1231">
        <v>3.7</v>
      </c>
      <c r="CW79" s="1231"/>
      <c r="CX79" s="1231"/>
      <c r="CY79" s="1231"/>
      <c r="CZ79" s="1231"/>
      <c r="DA79" s="1231"/>
      <c r="DB79" s="1231"/>
      <c r="DC79" s="1231"/>
    </row>
    <row r="80" spans="2:107" ht="13.2" x14ac:dyDescent="0.2">
      <c r="B80" s="259"/>
      <c r="G80" s="1220"/>
      <c r="H80" s="1220"/>
      <c r="I80" s="1233"/>
      <c r="J80" s="1233"/>
      <c r="K80" s="1248"/>
      <c r="L80" s="1248"/>
      <c r="M80" s="1248"/>
      <c r="N80" s="1248"/>
      <c r="AN80" s="1226"/>
      <c r="AO80" s="1226"/>
      <c r="AP80" s="1226"/>
      <c r="AQ80" s="1226"/>
      <c r="AR80" s="1226"/>
      <c r="AS80" s="1226"/>
      <c r="AT80" s="1226"/>
      <c r="AU80" s="1226"/>
      <c r="AV80" s="1226"/>
      <c r="AW80" s="1226"/>
      <c r="AX80" s="1226"/>
      <c r="AY80" s="1226"/>
      <c r="AZ80" s="1226"/>
      <c r="BA80" s="1226"/>
      <c r="BB80" s="1230"/>
      <c r="BC80" s="1230"/>
      <c r="BD80" s="1230"/>
      <c r="BE80" s="1230"/>
      <c r="BF80" s="1230"/>
      <c r="BG80" s="1230"/>
      <c r="BH80" s="1230"/>
      <c r="BI80" s="1230"/>
      <c r="BJ80" s="1230"/>
      <c r="BK80" s="1230"/>
      <c r="BL80" s="1230"/>
      <c r="BM80" s="1230"/>
      <c r="BN80" s="1230"/>
      <c r="BO80" s="1230"/>
      <c r="BP80" s="1231"/>
      <c r="BQ80" s="1231"/>
      <c r="BR80" s="1231"/>
      <c r="BS80" s="1231"/>
      <c r="BT80" s="1231"/>
      <c r="BU80" s="1231"/>
      <c r="BV80" s="1231"/>
      <c r="BW80" s="1231"/>
      <c r="BX80" s="1231"/>
      <c r="BY80" s="1231"/>
      <c r="BZ80" s="1231"/>
      <c r="CA80" s="1231"/>
      <c r="CB80" s="1231"/>
      <c r="CC80" s="1231"/>
      <c r="CD80" s="1231"/>
      <c r="CE80" s="1231"/>
      <c r="CF80" s="1231"/>
      <c r="CG80" s="1231"/>
      <c r="CH80" s="1231"/>
      <c r="CI80" s="1231"/>
      <c r="CJ80" s="1231"/>
      <c r="CK80" s="1231"/>
      <c r="CL80" s="1231"/>
      <c r="CM80" s="1231"/>
      <c r="CN80" s="1231"/>
      <c r="CO80" s="1231"/>
      <c r="CP80" s="1231"/>
      <c r="CQ80" s="1231"/>
      <c r="CR80" s="1231"/>
      <c r="CS80" s="1231"/>
      <c r="CT80" s="1231"/>
      <c r="CU80" s="1231"/>
      <c r="CV80" s="1231"/>
      <c r="CW80" s="1231"/>
      <c r="CX80" s="1231"/>
      <c r="CY80" s="1231"/>
      <c r="CZ80" s="1231"/>
      <c r="DA80" s="1231"/>
      <c r="DB80" s="1231"/>
      <c r="DC80" s="1231"/>
    </row>
    <row r="81" spans="2:109" ht="13.2" x14ac:dyDescent="0.2">
      <c r="B81" s="259"/>
    </row>
    <row r="82" spans="2:109" ht="16.2" x14ac:dyDescent="0.2">
      <c r="B82" s="259"/>
      <c r="K82" s="1249"/>
      <c r="L82" s="1249"/>
      <c r="M82" s="1249"/>
      <c r="N82" s="1249"/>
      <c r="AQ82" s="1249"/>
      <c r="AR82" s="1249"/>
      <c r="AS82" s="1249"/>
      <c r="AT82" s="1249"/>
      <c r="BC82" s="1249"/>
      <c r="BD82" s="1249"/>
      <c r="BE82" s="1249"/>
      <c r="BF82" s="1249"/>
      <c r="BO82" s="1249"/>
      <c r="BP82" s="1249"/>
      <c r="BQ82" s="1249"/>
      <c r="BR82" s="1249"/>
      <c r="CA82" s="1249"/>
      <c r="CB82" s="1249"/>
      <c r="CC82" s="1249"/>
      <c r="CD82" s="1249"/>
      <c r="CM82" s="1249"/>
      <c r="CN82" s="1249"/>
      <c r="CO82" s="1249"/>
      <c r="CP82" s="1249"/>
      <c r="CY82" s="1249"/>
      <c r="CZ82" s="1249"/>
      <c r="DA82" s="1249"/>
      <c r="DB82" s="1249"/>
      <c r="DC82" s="1249"/>
    </row>
    <row r="83" spans="2:109" ht="13.2" x14ac:dyDescent="0.2">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ht="13.2" x14ac:dyDescent="0.2">
      <c r="DD84" s="255"/>
      <c r="DE84" s="255"/>
    </row>
    <row r="85" spans="2:109" ht="13.2" x14ac:dyDescent="0.2">
      <c r="DD85" s="255"/>
      <c r="DE85" s="255"/>
    </row>
  </sheetData>
  <sheetProtection algorithmName="SHA-512" hashValue="PvzmkkF1eykFw72KSyX7H/1PqB1JSdImxt1VZir2OYCvAVxdk8yxPV8feSliJw4ijNHgf6lFJu7/i/HkddX2JA==" saltValue="JdPCYvHRjYSge68qVcxS5A=="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3FE9F6-EACD-4CF4-B1F0-F3B12D1D1A33}">
  <sheetPr>
    <pageSetUpPr fitToPage="1"/>
  </sheetPr>
  <dimension ref="A1:DR125"/>
  <sheetViews>
    <sheetView showGridLines="0" topLeftCell="R92" zoomScale="85" zoomScaleNormal="85" zoomScaleSheetLayoutView="70" workbookViewId="0">
      <selection activeCell="CK14" sqref="CK14"/>
    </sheetView>
  </sheetViews>
  <sheetFormatPr defaultColWidth="0" defaultRowHeight="13.5" customHeight="1" zeroHeight="1" x14ac:dyDescent="0.2"/>
  <cols>
    <col min="1" max="34" width="2.44140625" style="254" customWidth="1"/>
    <col min="35" max="122" width="2.44140625" style="253" customWidth="1"/>
    <col min="123" max="16384" width="2.44140625" style="253" hidden="1"/>
  </cols>
  <sheetData>
    <row r="1" spans="1:34"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ht="13.2" x14ac:dyDescent="0.2">
      <c r="S2" s="253"/>
      <c r="AH2" s="253"/>
    </row>
    <row r="3" spans="1:34"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ht="13.2" x14ac:dyDescent="0.2"/>
    <row r="5" spans="1:34" ht="13.2" x14ac:dyDescent="0.2"/>
    <row r="6" spans="1:34" ht="13.2" x14ac:dyDescent="0.2"/>
    <row r="7" spans="1:34" ht="13.2" x14ac:dyDescent="0.2"/>
    <row r="8" spans="1:34" ht="13.2" x14ac:dyDescent="0.2"/>
    <row r="9" spans="1:34" ht="13.2" x14ac:dyDescent="0.2">
      <c r="AH9" s="253"/>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3"/>
    </row>
    <row r="18" spans="12:34" ht="13.2" x14ac:dyDescent="0.2"/>
    <row r="19" spans="12:34" ht="13.2" x14ac:dyDescent="0.2"/>
    <row r="20" spans="12:34" ht="13.2" x14ac:dyDescent="0.2">
      <c r="AH20" s="253"/>
    </row>
    <row r="21" spans="12:34" ht="13.2" x14ac:dyDescent="0.2">
      <c r="AH21" s="253"/>
    </row>
    <row r="22" spans="12:34" ht="13.2" x14ac:dyDescent="0.2"/>
    <row r="23" spans="12:34" ht="13.2" x14ac:dyDescent="0.2"/>
    <row r="24" spans="12:34" ht="13.2" x14ac:dyDescent="0.2">
      <c r="Q24" s="253"/>
    </row>
    <row r="25" spans="12:34" ht="13.2" x14ac:dyDescent="0.2"/>
    <row r="26" spans="12:34" ht="13.2" x14ac:dyDescent="0.2"/>
    <row r="27" spans="12:34" ht="13.2" x14ac:dyDescent="0.2"/>
    <row r="28" spans="12:34" ht="13.2" x14ac:dyDescent="0.2">
      <c r="O28" s="253"/>
      <c r="T28" s="253"/>
      <c r="AH28" s="253"/>
    </row>
    <row r="29" spans="12:34" ht="13.2" x14ac:dyDescent="0.2"/>
    <row r="30" spans="12:34" ht="13.2" x14ac:dyDescent="0.2"/>
    <row r="31" spans="12:34" ht="13.2" x14ac:dyDescent="0.2">
      <c r="Q31" s="253"/>
    </row>
    <row r="32" spans="12:34" ht="13.2" x14ac:dyDescent="0.2">
      <c r="L32" s="253"/>
    </row>
    <row r="33" spans="2:34" ht="13.2" x14ac:dyDescent="0.2">
      <c r="C33" s="253"/>
      <c r="E33" s="253"/>
      <c r="G33" s="253"/>
      <c r="I33" s="253"/>
      <c r="X33" s="253"/>
    </row>
    <row r="34" spans="2:34" ht="13.2" x14ac:dyDescent="0.2">
      <c r="B34" s="253"/>
      <c r="P34" s="253"/>
      <c r="R34" s="253"/>
      <c r="T34" s="253"/>
    </row>
    <row r="35" spans="2:34" ht="13.2" x14ac:dyDescent="0.2">
      <c r="D35" s="253"/>
      <c r="W35" s="253"/>
      <c r="AC35" s="253"/>
      <c r="AD35" s="253"/>
      <c r="AE35" s="253"/>
      <c r="AF35" s="253"/>
      <c r="AG35" s="253"/>
      <c r="AH35" s="253"/>
    </row>
    <row r="36" spans="2:34" ht="13.2" x14ac:dyDescent="0.2">
      <c r="H36" s="253"/>
      <c r="J36" s="253"/>
      <c r="K36" s="253"/>
      <c r="M36" s="253"/>
      <c r="Y36" s="253"/>
      <c r="Z36" s="253"/>
      <c r="AA36" s="253"/>
      <c r="AB36" s="253"/>
      <c r="AC36" s="253"/>
      <c r="AD36" s="253"/>
      <c r="AE36" s="253"/>
      <c r="AF36" s="253"/>
      <c r="AG36" s="253"/>
      <c r="AH36" s="253"/>
    </row>
    <row r="37" spans="2:34" ht="13.2" x14ac:dyDescent="0.2">
      <c r="AH37" s="253"/>
    </row>
    <row r="38" spans="2:34" ht="13.2" x14ac:dyDescent="0.2">
      <c r="AG38" s="253"/>
      <c r="AH38" s="253"/>
    </row>
    <row r="39" spans="2:34" ht="13.2" x14ac:dyDescent="0.2"/>
    <row r="40" spans="2:34" ht="13.2" x14ac:dyDescent="0.2">
      <c r="X40" s="253"/>
    </row>
    <row r="41" spans="2:34" ht="13.2" x14ac:dyDescent="0.2">
      <c r="R41" s="253"/>
    </row>
    <row r="42" spans="2:34" ht="13.2" x14ac:dyDescent="0.2">
      <c r="W42" s="253"/>
    </row>
    <row r="43" spans="2:34" ht="13.2" x14ac:dyDescent="0.2">
      <c r="Y43" s="253"/>
      <c r="Z43" s="253"/>
      <c r="AA43" s="253"/>
      <c r="AB43" s="253"/>
      <c r="AC43" s="253"/>
      <c r="AD43" s="253"/>
      <c r="AE43" s="253"/>
      <c r="AF43" s="253"/>
      <c r="AG43" s="253"/>
      <c r="AH43" s="253"/>
    </row>
    <row r="44" spans="2:34" ht="13.2" x14ac:dyDescent="0.2">
      <c r="AH44" s="253"/>
    </row>
    <row r="45" spans="2:34" ht="13.2" x14ac:dyDescent="0.2">
      <c r="X45" s="253"/>
    </row>
    <row r="46" spans="2:34" ht="13.2" x14ac:dyDescent="0.2"/>
    <row r="47" spans="2:34" ht="13.2" x14ac:dyDescent="0.2"/>
    <row r="48" spans="2:34" ht="13.2" x14ac:dyDescent="0.2">
      <c r="W48" s="253"/>
      <c r="Y48" s="253"/>
      <c r="Z48" s="253"/>
      <c r="AA48" s="253"/>
      <c r="AB48" s="253"/>
      <c r="AC48" s="253"/>
      <c r="AD48" s="253"/>
      <c r="AE48" s="253"/>
      <c r="AF48" s="253"/>
      <c r="AG48" s="253"/>
      <c r="AH48" s="253"/>
    </row>
    <row r="49" spans="28:34" ht="13.2" x14ac:dyDescent="0.2"/>
    <row r="50" spans="28:34" ht="13.2" x14ac:dyDescent="0.2">
      <c r="AE50" s="253"/>
      <c r="AF50" s="253"/>
      <c r="AG50" s="253"/>
      <c r="AH50" s="253"/>
    </row>
    <row r="51" spans="28:34" ht="13.2" x14ac:dyDescent="0.2">
      <c r="AC51" s="253"/>
      <c r="AD51" s="253"/>
      <c r="AE51" s="253"/>
      <c r="AF51" s="253"/>
      <c r="AG51" s="253"/>
      <c r="AH51" s="253"/>
    </row>
    <row r="52" spans="28:34" ht="13.2" x14ac:dyDescent="0.2"/>
    <row r="53" spans="28:34" ht="13.2" x14ac:dyDescent="0.2">
      <c r="AF53" s="253"/>
      <c r="AG53" s="253"/>
      <c r="AH53" s="253"/>
    </row>
    <row r="54" spans="28:34" ht="13.2" x14ac:dyDescent="0.2">
      <c r="AH54" s="253"/>
    </row>
    <row r="55" spans="28:34" ht="13.2" x14ac:dyDescent="0.2"/>
    <row r="56" spans="28:34" ht="13.2" x14ac:dyDescent="0.2">
      <c r="AB56" s="253"/>
      <c r="AC56" s="253"/>
      <c r="AD56" s="253"/>
      <c r="AE56" s="253"/>
      <c r="AF56" s="253"/>
      <c r="AG56" s="253"/>
      <c r="AH56" s="253"/>
    </row>
    <row r="57" spans="28:34" ht="13.2" x14ac:dyDescent="0.2">
      <c r="AH57" s="253"/>
    </row>
    <row r="58" spans="28:34" ht="13.2" x14ac:dyDescent="0.2">
      <c r="AH58" s="253"/>
    </row>
    <row r="59" spans="28:34" ht="13.2" x14ac:dyDescent="0.2"/>
    <row r="60" spans="28:34" ht="13.2" x14ac:dyDescent="0.2"/>
    <row r="61" spans="28:34" ht="13.2" x14ac:dyDescent="0.2"/>
    <row r="62" spans="28:34" ht="13.2" x14ac:dyDescent="0.2"/>
    <row r="63" spans="28:34" ht="13.2" x14ac:dyDescent="0.2">
      <c r="AH63" s="253"/>
    </row>
    <row r="64" spans="28:34" ht="13.2" x14ac:dyDescent="0.2">
      <c r="AG64" s="253"/>
      <c r="AH64" s="253"/>
    </row>
    <row r="65" spans="28:34" ht="13.2" x14ac:dyDescent="0.2"/>
    <row r="66" spans="28:34" ht="13.2" x14ac:dyDescent="0.2"/>
    <row r="67" spans="28:34" ht="13.2" x14ac:dyDescent="0.2"/>
    <row r="68" spans="28:34" ht="13.2" x14ac:dyDescent="0.2">
      <c r="AB68" s="253"/>
      <c r="AC68" s="253"/>
      <c r="AD68" s="253"/>
      <c r="AE68" s="253"/>
      <c r="AF68" s="253"/>
      <c r="AG68" s="253"/>
      <c r="AH68" s="253"/>
    </row>
    <row r="69" spans="28:34" ht="13.2" x14ac:dyDescent="0.2">
      <c r="AF69" s="253"/>
      <c r="AG69" s="253"/>
      <c r="AH69" s="253"/>
    </row>
    <row r="70" spans="28:34" ht="13.2" x14ac:dyDescent="0.2"/>
    <row r="71" spans="28:34" ht="13.2" x14ac:dyDescent="0.2"/>
    <row r="72" spans="28:34" ht="13.2" x14ac:dyDescent="0.2"/>
    <row r="73" spans="28:34" ht="13.2" x14ac:dyDescent="0.2"/>
    <row r="74" spans="28:34" ht="13.2" x14ac:dyDescent="0.2"/>
    <row r="75" spans="28:34" ht="13.2" x14ac:dyDescent="0.2">
      <c r="AH75" s="253"/>
    </row>
    <row r="76" spans="28:34" ht="13.2" x14ac:dyDescent="0.2">
      <c r="AF76" s="253"/>
      <c r="AG76" s="253"/>
      <c r="AH76" s="253"/>
    </row>
    <row r="77" spans="28:34" ht="13.2" x14ac:dyDescent="0.2">
      <c r="AG77" s="253"/>
      <c r="AH77" s="253"/>
    </row>
    <row r="78" spans="28:34" ht="13.2" x14ac:dyDescent="0.2"/>
    <row r="79" spans="28:34" ht="13.2" x14ac:dyDescent="0.2"/>
    <row r="80" spans="28:34" ht="13.2" x14ac:dyDescent="0.2"/>
    <row r="81" spans="25:34" ht="13.2" x14ac:dyDescent="0.2"/>
    <row r="82" spans="25:34" ht="13.2" x14ac:dyDescent="0.2">
      <c r="Y82" s="253"/>
    </row>
    <row r="83" spans="25:34" ht="13.2" x14ac:dyDescent="0.2">
      <c r="Y83" s="253"/>
      <c r="Z83" s="253"/>
      <c r="AA83" s="253"/>
      <c r="AB83" s="253"/>
      <c r="AC83" s="253"/>
      <c r="AD83" s="253"/>
      <c r="AE83" s="253"/>
      <c r="AF83" s="253"/>
      <c r="AG83" s="253"/>
      <c r="AH83" s="253"/>
    </row>
    <row r="84" spans="25:34" ht="13.2" x14ac:dyDescent="0.2"/>
    <row r="85" spans="25:34" ht="13.2" x14ac:dyDescent="0.2"/>
    <row r="86" spans="25:34" ht="13.2" x14ac:dyDescent="0.2"/>
    <row r="87" spans="25:34" ht="13.2" x14ac:dyDescent="0.2"/>
    <row r="88" spans="25:34" ht="13.2" x14ac:dyDescent="0.2">
      <c r="AH88" s="25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475</v>
      </c>
    </row>
  </sheetData>
  <sheetProtection algorithmName="SHA-512" hashValue="s1GJVzID4av7hTxt2ZDIfeyj0bTuuJsgXnuYzED4x11v0WShs4DgWyoKYAwXT0EhODJeEhzb0g3BM5t/MLJDjA==" saltValue="UBr2OKjEJrYrcDMW2md7eg=="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4F6FEC-25A9-4E54-8E98-9A00A57CA3A4}">
  <sheetPr>
    <pageSetUpPr fitToPage="1"/>
  </sheetPr>
  <dimension ref="A1:DR125"/>
  <sheetViews>
    <sheetView showGridLines="0" topLeftCell="A94" zoomScaleNormal="100" zoomScaleSheetLayoutView="55" workbookViewId="0">
      <selection activeCell="CK14" sqref="CK14"/>
    </sheetView>
  </sheetViews>
  <sheetFormatPr defaultColWidth="0" defaultRowHeight="13.5" customHeight="1" zeroHeight="1" x14ac:dyDescent="0.2"/>
  <cols>
    <col min="1" max="34" width="2.44140625" style="254" customWidth="1"/>
    <col min="35" max="122" width="2.44140625" style="253" customWidth="1"/>
    <col min="123" max="16384" width="2.44140625" style="253" hidden="1"/>
  </cols>
  <sheetData>
    <row r="1" spans="2:34"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ht="13.2" x14ac:dyDescent="0.2">
      <c r="S2" s="253"/>
      <c r="AH2" s="253"/>
    </row>
    <row r="3" spans="2:34"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ht="13.2" x14ac:dyDescent="0.2"/>
    <row r="5" spans="2:34" ht="13.2" x14ac:dyDescent="0.2"/>
    <row r="6" spans="2:34" ht="13.2" x14ac:dyDescent="0.2"/>
    <row r="7" spans="2:34" ht="13.2" x14ac:dyDescent="0.2"/>
    <row r="8" spans="2:34" ht="13.2" x14ac:dyDescent="0.2"/>
    <row r="9" spans="2:34" ht="13.2" x14ac:dyDescent="0.2">
      <c r="AH9" s="253"/>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3"/>
    </row>
    <row r="18" spans="12:34" ht="13.2" x14ac:dyDescent="0.2"/>
    <row r="19" spans="12:34" ht="13.2" x14ac:dyDescent="0.2"/>
    <row r="20" spans="12:34" ht="13.2" x14ac:dyDescent="0.2">
      <c r="AH20" s="253"/>
    </row>
    <row r="21" spans="12:34" ht="13.2" x14ac:dyDescent="0.2">
      <c r="AH21" s="253"/>
    </row>
    <row r="22" spans="12:34" ht="13.2" x14ac:dyDescent="0.2"/>
    <row r="23" spans="12:34" ht="13.2" x14ac:dyDescent="0.2"/>
    <row r="24" spans="12:34" ht="13.2" x14ac:dyDescent="0.2">
      <c r="Q24" s="253"/>
    </row>
    <row r="25" spans="12:34" ht="13.2" x14ac:dyDescent="0.2"/>
    <row r="26" spans="12:34" ht="13.2" x14ac:dyDescent="0.2"/>
    <row r="27" spans="12:34" ht="13.2" x14ac:dyDescent="0.2"/>
    <row r="28" spans="12:34" ht="13.2" x14ac:dyDescent="0.2">
      <c r="O28" s="253"/>
      <c r="T28" s="253"/>
      <c r="AH28" s="253"/>
    </row>
    <row r="29" spans="12:34" ht="13.2" x14ac:dyDescent="0.2"/>
    <row r="30" spans="12:34" ht="13.2" x14ac:dyDescent="0.2"/>
    <row r="31" spans="12:34" ht="13.2" x14ac:dyDescent="0.2">
      <c r="Q31" s="253"/>
    </row>
    <row r="32" spans="12:34" ht="13.2" x14ac:dyDescent="0.2">
      <c r="L32" s="253"/>
    </row>
    <row r="33" spans="2:34" ht="13.2" x14ac:dyDescent="0.2">
      <c r="C33" s="253"/>
      <c r="E33" s="253"/>
      <c r="G33" s="253"/>
      <c r="I33" s="253"/>
      <c r="X33" s="253"/>
    </row>
    <row r="34" spans="2:34" ht="13.2" x14ac:dyDescent="0.2">
      <c r="B34" s="253"/>
      <c r="P34" s="253"/>
      <c r="R34" s="253"/>
      <c r="T34" s="253"/>
    </row>
    <row r="35" spans="2:34" ht="13.2" x14ac:dyDescent="0.2">
      <c r="D35" s="253"/>
      <c r="W35" s="253"/>
      <c r="AC35" s="253"/>
      <c r="AD35" s="253"/>
      <c r="AE35" s="253"/>
      <c r="AF35" s="253"/>
      <c r="AG35" s="253"/>
      <c r="AH35" s="253"/>
    </row>
    <row r="36" spans="2:34" ht="13.2" x14ac:dyDescent="0.2">
      <c r="H36" s="253"/>
      <c r="J36" s="253"/>
      <c r="K36" s="253"/>
      <c r="M36" s="253"/>
      <c r="Y36" s="253"/>
      <c r="Z36" s="253"/>
      <c r="AA36" s="253"/>
      <c r="AB36" s="253"/>
      <c r="AC36" s="253"/>
      <c r="AD36" s="253"/>
      <c r="AE36" s="253"/>
      <c r="AF36" s="253"/>
      <c r="AG36" s="253"/>
      <c r="AH36" s="253"/>
    </row>
    <row r="37" spans="2:34" ht="13.2" x14ac:dyDescent="0.2">
      <c r="AH37" s="253"/>
    </row>
    <row r="38" spans="2:34" ht="13.2" x14ac:dyDescent="0.2">
      <c r="AG38" s="253"/>
      <c r="AH38" s="253"/>
    </row>
    <row r="39" spans="2:34" ht="13.2" x14ac:dyDescent="0.2"/>
    <row r="40" spans="2:34" ht="13.2" x14ac:dyDescent="0.2">
      <c r="X40" s="253"/>
    </row>
    <row r="41" spans="2:34" ht="13.2" x14ac:dyDescent="0.2">
      <c r="R41" s="253"/>
    </row>
    <row r="42" spans="2:34" ht="13.2" x14ac:dyDescent="0.2">
      <c r="W42" s="253"/>
    </row>
    <row r="43" spans="2:34" ht="13.2" x14ac:dyDescent="0.2">
      <c r="Y43" s="253"/>
      <c r="Z43" s="253"/>
      <c r="AA43" s="253"/>
      <c r="AB43" s="253"/>
      <c r="AC43" s="253"/>
      <c r="AD43" s="253"/>
      <c r="AE43" s="253"/>
      <c r="AF43" s="253"/>
      <c r="AG43" s="253"/>
      <c r="AH43" s="253"/>
    </row>
    <row r="44" spans="2:34" ht="13.2" x14ac:dyDescent="0.2">
      <c r="AH44" s="253"/>
    </row>
    <row r="45" spans="2:34" ht="13.2" x14ac:dyDescent="0.2">
      <c r="X45" s="253"/>
    </row>
    <row r="46" spans="2:34" ht="13.2" x14ac:dyDescent="0.2"/>
    <row r="47" spans="2:34" ht="13.2" x14ac:dyDescent="0.2"/>
    <row r="48" spans="2:34" ht="13.2" x14ac:dyDescent="0.2">
      <c r="W48" s="253"/>
      <c r="Y48" s="253"/>
      <c r="Z48" s="253"/>
      <c r="AA48" s="253"/>
      <c r="AB48" s="253"/>
      <c r="AC48" s="253"/>
      <c r="AD48" s="253"/>
      <c r="AE48" s="253"/>
      <c r="AF48" s="253"/>
      <c r="AG48" s="253"/>
      <c r="AH48" s="253"/>
    </row>
    <row r="49" spans="28:34" ht="13.2" x14ac:dyDescent="0.2"/>
    <row r="50" spans="28:34" ht="13.2" x14ac:dyDescent="0.2">
      <c r="AE50" s="253"/>
      <c r="AF50" s="253"/>
      <c r="AG50" s="253"/>
      <c r="AH50" s="253"/>
    </row>
    <row r="51" spans="28:34" ht="13.2" x14ac:dyDescent="0.2">
      <c r="AC51" s="253"/>
      <c r="AD51" s="253"/>
      <c r="AE51" s="253"/>
      <c r="AF51" s="253"/>
      <c r="AG51" s="253"/>
      <c r="AH51" s="253"/>
    </row>
    <row r="52" spans="28:34" ht="13.2" x14ac:dyDescent="0.2"/>
    <row r="53" spans="28:34" ht="13.2" x14ac:dyDescent="0.2">
      <c r="AF53" s="253"/>
      <c r="AG53" s="253"/>
      <c r="AH53" s="253"/>
    </row>
    <row r="54" spans="28:34" ht="13.2" x14ac:dyDescent="0.2">
      <c r="AH54" s="253"/>
    </row>
    <row r="55" spans="28:34" ht="13.2" x14ac:dyDescent="0.2"/>
    <row r="56" spans="28:34" ht="13.2" x14ac:dyDescent="0.2">
      <c r="AB56" s="253"/>
      <c r="AC56" s="253"/>
      <c r="AD56" s="253"/>
      <c r="AE56" s="253"/>
      <c r="AF56" s="253"/>
      <c r="AG56" s="253"/>
      <c r="AH56" s="253"/>
    </row>
    <row r="57" spans="28:34" ht="13.2" x14ac:dyDescent="0.2">
      <c r="AH57" s="253"/>
    </row>
    <row r="58" spans="28:34" ht="13.2" x14ac:dyDescent="0.2">
      <c r="AH58" s="253"/>
    </row>
    <row r="59" spans="28:34" ht="13.2" x14ac:dyDescent="0.2">
      <c r="AG59" s="253"/>
      <c r="AH59" s="253"/>
    </row>
    <row r="60" spans="28:34" ht="13.2" x14ac:dyDescent="0.2"/>
    <row r="61" spans="28:34" ht="13.2" x14ac:dyDescent="0.2"/>
    <row r="62" spans="28:34" ht="13.2" x14ac:dyDescent="0.2"/>
    <row r="63" spans="28:34" ht="13.2" x14ac:dyDescent="0.2">
      <c r="AH63" s="253"/>
    </row>
    <row r="64" spans="28:34" ht="13.2" x14ac:dyDescent="0.2">
      <c r="AG64" s="253"/>
      <c r="AH64" s="253"/>
    </row>
    <row r="65" spans="28:34" ht="13.2" x14ac:dyDescent="0.2"/>
    <row r="66" spans="28:34" ht="13.2" x14ac:dyDescent="0.2"/>
    <row r="67" spans="28:34" ht="13.2" x14ac:dyDescent="0.2"/>
    <row r="68" spans="28:34" ht="13.2" x14ac:dyDescent="0.2">
      <c r="AB68" s="253"/>
      <c r="AC68" s="253"/>
      <c r="AD68" s="253"/>
      <c r="AE68" s="253"/>
      <c r="AF68" s="253"/>
      <c r="AG68" s="253"/>
      <c r="AH68" s="253"/>
    </row>
    <row r="69" spans="28:34" ht="13.2" x14ac:dyDescent="0.2">
      <c r="AF69" s="253"/>
      <c r="AG69" s="253"/>
      <c r="AH69" s="253"/>
    </row>
    <row r="70" spans="28:34" ht="13.2" x14ac:dyDescent="0.2"/>
    <row r="71" spans="28:34" ht="13.2" x14ac:dyDescent="0.2"/>
    <row r="72" spans="28:34" ht="13.2" x14ac:dyDescent="0.2"/>
    <row r="73" spans="28:34" ht="13.2" x14ac:dyDescent="0.2"/>
    <row r="74" spans="28:34" ht="13.2" x14ac:dyDescent="0.2"/>
    <row r="75" spans="28:34" ht="13.2" x14ac:dyDescent="0.2">
      <c r="AH75" s="253"/>
    </row>
    <row r="76" spans="28:34" ht="13.2" x14ac:dyDescent="0.2">
      <c r="AF76" s="253"/>
      <c r="AG76" s="253"/>
      <c r="AH76" s="253"/>
    </row>
    <row r="77" spans="28:34" ht="13.2" x14ac:dyDescent="0.2">
      <c r="AG77" s="253"/>
      <c r="AH77" s="253"/>
    </row>
    <row r="78" spans="28:34" ht="13.2" x14ac:dyDescent="0.2"/>
    <row r="79" spans="28:34" ht="13.2" x14ac:dyDescent="0.2"/>
    <row r="80" spans="28:34" ht="13.2" x14ac:dyDescent="0.2"/>
    <row r="81" spans="25:34" ht="13.2" x14ac:dyDescent="0.2"/>
    <row r="82" spans="25:34" ht="13.2" x14ac:dyDescent="0.2">
      <c r="Y82" s="253"/>
    </row>
    <row r="83" spans="25:34" ht="13.2" x14ac:dyDescent="0.2">
      <c r="Y83" s="253"/>
      <c r="Z83" s="253"/>
      <c r="AA83" s="253"/>
      <c r="AB83" s="253"/>
      <c r="AC83" s="253"/>
      <c r="AD83" s="253"/>
      <c r="AE83" s="253"/>
      <c r="AF83" s="253"/>
      <c r="AG83" s="253"/>
      <c r="AH83" s="253"/>
    </row>
    <row r="84" spans="25:34" ht="13.2" x14ac:dyDescent="0.2"/>
    <row r="85" spans="25:34" ht="13.2" x14ac:dyDescent="0.2"/>
    <row r="86" spans="25:34" ht="13.2" x14ac:dyDescent="0.2"/>
    <row r="87" spans="25:34" ht="13.2" x14ac:dyDescent="0.2"/>
    <row r="88" spans="25:34" ht="13.2" x14ac:dyDescent="0.2">
      <c r="AH88" s="25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475</v>
      </c>
    </row>
  </sheetData>
  <sheetProtection algorithmName="SHA-512" hashValue="xqDrBVTY7F+Bdd5ZjffMlvnGD/fTL/BuW053Pd43uYphC3lpOfSCCIIlpyb+c+gz+1bh5bj0N4ip5MlzIkgn5Q==" saltValue="yDEHNZMXYRAyzs4bkNXSaQ=="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42" customWidth="1"/>
    <col min="2" max="8" width="13.33203125" style="142" customWidth="1"/>
    <col min="9" max="16384" width="11.109375" style="142"/>
  </cols>
  <sheetData>
    <row r="1" spans="1:8" x14ac:dyDescent="0.2">
      <c r="A1" s="136"/>
      <c r="B1" s="137"/>
      <c r="C1" s="138"/>
      <c r="D1" s="139"/>
      <c r="E1" s="140"/>
      <c r="F1" s="140"/>
      <c r="G1" s="140"/>
      <c r="H1" s="141"/>
    </row>
    <row r="2" spans="1:8" x14ac:dyDescent="0.2">
      <c r="A2" s="143"/>
      <c r="B2" s="144"/>
      <c r="C2" s="145"/>
      <c r="D2" s="146" t="s">
        <v>50</v>
      </c>
      <c r="E2" s="147"/>
      <c r="F2" s="148" t="s">
        <v>524</v>
      </c>
      <c r="G2" s="149"/>
      <c r="H2" s="150"/>
    </row>
    <row r="3" spans="1:8" x14ac:dyDescent="0.2">
      <c r="A3" s="146" t="s">
        <v>517</v>
      </c>
      <c r="B3" s="151"/>
      <c r="C3" s="152"/>
      <c r="D3" s="153">
        <v>58330</v>
      </c>
      <c r="E3" s="154"/>
      <c r="F3" s="155">
        <v>37644</v>
      </c>
      <c r="G3" s="156"/>
      <c r="H3" s="157"/>
    </row>
    <row r="4" spans="1:8" x14ac:dyDescent="0.2">
      <c r="A4" s="158"/>
      <c r="B4" s="159"/>
      <c r="C4" s="160"/>
      <c r="D4" s="161">
        <v>54450</v>
      </c>
      <c r="E4" s="162"/>
      <c r="F4" s="163">
        <v>24939</v>
      </c>
      <c r="G4" s="164"/>
      <c r="H4" s="165"/>
    </row>
    <row r="5" spans="1:8" x14ac:dyDescent="0.2">
      <c r="A5" s="146" t="s">
        <v>519</v>
      </c>
      <c r="B5" s="151"/>
      <c r="C5" s="152"/>
      <c r="D5" s="153">
        <v>59420</v>
      </c>
      <c r="E5" s="154"/>
      <c r="F5" s="155">
        <v>39221</v>
      </c>
      <c r="G5" s="156"/>
      <c r="H5" s="157"/>
    </row>
    <row r="6" spans="1:8" x14ac:dyDescent="0.2">
      <c r="A6" s="158"/>
      <c r="B6" s="159"/>
      <c r="C6" s="160"/>
      <c r="D6" s="161">
        <v>52711</v>
      </c>
      <c r="E6" s="162"/>
      <c r="F6" s="163">
        <v>24821</v>
      </c>
      <c r="G6" s="164"/>
      <c r="H6" s="165"/>
    </row>
    <row r="7" spans="1:8" x14ac:dyDescent="0.2">
      <c r="A7" s="146" t="s">
        <v>520</v>
      </c>
      <c r="B7" s="151"/>
      <c r="C7" s="152"/>
      <c r="D7" s="153">
        <v>39238</v>
      </c>
      <c r="E7" s="154"/>
      <c r="F7" s="155">
        <v>38566</v>
      </c>
      <c r="G7" s="156"/>
      <c r="H7" s="157"/>
    </row>
    <row r="8" spans="1:8" x14ac:dyDescent="0.2">
      <c r="A8" s="158"/>
      <c r="B8" s="159"/>
      <c r="C8" s="160"/>
      <c r="D8" s="161">
        <v>26921</v>
      </c>
      <c r="E8" s="162"/>
      <c r="F8" s="163">
        <v>24059</v>
      </c>
      <c r="G8" s="164"/>
      <c r="H8" s="165"/>
    </row>
    <row r="9" spans="1:8" x14ac:dyDescent="0.2">
      <c r="A9" s="146" t="s">
        <v>521</v>
      </c>
      <c r="B9" s="151"/>
      <c r="C9" s="152"/>
      <c r="D9" s="153">
        <v>36811</v>
      </c>
      <c r="E9" s="154"/>
      <c r="F9" s="155">
        <v>35156</v>
      </c>
      <c r="G9" s="156"/>
      <c r="H9" s="157"/>
    </row>
    <row r="10" spans="1:8" x14ac:dyDescent="0.2">
      <c r="A10" s="158"/>
      <c r="B10" s="159"/>
      <c r="C10" s="160"/>
      <c r="D10" s="161">
        <v>25974</v>
      </c>
      <c r="E10" s="162"/>
      <c r="F10" s="163">
        <v>22430</v>
      </c>
      <c r="G10" s="164"/>
      <c r="H10" s="165"/>
    </row>
    <row r="11" spans="1:8" x14ac:dyDescent="0.2">
      <c r="A11" s="146" t="s">
        <v>522</v>
      </c>
      <c r="B11" s="151"/>
      <c r="C11" s="152"/>
      <c r="D11" s="153">
        <v>60352</v>
      </c>
      <c r="E11" s="154"/>
      <c r="F11" s="155">
        <v>37029</v>
      </c>
      <c r="G11" s="156"/>
      <c r="H11" s="157"/>
    </row>
    <row r="12" spans="1:8" x14ac:dyDescent="0.2">
      <c r="A12" s="158"/>
      <c r="B12" s="159"/>
      <c r="C12" s="166"/>
      <c r="D12" s="161">
        <v>33420</v>
      </c>
      <c r="E12" s="162"/>
      <c r="F12" s="163">
        <v>23232</v>
      </c>
      <c r="G12" s="164"/>
      <c r="H12" s="165"/>
    </row>
    <row r="13" spans="1:8" x14ac:dyDescent="0.2">
      <c r="A13" s="146"/>
      <c r="B13" s="151"/>
      <c r="C13" s="152"/>
      <c r="D13" s="153">
        <v>50830</v>
      </c>
      <c r="E13" s="154"/>
      <c r="F13" s="155">
        <v>37523</v>
      </c>
      <c r="G13" s="167"/>
      <c r="H13" s="157"/>
    </row>
    <row r="14" spans="1:8" x14ac:dyDescent="0.2">
      <c r="A14" s="158"/>
      <c r="B14" s="159"/>
      <c r="C14" s="160"/>
      <c r="D14" s="161">
        <v>38695</v>
      </c>
      <c r="E14" s="162"/>
      <c r="F14" s="163">
        <v>23896</v>
      </c>
      <c r="G14" s="164"/>
      <c r="H14" s="165"/>
    </row>
    <row r="17" spans="1:11" x14ac:dyDescent="0.2">
      <c r="A17" s="142" t="s">
        <v>51</v>
      </c>
    </row>
    <row r="18" spans="1:11" x14ac:dyDescent="0.2">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2">
      <c r="A19" s="168" t="s">
        <v>52</v>
      </c>
      <c r="B19" s="168">
        <f>ROUND(VALUE(SUBSTITUTE(実質収支比率等に係る経年分析!F$48,"▲","-")),2)</f>
        <v>2.98</v>
      </c>
      <c r="C19" s="168">
        <f>ROUND(VALUE(SUBSTITUTE(実質収支比率等に係る経年分析!G$48,"▲","-")),2)</f>
        <v>4.13</v>
      </c>
      <c r="D19" s="168">
        <f>ROUND(VALUE(SUBSTITUTE(実質収支比率等に係る経年分析!H$48,"▲","-")),2)</f>
        <v>3.7</v>
      </c>
      <c r="E19" s="168">
        <f>ROUND(VALUE(SUBSTITUTE(実質収支比率等に係る経年分析!I$48,"▲","-")),2)</f>
        <v>3.4</v>
      </c>
      <c r="F19" s="168">
        <f>ROUND(VALUE(SUBSTITUTE(実質収支比率等に係る経年分析!J$48,"▲","-")),2)</f>
        <v>3.69</v>
      </c>
    </row>
    <row r="20" spans="1:11" x14ac:dyDescent="0.2">
      <c r="A20" s="168" t="s">
        <v>53</v>
      </c>
      <c r="B20" s="168">
        <f>ROUND(VALUE(SUBSTITUTE(実質収支比率等に係る経年分析!F$47,"▲","-")),2)</f>
        <v>18.149999999999999</v>
      </c>
      <c r="C20" s="168">
        <f>ROUND(VALUE(SUBSTITUTE(実質収支比率等に係る経年分析!G$47,"▲","-")),2)</f>
        <v>16.2</v>
      </c>
      <c r="D20" s="168">
        <f>ROUND(VALUE(SUBSTITUTE(実質収支比率等に係る経年分析!H$47,"▲","-")),2)</f>
        <v>19.47</v>
      </c>
      <c r="E20" s="168">
        <f>ROUND(VALUE(SUBSTITUTE(実質収支比率等に係る経年分析!I$47,"▲","-")),2)</f>
        <v>19.89</v>
      </c>
      <c r="F20" s="168">
        <f>ROUND(VALUE(SUBSTITUTE(実質収支比率等に係る経年分析!J$47,"▲","-")),2)</f>
        <v>19.559999999999999</v>
      </c>
    </row>
    <row r="21" spans="1:11" x14ac:dyDescent="0.2">
      <c r="A21" s="168" t="s">
        <v>54</v>
      </c>
      <c r="B21" s="168">
        <f>IF(ISNUMBER(VALUE(SUBSTITUTE(実質収支比率等に係る経年分析!F$49,"▲","-"))),ROUND(VALUE(SUBSTITUTE(実質収支比率等に係る経年分析!F$49,"▲","-")),2),NA())</f>
        <v>-10.45</v>
      </c>
      <c r="C21" s="168">
        <f>IF(ISNUMBER(VALUE(SUBSTITUTE(実質収支比率等に係る経年分析!G$49,"▲","-"))),ROUND(VALUE(SUBSTITUTE(実質収支比率等に係る経年分析!G$49,"▲","-")),2),NA())</f>
        <v>-1.52</v>
      </c>
      <c r="D21" s="168">
        <f>IF(ISNUMBER(VALUE(SUBSTITUTE(実質収支比率等に係る経年分析!H$49,"▲","-"))),ROUND(VALUE(SUBSTITUTE(実質収支比率等に係る経年分析!H$49,"▲","-")),2),NA())</f>
        <v>-0.66</v>
      </c>
      <c r="E21" s="168">
        <f>IF(ISNUMBER(VALUE(SUBSTITUTE(実質収支比率等に係る経年分析!I$49,"▲","-"))),ROUND(VALUE(SUBSTITUTE(実質収支比率等に係る経年分析!I$49,"▲","-")),2),NA())</f>
        <v>-1.17</v>
      </c>
      <c r="F21" s="168">
        <f>IF(ISNUMBER(VALUE(SUBSTITUTE(実質収支比率等に係る経年分析!J$49,"▲","-"))),ROUND(VALUE(SUBSTITUTE(実質収支比率等に係る経年分析!J$49,"▲","-")),2),NA())</f>
        <v>-0.39</v>
      </c>
    </row>
    <row r="24" spans="1:11" x14ac:dyDescent="0.2">
      <c r="A24" s="142" t="s">
        <v>55</v>
      </c>
    </row>
    <row r="25" spans="1:11" x14ac:dyDescent="0.2">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2">
      <c r="A26" s="169"/>
      <c r="B26" s="169" t="s">
        <v>56</v>
      </c>
      <c r="C26" s="169" t="s">
        <v>57</v>
      </c>
      <c r="D26" s="169" t="s">
        <v>56</v>
      </c>
      <c r="E26" s="169" t="s">
        <v>57</v>
      </c>
      <c r="F26" s="169" t="s">
        <v>56</v>
      </c>
      <c r="G26" s="169" t="s">
        <v>57</v>
      </c>
      <c r="H26" s="169" t="s">
        <v>56</v>
      </c>
      <c r="I26" s="169" t="s">
        <v>57</v>
      </c>
      <c r="J26" s="169" t="s">
        <v>56</v>
      </c>
      <c r="K26" s="169" t="s">
        <v>57</v>
      </c>
    </row>
    <row r="27" spans="1:11" x14ac:dyDescent="0.2">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#VALUE!</v>
      </c>
      <c r="C27" s="169" t="e">
        <f>IF(ROUND(VALUE(SUBSTITUTE(連結実質赤字比率に係る赤字・黒字の構成分析!F$43,"▲", "-")), 2) &gt;= 0, ABS(ROUND(VALUE(SUBSTITUTE(連結実質赤字比率に係る赤字・黒字の構成分析!F$43,"▲", "-")), 2)), NA())</f>
        <v>#VALUE!</v>
      </c>
      <c r="D27" s="169" t="e">
        <f>IF(ROUND(VALUE(SUBSTITUTE(連結実質赤字比率に係る赤字・黒字の構成分析!G$43,"▲", "-")), 2) &lt; 0, ABS(ROUND(VALUE(SUBSTITUTE(連結実質赤字比率に係る赤字・黒字の構成分析!G$43,"▲", "-")), 2)), NA())</f>
        <v>#VALUE!</v>
      </c>
      <c r="E27" s="169" t="e">
        <f>IF(ROUND(VALUE(SUBSTITUTE(連結実質赤字比率に係る赤字・黒字の構成分析!G$43,"▲", "-")), 2) &gt;= 0, ABS(ROUND(VALUE(SUBSTITUTE(連結実質赤字比率に係る赤字・黒字の構成分析!G$43,"▲", "-")), 2)), NA())</f>
        <v>#VALUE!</v>
      </c>
      <c r="F27" s="169" t="e">
        <f>IF(ROUND(VALUE(SUBSTITUTE(連結実質赤字比率に係る赤字・黒字の構成分析!H$43,"▲", "-")), 2) &lt; 0, ABS(ROUND(VALUE(SUBSTITUTE(連結実質赤字比率に係る赤字・黒字の構成分析!H$43,"▲", "-")), 2)), NA())</f>
        <v>#VALUE!</v>
      </c>
      <c r="G27" s="169" t="e">
        <f>IF(ROUND(VALUE(SUBSTITUTE(連結実質赤字比率に係る赤字・黒字の構成分析!H$43,"▲", "-")), 2) &gt;= 0, ABS(ROUND(VALUE(SUBSTITUTE(連結実質赤字比率に係る赤字・黒字の構成分析!H$43,"▲", "-")), 2)), NA())</f>
        <v>#VALUE!</v>
      </c>
      <c r="H27" s="169" t="e">
        <f>IF(ROUND(VALUE(SUBSTITUTE(連結実質赤字比率に係る赤字・黒字の構成分析!I$43,"▲", "-")), 2) &lt; 0, ABS(ROUND(VALUE(SUBSTITUTE(連結実質赤字比率に係る赤字・黒字の構成分析!I$43,"▲", "-")), 2)), NA())</f>
        <v>#VALUE!</v>
      </c>
      <c r="I27" s="169" t="e">
        <f>IF(ROUND(VALUE(SUBSTITUTE(連結実質赤字比率に係る赤字・黒字の構成分析!I$43,"▲", "-")), 2) &gt;= 0, ABS(ROUND(VALUE(SUBSTITUTE(連結実質赤字比率に係る赤字・黒字の構成分析!I$43,"▲", "-")), 2)), NA())</f>
        <v>#VALUE!</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2">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2">
      <c r="A29" s="169" t="e">
        <f>IF(連結実質赤字比率に係る赤字・黒字の構成分析!C$41="",NA(),連結実質赤字比率に係る赤字・黒字の構成分析!C$41)</f>
        <v>#N/A</v>
      </c>
      <c r="B29" s="169" t="e">
        <f>IF(ROUND(VALUE(SUBSTITUTE(連結実質赤字比率に係る赤字・黒字の構成分析!F$41,"▲", "-")), 2) &lt; 0, ABS(ROUND(VALUE(SUBSTITUTE(連結実質赤字比率に係る赤字・黒字の構成分析!F$41,"▲", "-")), 2)), NA())</f>
        <v>#VALUE!</v>
      </c>
      <c r="C29" s="169" t="e">
        <f>IF(ROUND(VALUE(SUBSTITUTE(連結実質赤字比率に係る赤字・黒字の構成分析!F$41,"▲", "-")), 2) &gt;= 0, ABS(ROUND(VALUE(SUBSTITUTE(連結実質赤字比率に係る赤字・黒字の構成分析!F$41,"▲", "-")), 2)), NA())</f>
        <v>#VALUE!</v>
      </c>
      <c r="D29" s="169" t="e">
        <f>IF(ROUND(VALUE(SUBSTITUTE(連結実質赤字比率に係る赤字・黒字の構成分析!G$41,"▲", "-")), 2) &lt; 0, ABS(ROUND(VALUE(SUBSTITUTE(連結実質赤字比率に係る赤字・黒字の構成分析!G$41,"▲", "-")), 2)), NA())</f>
        <v>#VALUE!</v>
      </c>
      <c r="E29" s="169" t="e">
        <f>IF(ROUND(VALUE(SUBSTITUTE(連結実質赤字比率に係る赤字・黒字の構成分析!G$41,"▲", "-")), 2) &gt;= 0, ABS(ROUND(VALUE(SUBSTITUTE(連結実質赤字比率に係る赤字・黒字の構成分析!G$41,"▲", "-")), 2)), NA())</f>
        <v>#VALUE!</v>
      </c>
      <c r="F29" s="169" t="e">
        <f>IF(ROUND(VALUE(SUBSTITUTE(連結実質赤字比率に係る赤字・黒字の構成分析!H$41,"▲", "-")), 2) &lt; 0, ABS(ROUND(VALUE(SUBSTITUTE(連結実質赤字比率に係る赤字・黒字の構成分析!H$41,"▲", "-")), 2)), NA())</f>
        <v>#VALUE!</v>
      </c>
      <c r="G29" s="169" t="e">
        <f>IF(ROUND(VALUE(SUBSTITUTE(連結実質赤字比率に係る赤字・黒字の構成分析!H$41,"▲", "-")), 2) &gt;= 0, ABS(ROUND(VALUE(SUBSTITUTE(連結実質赤字比率に係る赤字・黒字の構成分析!H$41,"▲", "-")), 2)), NA())</f>
        <v>#VALUE!</v>
      </c>
      <c r="H29" s="169" t="e">
        <f>IF(ROUND(VALUE(SUBSTITUTE(連結実質赤字比率に係る赤字・黒字の構成分析!I$41,"▲", "-")), 2) &lt; 0, ABS(ROUND(VALUE(SUBSTITUTE(連結実質赤字比率に係る赤字・黒字の構成分析!I$41,"▲", "-")), 2)), NA())</f>
        <v>#VALUE!</v>
      </c>
      <c r="I29" s="169" t="e">
        <f>IF(ROUND(VALUE(SUBSTITUTE(連結実質赤字比率に係る赤字・黒字の構成分析!I$41,"▲", "-")), 2) &gt;= 0, ABS(ROUND(VALUE(SUBSTITUTE(連結実質赤字比率に係る赤字・黒字の構成分析!I$41,"▲", "-")), 2)), NA())</f>
        <v>#VALUE!</v>
      </c>
      <c r="J29" s="169" t="e">
        <f>IF(ROUND(VALUE(SUBSTITUTE(連結実質赤字比率に係る赤字・黒字の構成分析!J$41,"▲", "-")), 2) &lt; 0, ABS(ROUND(VALUE(SUBSTITUTE(連結実質赤字比率に係る赤字・黒字の構成分析!J$41,"▲", "-")), 2)), NA())</f>
        <v>#VALUE!</v>
      </c>
      <c r="K29" s="169" t="e">
        <f>IF(ROUND(VALUE(SUBSTITUTE(連結実質赤字比率に係る赤字・黒字の構成分析!J$41,"▲", "-")), 2) &gt;= 0, ABS(ROUND(VALUE(SUBSTITUTE(連結実質赤字比率に係る赤字・黒字の構成分析!J$41,"▲", "-")), 2)), NA())</f>
        <v>#VALUE!</v>
      </c>
    </row>
    <row r="30" spans="1:11" x14ac:dyDescent="0.2">
      <c r="A30" s="169" t="str">
        <f>IF(連結実質赤字比率に係る赤字・黒字の構成分析!C$40="",NA(),連結実質赤字比率に係る赤字・黒字の構成分析!C$40)</f>
        <v>浦安市墓地公園事業特別会計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0.02</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0.01</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0.15</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v>
      </c>
    </row>
    <row r="31" spans="1:11" x14ac:dyDescent="0.2">
      <c r="A31" s="169" t="str">
        <f>IF(連結実質赤字比率に係る赤字・黒字の構成分析!C$39="",NA(),連結実質赤字比率に係る赤字・黒字の構成分析!C$39)</f>
        <v>浦安市後期高齢者医療特別会計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0.02</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0.01</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0.02</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0.01</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0.01</v>
      </c>
    </row>
    <row r="32" spans="1:11" x14ac:dyDescent="0.2">
      <c r="A32" s="169" t="str">
        <f>IF(連結実質赤字比率に係る赤字・黒字の構成分析!C$38="",NA(),連結実質赤字比率に係る赤字・黒字の構成分析!C$38)</f>
        <v>浦安市国民健康保険特別会計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0.19</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0.13</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0.1</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0.14000000000000001</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0.13</v>
      </c>
    </row>
    <row r="33" spans="1:16" x14ac:dyDescent="0.2">
      <c r="A33" s="169" t="str">
        <f>IF(連結実質赤字比率に係る赤字・黒字の構成分析!C$37="",NA(),連結実質赤字比率に係る赤字・黒字の構成分析!C$37)</f>
        <v>浦安市介護保険特別会計（保険事業勘定）</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0.28999999999999998</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0.28000000000000003</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0.49</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0.36</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0.16</v>
      </c>
    </row>
    <row r="34" spans="1:16" x14ac:dyDescent="0.2">
      <c r="A34" s="169" t="str">
        <f>IF(連結実質赤字比率に係る赤字・黒字の構成分析!C$36="",NA(),連結実質赤字比率に係る赤字・黒字の構成分析!C$36)</f>
        <v>浦安市介護保険特別会計（介護サービス事業勘定）</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0.2</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0.2</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0.13</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0.22</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0.3</v>
      </c>
    </row>
    <row r="35" spans="1:16" x14ac:dyDescent="0.2">
      <c r="A35" s="169" t="str">
        <f>IF(連結実質赤字比率に係る赤字・黒字の構成分析!C$35="",NA(),連結実質赤字比率に係る赤字・黒字の構成分析!C$35)</f>
        <v>浦安市下水道事業会計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0.25</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0.27</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0</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0.86</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1.17</v>
      </c>
    </row>
    <row r="36" spans="1:16" x14ac:dyDescent="0.2">
      <c r="A36" s="169" t="str">
        <f>IF(連結実質赤字比率に係る赤字・黒字の構成分析!C$34="",NA(),連結実質赤字比率に係る赤字・黒字の構成分析!C$34)</f>
        <v>一般会計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2.95</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4.1100000000000003</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3.54</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3.39</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3.68</v>
      </c>
    </row>
    <row r="39" spans="1:16" x14ac:dyDescent="0.2">
      <c r="A39" s="142" t="s">
        <v>58</v>
      </c>
    </row>
    <row r="40" spans="1:16" x14ac:dyDescent="0.2">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2">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2">
      <c r="A42" s="170" t="s">
        <v>61</v>
      </c>
      <c r="B42" s="170"/>
      <c r="C42" s="170"/>
      <c r="D42" s="170">
        <f>'実質公債費比率（分子）の構造'!K$52</f>
        <v>1894</v>
      </c>
      <c r="E42" s="170"/>
      <c r="F42" s="170"/>
      <c r="G42" s="170">
        <f>'実質公債費比率（分子）の構造'!L$52</f>
        <v>1758</v>
      </c>
      <c r="H42" s="170"/>
      <c r="I42" s="170"/>
      <c r="J42" s="170">
        <f>'実質公債費比率（分子）の構造'!M$52</f>
        <v>1624</v>
      </c>
      <c r="K42" s="170"/>
      <c r="L42" s="170"/>
      <c r="M42" s="170">
        <f>'実質公債費比率（分子）の構造'!N$52</f>
        <v>1519</v>
      </c>
      <c r="N42" s="170"/>
      <c r="O42" s="170"/>
      <c r="P42" s="170">
        <f>'実質公債費比率（分子）の構造'!O$52</f>
        <v>1361</v>
      </c>
    </row>
    <row r="43" spans="1:16" x14ac:dyDescent="0.2">
      <c r="A43" s="170" t="s">
        <v>16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2">
      <c r="A44" s="170" t="s">
        <v>62</v>
      </c>
      <c r="B44" s="170">
        <f>'実質公債費比率（分子）の構造'!K$50</f>
        <v>1708</v>
      </c>
      <c r="C44" s="170"/>
      <c r="D44" s="170"/>
      <c r="E44" s="170">
        <f>'実質公債費比率（分子）の構造'!L$50</f>
        <v>1245</v>
      </c>
      <c r="F44" s="170"/>
      <c r="G44" s="170"/>
      <c r="H44" s="170">
        <f>'実質公債費比率（分子）の構造'!M$50</f>
        <v>1351</v>
      </c>
      <c r="I44" s="170"/>
      <c r="J44" s="170"/>
      <c r="K44" s="170">
        <f>'実質公債費比率（分子）の構造'!N$50</f>
        <v>529</v>
      </c>
      <c r="L44" s="170"/>
      <c r="M44" s="170"/>
      <c r="N44" s="170">
        <f>'実質公債費比率（分子）の構造'!O$50</f>
        <v>346</v>
      </c>
      <c r="O44" s="170"/>
      <c r="P44" s="170"/>
    </row>
    <row r="45" spans="1:16" x14ac:dyDescent="0.2">
      <c r="A45" s="170" t="s">
        <v>63</v>
      </c>
      <c r="B45" s="170" t="str">
        <f>'実質公債費比率（分子）の構造'!K$49</f>
        <v>-</v>
      </c>
      <c r="C45" s="170"/>
      <c r="D45" s="170"/>
      <c r="E45" s="170" t="str">
        <f>'実質公債費比率（分子）の構造'!L$49</f>
        <v>-</v>
      </c>
      <c r="F45" s="170"/>
      <c r="G45" s="170"/>
      <c r="H45" s="170" t="str">
        <f>'実質公債費比率（分子）の構造'!M$49</f>
        <v>-</v>
      </c>
      <c r="I45" s="170"/>
      <c r="J45" s="170"/>
      <c r="K45" s="170" t="str">
        <f>'実質公債費比率（分子）の構造'!N$49</f>
        <v>-</v>
      </c>
      <c r="L45" s="170"/>
      <c r="M45" s="170"/>
      <c r="N45" s="170" t="str">
        <f>'実質公債費比率（分子）の構造'!O$49</f>
        <v>-</v>
      </c>
      <c r="O45" s="170"/>
      <c r="P45" s="170"/>
    </row>
    <row r="46" spans="1:16" x14ac:dyDescent="0.2">
      <c r="A46" s="170" t="s">
        <v>64</v>
      </c>
      <c r="B46" s="170">
        <f>'実質公債費比率（分子）の構造'!K$48</f>
        <v>460</v>
      </c>
      <c r="C46" s="170"/>
      <c r="D46" s="170"/>
      <c r="E46" s="170">
        <f>'実質公債費比率（分子）の構造'!L$48</f>
        <v>67</v>
      </c>
      <c r="F46" s="170"/>
      <c r="G46" s="170"/>
      <c r="H46" s="170">
        <f>'実質公債費比率（分子）の構造'!M$48</f>
        <v>85</v>
      </c>
      <c r="I46" s="170"/>
      <c r="J46" s="170"/>
      <c r="K46" s="170">
        <f>'実質公債費比率（分子）の構造'!N$48</f>
        <v>97</v>
      </c>
      <c r="L46" s="170"/>
      <c r="M46" s="170"/>
      <c r="N46" s="170">
        <f>'実質公債費比率（分子）の構造'!O$48</f>
        <v>93</v>
      </c>
      <c r="O46" s="170"/>
      <c r="P46" s="170"/>
    </row>
    <row r="47" spans="1:16" x14ac:dyDescent="0.2">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2">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2">
      <c r="A49" s="170" t="s">
        <v>66</v>
      </c>
      <c r="B49" s="170">
        <f>'実質公債費比率（分子）の構造'!K$45</f>
        <v>3678</v>
      </c>
      <c r="C49" s="170"/>
      <c r="D49" s="170"/>
      <c r="E49" s="170">
        <f>'実質公債費比率（分子）の構造'!L$45</f>
        <v>3691</v>
      </c>
      <c r="F49" s="170"/>
      <c r="G49" s="170"/>
      <c r="H49" s="170">
        <f>'実質公債費比率（分子）の構造'!M$45</f>
        <v>3782</v>
      </c>
      <c r="I49" s="170"/>
      <c r="J49" s="170"/>
      <c r="K49" s="170">
        <f>'実質公債費比率（分子）の構造'!N$45</f>
        <v>3992</v>
      </c>
      <c r="L49" s="170"/>
      <c r="M49" s="170"/>
      <c r="N49" s="170">
        <f>'実質公債費比率（分子）の構造'!O$45</f>
        <v>4058</v>
      </c>
      <c r="O49" s="170"/>
      <c r="P49" s="170"/>
    </row>
    <row r="50" spans="1:16" x14ac:dyDescent="0.2">
      <c r="A50" s="170" t="s">
        <v>67</v>
      </c>
      <c r="B50" s="170" t="e">
        <f>NA()</f>
        <v>#N/A</v>
      </c>
      <c r="C50" s="170">
        <f>IF(ISNUMBER('実質公債費比率（分子）の構造'!K$53),'実質公債費比率（分子）の構造'!K$53,NA())</f>
        <v>3952</v>
      </c>
      <c r="D50" s="170" t="e">
        <f>NA()</f>
        <v>#N/A</v>
      </c>
      <c r="E50" s="170" t="e">
        <f>NA()</f>
        <v>#N/A</v>
      </c>
      <c r="F50" s="170">
        <f>IF(ISNUMBER('実質公債費比率（分子）の構造'!L$53),'実質公債費比率（分子）の構造'!L$53,NA())</f>
        <v>3245</v>
      </c>
      <c r="G50" s="170" t="e">
        <f>NA()</f>
        <v>#N/A</v>
      </c>
      <c r="H50" s="170" t="e">
        <f>NA()</f>
        <v>#N/A</v>
      </c>
      <c r="I50" s="170">
        <f>IF(ISNUMBER('実質公債費比率（分子）の構造'!M$53),'実質公債費比率（分子）の構造'!M$53,NA())</f>
        <v>3594</v>
      </c>
      <c r="J50" s="170" t="e">
        <f>NA()</f>
        <v>#N/A</v>
      </c>
      <c r="K50" s="170" t="e">
        <f>NA()</f>
        <v>#N/A</v>
      </c>
      <c r="L50" s="170">
        <f>IF(ISNUMBER('実質公債費比率（分子）の構造'!N$53),'実質公債費比率（分子）の構造'!N$53,NA())</f>
        <v>3099</v>
      </c>
      <c r="M50" s="170" t="e">
        <f>NA()</f>
        <v>#N/A</v>
      </c>
      <c r="N50" s="170" t="e">
        <f>NA()</f>
        <v>#N/A</v>
      </c>
      <c r="O50" s="170">
        <f>IF(ISNUMBER('実質公債費比率（分子）の構造'!O$53),'実質公債費比率（分子）の構造'!O$53,NA())</f>
        <v>3136</v>
      </c>
      <c r="P50" s="170" t="e">
        <f>NA()</f>
        <v>#N/A</v>
      </c>
    </row>
    <row r="53" spans="1:16" x14ac:dyDescent="0.2">
      <c r="A53" s="142" t="s">
        <v>68</v>
      </c>
    </row>
    <row r="54" spans="1:16" x14ac:dyDescent="0.2">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2">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2">
      <c r="A56" s="169" t="s">
        <v>43</v>
      </c>
      <c r="B56" s="169"/>
      <c r="C56" s="169"/>
      <c r="D56" s="169">
        <f>'将来負担比率（分子）の構造'!I$52</f>
        <v>13478</v>
      </c>
      <c r="E56" s="169"/>
      <c r="F56" s="169"/>
      <c r="G56" s="169">
        <f>'将来負担比率（分子）の構造'!J$52</f>
        <v>13539</v>
      </c>
      <c r="H56" s="169"/>
      <c r="I56" s="169"/>
      <c r="J56" s="169">
        <f>'将来負担比率（分子）の構造'!K$52</f>
        <v>12164</v>
      </c>
      <c r="K56" s="169"/>
      <c r="L56" s="169"/>
      <c r="M56" s="169">
        <f>'将来負担比率（分子）の構造'!L$52</f>
        <v>11059</v>
      </c>
      <c r="N56" s="169"/>
      <c r="O56" s="169"/>
      <c r="P56" s="169">
        <f>'将来負担比率（分子）の構造'!M$52</f>
        <v>10031</v>
      </c>
    </row>
    <row r="57" spans="1:16" x14ac:dyDescent="0.2">
      <c r="A57" s="169" t="s">
        <v>42</v>
      </c>
      <c r="B57" s="169"/>
      <c r="C57" s="169"/>
      <c r="D57" s="169" t="str">
        <f>'将来負担比率（分子）の構造'!I$51</f>
        <v>-</v>
      </c>
      <c r="E57" s="169"/>
      <c r="F57" s="169"/>
      <c r="G57" s="169">
        <f>'将来負担比率（分子）の構造'!J$51</f>
        <v>3674</v>
      </c>
      <c r="H57" s="169"/>
      <c r="I57" s="169"/>
      <c r="J57" s="169" t="str">
        <f>'将来負担比率（分子）の構造'!K$51</f>
        <v>-</v>
      </c>
      <c r="K57" s="169"/>
      <c r="L57" s="169"/>
      <c r="M57" s="169" t="str">
        <f>'将来負担比率（分子）の構造'!L$51</f>
        <v>-</v>
      </c>
      <c r="N57" s="169"/>
      <c r="O57" s="169"/>
      <c r="P57" s="169" t="str">
        <f>'将来負担比率（分子）の構造'!M$51</f>
        <v>-</v>
      </c>
    </row>
    <row r="58" spans="1:16" x14ac:dyDescent="0.2">
      <c r="A58" s="169" t="s">
        <v>41</v>
      </c>
      <c r="B58" s="169"/>
      <c r="C58" s="169"/>
      <c r="D58" s="169">
        <f>'将来負担比率（分子）の構造'!I$50</f>
        <v>13945</v>
      </c>
      <c r="E58" s="169"/>
      <c r="F58" s="169"/>
      <c r="G58" s="169">
        <f>'将来負担比率（分子）の構造'!J$50</f>
        <v>13685</v>
      </c>
      <c r="H58" s="169"/>
      <c r="I58" s="169"/>
      <c r="J58" s="169">
        <f>'将来負担比率（分子）の構造'!K$50</f>
        <v>14658</v>
      </c>
      <c r="K58" s="169"/>
      <c r="L58" s="169"/>
      <c r="M58" s="169">
        <f>'将来負担比率（分子）の構造'!L$50</f>
        <v>15728</v>
      </c>
      <c r="N58" s="169"/>
      <c r="O58" s="169"/>
      <c r="P58" s="169">
        <f>'将来負担比率（分子）の構造'!M$50</f>
        <v>16083</v>
      </c>
    </row>
    <row r="59" spans="1:16" x14ac:dyDescent="0.2">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2">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2">
      <c r="A61" s="169" t="s">
        <v>36</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2">
      <c r="A62" s="169" t="s">
        <v>35</v>
      </c>
      <c r="B62" s="169">
        <f>'将来負担比率（分子）の構造'!I$45</f>
        <v>8800</v>
      </c>
      <c r="C62" s="169"/>
      <c r="D62" s="169"/>
      <c r="E62" s="169">
        <f>'将来負担比率（分子）の構造'!J$45</f>
        <v>8759</v>
      </c>
      <c r="F62" s="169"/>
      <c r="G62" s="169"/>
      <c r="H62" s="169">
        <f>'将来負担比率（分子）の構造'!K$45</f>
        <v>9072</v>
      </c>
      <c r="I62" s="169"/>
      <c r="J62" s="169"/>
      <c r="K62" s="169">
        <f>'将来負担比率（分子）の構造'!L$45</f>
        <v>9293</v>
      </c>
      <c r="L62" s="169"/>
      <c r="M62" s="169"/>
      <c r="N62" s="169">
        <f>'将来負担比率（分子）の構造'!M$45</f>
        <v>9181</v>
      </c>
      <c r="O62" s="169"/>
      <c r="P62" s="169"/>
    </row>
    <row r="63" spans="1:16" x14ac:dyDescent="0.2">
      <c r="A63" s="169" t="s">
        <v>34</v>
      </c>
      <c r="B63" s="169" t="str">
        <f>'将来負担比率（分子）の構造'!I$44</f>
        <v>-</v>
      </c>
      <c r="C63" s="169"/>
      <c r="D63" s="169"/>
      <c r="E63" s="169" t="str">
        <f>'将来負担比率（分子）の構造'!J$44</f>
        <v>-</v>
      </c>
      <c r="F63" s="169"/>
      <c r="G63" s="169"/>
      <c r="H63" s="169" t="str">
        <f>'将来負担比率（分子）の構造'!K$44</f>
        <v>-</v>
      </c>
      <c r="I63" s="169"/>
      <c r="J63" s="169"/>
      <c r="K63" s="169" t="str">
        <f>'将来負担比率（分子）の構造'!L$44</f>
        <v>-</v>
      </c>
      <c r="L63" s="169"/>
      <c r="M63" s="169"/>
      <c r="N63" s="169" t="str">
        <f>'将来負担比率（分子）の構造'!M$44</f>
        <v>-</v>
      </c>
      <c r="O63" s="169"/>
      <c r="P63" s="169"/>
    </row>
    <row r="64" spans="1:16" x14ac:dyDescent="0.2">
      <c r="A64" s="169" t="s">
        <v>33</v>
      </c>
      <c r="B64" s="169">
        <f>'将来負担比率（分子）の構造'!I$43</f>
        <v>3627</v>
      </c>
      <c r="C64" s="169"/>
      <c r="D64" s="169"/>
      <c r="E64" s="169">
        <f>'将来負担比率（分子）の構造'!J$43</f>
        <v>2678</v>
      </c>
      <c r="F64" s="169"/>
      <c r="G64" s="169"/>
      <c r="H64" s="169">
        <f>'将来負担比率（分子）の構造'!K$43</f>
        <v>1537</v>
      </c>
      <c r="I64" s="169"/>
      <c r="J64" s="169"/>
      <c r="K64" s="169">
        <f>'将来負担比率（分子）の構造'!L$43</f>
        <v>888</v>
      </c>
      <c r="L64" s="169"/>
      <c r="M64" s="169"/>
      <c r="N64" s="169">
        <f>'将来負担比率（分子）の構造'!M$43</f>
        <v>1064</v>
      </c>
      <c r="O64" s="169"/>
      <c r="P64" s="169"/>
    </row>
    <row r="65" spans="1:16" x14ac:dyDescent="0.2">
      <c r="A65" s="169" t="s">
        <v>32</v>
      </c>
      <c r="B65" s="169">
        <f>'将来負担比率（分子）の構造'!I$42</f>
        <v>1872</v>
      </c>
      <c r="C65" s="169"/>
      <c r="D65" s="169"/>
      <c r="E65" s="169">
        <f>'将来負担比率（分子）の構造'!J$42</f>
        <v>1418</v>
      </c>
      <c r="F65" s="169"/>
      <c r="G65" s="169"/>
      <c r="H65" s="169">
        <f>'将来負担比率（分子）の構造'!K$42</f>
        <v>1105</v>
      </c>
      <c r="I65" s="169"/>
      <c r="J65" s="169"/>
      <c r="K65" s="169">
        <f>'将来負担比率（分子）の構造'!L$42</f>
        <v>796</v>
      </c>
      <c r="L65" s="169"/>
      <c r="M65" s="169"/>
      <c r="N65" s="169">
        <f>'将来負担比率（分子）の構造'!M$42</f>
        <v>477</v>
      </c>
      <c r="O65" s="169"/>
      <c r="P65" s="169"/>
    </row>
    <row r="66" spans="1:16" x14ac:dyDescent="0.2">
      <c r="A66" s="169" t="s">
        <v>31</v>
      </c>
      <c r="B66" s="169">
        <f>'将来負担比率（分子）の構造'!I$41</f>
        <v>27672</v>
      </c>
      <c r="C66" s="169"/>
      <c r="D66" s="169"/>
      <c r="E66" s="169">
        <f>'将来負担比率（分子）の構造'!J$41</f>
        <v>35505</v>
      </c>
      <c r="F66" s="169"/>
      <c r="G66" s="169"/>
      <c r="H66" s="169">
        <f>'将来負担比率（分子）の構造'!K$41</f>
        <v>30916</v>
      </c>
      <c r="I66" s="169"/>
      <c r="J66" s="169"/>
      <c r="K66" s="169">
        <f>'将来負担比率（分子）の構造'!L$41</f>
        <v>28814</v>
      </c>
      <c r="L66" s="169"/>
      <c r="M66" s="169"/>
      <c r="N66" s="169">
        <f>'将来負担比率（分子）の構造'!M$41</f>
        <v>28335</v>
      </c>
      <c r="O66" s="169"/>
      <c r="P66" s="169"/>
    </row>
    <row r="67" spans="1:16" x14ac:dyDescent="0.2">
      <c r="A67" s="169" t="s">
        <v>71</v>
      </c>
      <c r="B67" s="169" t="e">
        <f>NA()</f>
        <v>#N/A</v>
      </c>
      <c r="C67" s="169">
        <f>IF(ISNUMBER('将来負担比率（分子）の構造'!I$53), IF('将来負担比率（分子）の構造'!I$53 &lt; 0, 0, '将来負担比率（分子）の構造'!I$53), NA())</f>
        <v>14548</v>
      </c>
      <c r="D67" s="169" t="e">
        <f>NA()</f>
        <v>#N/A</v>
      </c>
      <c r="E67" s="169" t="e">
        <f>NA()</f>
        <v>#N/A</v>
      </c>
      <c r="F67" s="169">
        <f>IF(ISNUMBER('将来負担比率（分子）の構造'!J$53), IF('将来負担比率（分子）の構造'!J$53 &lt; 0, 0, '将来負担比率（分子）の構造'!J$53), NA())</f>
        <v>17462</v>
      </c>
      <c r="G67" s="169" t="e">
        <f>NA()</f>
        <v>#N/A</v>
      </c>
      <c r="H67" s="169" t="e">
        <f>NA()</f>
        <v>#N/A</v>
      </c>
      <c r="I67" s="169">
        <f>IF(ISNUMBER('将来負担比率（分子）の構造'!K$53), IF('将来負担比率（分子）の構造'!K$53 &lt; 0, 0, '将来負担比率（分子）の構造'!K$53), NA())</f>
        <v>15807</v>
      </c>
      <c r="J67" s="169" t="e">
        <f>NA()</f>
        <v>#N/A</v>
      </c>
      <c r="K67" s="169" t="e">
        <f>NA()</f>
        <v>#N/A</v>
      </c>
      <c r="L67" s="169">
        <f>IF(ISNUMBER('将来負担比率（分子）の構造'!L$53), IF('将来負担比率（分子）の構造'!L$53 &lt; 0, 0, '将来負担比率（分子）の構造'!L$53), NA())</f>
        <v>13005</v>
      </c>
      <c r="M67" s="169" t="e">
        <f>NA()</f>
        <v>#N/A</v>
      </c>
      <c r="N67" s="169" t="e">
        <f>NA()</f>
        <v>#N/A</v>
      </c>
      <c r="O67" s="169">
        <f>IF(ISNUMBER('将来負担比率（分子）の構造'!M$53), IF('将来負担比率（分子）の構造'!M$53 &lt; 0, 0, '将来負担比率（分子）の構造'!M$53), NA())</f>
        <v>12944</v>
      </c>
      <c r="P67" s="169" t="e">
        <f>NA()</f>
        <v>#N/A</v>
      </c>
    </row>
    <row r="70" spans="1:16" x14ac:dyDescent="0.2">
      <c r="A70" s="171" t="s">
        <v>72</v>
      </c>
      <c r="B70" s="171"/>
      <c r="C70" s="171"/>
      <c r="D70" s="171"/>
      <c r="E70" s="171"/>
      <c r="F70" s="171"/>
    </row>
    <row r="71" spans="1:16" x14ac:dyDescent="0.2">
      <c r="A71" s="172"/>
      <c r="B71" s="172" t="str">
        <f>基金残高に係る経年分析!F54</f>
        <v>R03</v>
      </c>
      <c r="C71" s="172" t="str">
        <f>基金残高に係る経年分析!G54</f>
        <v>R04</v>
      </c>
      <c r="D71" s="172" t="str">
        <f>基金残高に係る経年分析!H54</f>
        <v>R05</v>
      </c>
    </row>
    <row r="72" spans="1:16" x14ac:dyDescent="0.2">
      <c r="A72" s="172" t="s">
        <v>73</v>
      </c>
      <c r="B72" s="173">
        <f>基金残高に係る経年分析!F55</f>
        <v>8600</v>
      </c>
      <c r="C72" s="173">
        <f>基金残高に係る経年分析!G55</f>
        <v>8967</v>
      </c>
      <c r="D72" s="173">
        <f>基金残高に係る経年分析!H55</f>
        <v>9133</v>
      </c>
    </row>
    <row r="73" spans="1:16" x14ac:dyDescent="0.2">
      <c r="A73" s="172" t="s">
        <v>74</v>
      </c>
      <c r="B73" s="173">
        <f>基金残高に係る経年分析!F56</f>
        <v>5</v>
      </c>
      <c r="C73" s="173">
        <f>基金残高に係る経年分析!G56</f>
        <v>5</v>
      </c>
      <c r="D73" s="173">
        <f>基金残高に係る経年分析!H56</f>
        <v>5</v>
      </c>
    </row>
    <row r="74" spans="1:16" x14ac:dyDescent="0.2">
      <c r="A74" s="172" t="s">
        <v>75</v>
      </c>
      <c r="B74" s="173">
        <f>基金残高に係る経年分析!F57</f>
        <v>3106</v>
      </c>
      <c r="C74" s="173">
        <f>基金残高に係る経年分析!G57</f>
        <v>3630</v>
      </c>
      <c r="D74" s="173">
        <f>基金残高に係る経年分析!H57</f>
        <v>3844</v>
      </c>
    </row>
  </sheetData>
  <sheetProtection algorithmName="SHA-512" hashValue="6JdxOuQWjP0D5oUKIn9nYugxikYYvi2SYURTzhgHXRhqq959lU4KPZEclTHTl3d1R02qJi4gLr0IVOYk1AfjIw==" saltValue="OlZ7fPo0cOpxbn7MYdgfSw=="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208" customWidth="1"/>
    <col min="2" max="2" width="2.33203125" style="208" customWidth="1"/>
    <col min="3" max="16" width="2.6640625" style="208" customWidth="1"/>
    <col min="17" max="17" width="2.33203125" style="208" customWidth="1"/>
    <col min="18" max="95" width="1.6640625" style="208" customWidth="1"/>
    <col min="96" max="133" width="1.6640625" style="220" customWidth="1"/>
    <col min="134" max="143" width="1.6640625" style="208" customWidth="1"/>
    <col min="144" max="16384" width="0" style="208" hidden="1"/>
  </cols>
  <sheetData>
    <row r="1" spans="2:143" ht="22.5" customHeight="1" thickBot="1" x14ac:dyDescent="0.25">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704" t="s">
        <v>202</v>
      </c>
      <c r="DI1" s="705"/>
      <c r="DJ1" s="705"/>
      <c r="DK1" s="705"/>
      <c r="DL1" s="705"/>
      <c r="DM1" s="705"/>
      <c r="DN1" s="706"/>
      <c r="DO1" s="208"/>
      <c r="DP1" s="704" t="s">
        <v>203</v>
      </c>
      <c r="DQ1" s="705"/>
      <c r="DR1" s="705"/>
      <c r="DS1" s="705"/>
      <c r="DT1" s="705"/>
      <c r="DU1" s="705"/>
      <c r="DV1" s="705"/>
      <c r="DW1" s="705"/>
      <c r="DX1" s="705"/>
      <c r="DY1" s="705"/>
      <c r="DZ1" s="705"/>
      <c r="EA1" s="705"/>
      <c r="EB1" s="705"/>
      <c r="EC1" s="706"/>
      <c r="ED1" s="207"/>
      <c r="EE1" s="207"/>
      <c r="EF1" s="207"/>
      <c r="EG1" s="207"/>
      <c r="EH1" s="207"/>
      <c r="EI1" s="207"/>
      <c r="EJ1" s="207"/>
      <c r="EK1" s="207"/>
      <c r="EL1" s="207"/>
      <c r="EM1" s="207"/>
    </row>
    <row r="2" spans="2:143" ht="22.5" customHeight="1" x14ac:dyDescent="0.2">
      <c r="B2" s="209" t="s">
        <v>204</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2">
      <c r="B3" s="660" t="s">
        <v>205</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206</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207</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2">
      <c r="B4" s="660" t="s">
        <v>1</v>
      </c>
      <c r="C4" s="661"/>
      <c r="D4" s="661"/>
      <c r="E4" s="661"/>
      <c r="F4" s="661"/>
      <c r="G4" s="661"/>
      <c r="H4" s="661"/>
      <c r="I4" s="661"/>
      <c r="J4" s="661"/>
      <c r="K4" s="661"/>
      <c r="L4" s="661"/>
      <c r="M4" s="661"/>
      <c r="N4" s="661"/>
      <c r="O4" s="661"/>
      <c r="P4" s="661"/>
      <c r="Q4" s="662"/>
      <c r="R4" s="660" t="s">
        <v>208</v>
      </c>
      <c r="S4" s="661"/>
      <c r="T4" s="661"/>
      <c r="U4" s="661"/>
      <c r="V4" s="661"/>
      <c r="W4" s="661"/>
      <c r="X4" s="661"/>
      <c r="Y4" s="662"/>
      <c r="Z4" s="660" t="s">
        <v>209</v>
      </c>
      <c r="AA4" s="661"/>
      <c r="AB4" s="661"/>
      <c r="AC4" s="662"/>
      <c r="AD4" s="660" t="s">
        <v>210</v>
      </c>
      <c r="AE4" s="661"/>
      <c r="AF4" s="661"/>
      <c r="AG4" s="661"/>
      <c r="AH4" s="661"/>
      <c r="AI4" s="661"/>
      <c r="AJ4" s="661"/>
      <c r="AK4" s="662"/>
      <c r="AL4" s="660" t="s">
        <v>209</v>
      </c>
      <c r="AM4" s="661"/>
      <c r="AN4" s="661"/>
      <c r="AO4" s="662"/>
      <c r="AP4" s="707" t="s">
        <v>211</v>
      </c>
      <c r="AQ4" s="707"/>
      <c r="AR4" s="707"/>
      <c r="AS4" s="707"/>
      <c r="AT4" s="707"/>
      <c r="AU4" s="707"/>
      <c r="AV4" s="707"/>
      <c r="AW4" s="707"/>
      <c r="AX4" s="707"/>
      <c r="AY4" s="707"/>
      <c r="AZ4" s="707"/>
      <c r="BA4" s="707"/>
      <c r="BB4" s="707"/>
      <c r="BC4" s="707"/>
      <c r="BD4" s="707"/>
      <c r="BE4" s="707"/>
      <c r="BF4" s="707"/>
      <c r="BG4" s="707" t="s">
        <v>212</v>
      </c>
      <c r="BH4" s="707"/>
      <c r="BI4" s="707"/>
      <c r="BJ4" s="707"/>
      <c r="BK4" s="707"/>
      <c r="BL4" s="707"/>
      <c r="BM4" s="707"/>
      <c r="BN4" s="707"/>
      <c r="BO4" s="707" t="s">
        <v>209</v>
      </c>
      <c r="BP4" s="707"/>
      <c r="BQ4" s="707"/>
      <c r="BR4" s="707"/>
      <c r="BS4" s="707" t="s">
        <v>213</v>
      </c>
      <c r="BT4" s="707"/>
      <c r="BU4" s="707"/>
      <c r="BV4" s="707"/>
      <c r="BW4" s="707"/>
      <c r="BX4" s="707"/>
      <c r="BY4" s="707"/>
      <c r="BZ4" s="707"/>
      <c r="CA4" s="707"/>
      <c r="CB4" s="707"/>
      <c r="CD4" s="660" t="s">
        <v>214</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2">
      <c r="B5" s="666" t="s">
        <v>215</v>
      </c>
      <c r="C5" s="667"/>
      <c r="D5" s="667"/>
      <c r="E5" s="667"/>
      <c r="F5" s="667"/>
      <c r="G5" s="667"/>
      <c r="H5" s="667"/>
      <c r="I5" s="667"/>
      <c r="J5" s="667"/>
      <c r="K5" s="667"/>
      <c r="L5" s="667"/>
      <c r="M5" s="667"/>
      <c r="N5" s="667"/>
      <c r="O5" s="667"/>
      <c r="P5" s="667"/>
      <c r="Q5" s="668"/>
      <c r="R5" s="663">
        <v>43022054</v>
      </c>
      <c r="S5" s="664"/>
      <c r="T5" s="664"/>
      <c r="U5" s="664"/>
      <c r="V5" s="664"/>
      <c r="W5" s="664"/>
      <c r="X5" s="664"/>
      <c r="Y5" s="689"/>
      <c r="Z5" s="702">
        <v>54.8</v>
      </c>
      <c r="AA5" s="702"/>
      <c r="AB5" s="702"/>
      <c r="AC5" s="702"/>
      <c r="AD5" s="703">
        <v>43022054</v>
      </c>
      <c r="AE5" s="703"/>
      <c r="AF5" s="703"/>
      <c r="AG5" s="703"/>
      <c r="AH5" s="703"/>
      <c r="AI5" s="703"/>
      <c r="AJ5" s="703"/>
      <c r="AK5" s="703"/>
      <c r="AL5" s="690">
        <v>86.8</v>
      </c>
      <c r="AM5" s="672"/>
      <c r="AN5" s="672"/>
      <c r="AO5" s="691"/>
      <c r="AP5" s="666" t="s">
        <v>216</v>
      </c>
      <c r="AQ5" s="667"/>
      <c r="AR5" s="667"/>
      <c r="AS5" s="667"/>
      <c r="AT5" s="667"/>
      <c r="AU5" s="667"/>
      <c r="AV5" s="667"/>
      <c r="AW5" s="667"/>
      <c r="AX5" s="667"/>
      <c r="AY5" s="667"/>
      <c r="AZ5" s="667"/>
      <c r="BA5" s="667"/>
      <c r="BB5" s="667"/>
      <c r="BC5" s="667"/>
      <c r="BD5" s="667"/>
      <c r="BE5" s="667"/>
      <c r="BF5" s="668"/>
      <c r="BG5" s="608">
        <v>42928557</v>
      </c>
      <c r="BH5" s="609"/>
      <c r="BI5" s="609"/>
      <c r="BJ5" s="609"/>
      <c r="BK5" s="609"/>
      <c r="BL5" s="609"/>
      <c r="BM5" s="609"/>
      <c r="BN5" s="610"/>
      <c r="BO5" s="646">
        <v>99.8</v>
      </c>
      <c r="BP5" s="646"/>
      <c r="BQ5" s="646"/>
      <c r="BR5" s="646"/>
      <c r="BS5" s="647">
        <v>559362</v>
      </c>
      <c r="BT5" s="647"/>
      <c r="BU5" s="647"/>
      <c r="BV5" s="647"/>
      <c r="BW5" s="647"/>
      <c r="BX5" s="647"/>
      <c r="BY5" s="647"/>
      <c r="BZ5" s="647"/>
      <c r="CA5" s="647"/>
      <c r="CB5" s="687"/>
      <c r="CD5" s="660" t="s">
        <v>211</v>
      </c>
      <c r="CE5" s="661"/>
      <c r="CF5" s="661"/>
      <c r="CG5" s="661"/>
      <c r="CH5" s="661"/>
      <c r="CI5" s="661"/>
      <c r="CJ5" s="661"/>
      <c r="CK5" s="661"/>
      <c r="CL5" s="661"/>
      <c r="CM5" s="661"/>
      <c r="CN5" s="661"/>
      <c r="CO5" s="661"/>
      <c r="CP5" s="661"/>
      <c r="CQ5" s="662"/>
      <c r="CR5" s="660" t="s">
        <v>217</v>
      </c>
      <c r="CS5" s="661"/>
      <c r="CT5" s="661"/>
      <c r="CU5" s="661"/>
      <c r="CV5" s="661"/>
      <c r="CW5" s="661"/>
      <c r="CX5" s="661"/>
      <c r="CY5" s="662"/>
      <c r="CZ5" s="660" t="s">
        <v>209</v>
      </c>
      <c r="DA5" s="661"/>
      <c r="DB5" s="661"/>
      <c r="DC5" s="662"/>
      <c r="DD5" s="660" t="s">
        <v>218</v>
      </c>
      <c r="DE5" s="661"/>
      <c r="DF5" s="661"/>
      <c r="DG5" s="661"/>
      <c r="DH5" s="661"/>
      <c r="DI5" s="661"/>
      <c r="DJ5" s="661"/>
      <c r="DK5" s="661"/>
      <c r="DL5" s="661"/>
      <c r="DM5" s="661"/>
      <c r="DN5" s="661"/>
      <c r="DO5" s="661"/>
      <c r="DP5" s="662"/>
      <c r="DQ5" s="660" t="s">
        <v>219</v>
      </c>
      <c r="DR5" s="661"/>
      <c r="DS5" s="661"/>
      <c r="DT5" s="661"/>
      <c r="DU5" s="661"/>
      <c r="DV5" s="661"/>
      <c r="DW5" s="661"/>
      <c r="DX5" s="661"/>
      <c r="DY5" s="661"/>
      <c r="DZ5" s="661"/>
      <c r="EA5" s="661"/>
      <c r="EB5" s="661"/>
      <c r="EC5" s="662"/>
    </row>
    <row r="6" spans="2:143" ht="11.25" customHeight="1" x14ac:dyDescent="0.2">
      <c r="B6" s="605" t="s">
        <v>220</v>
      </c>
      <c r="C6" s="606"/>
      <c r="D6" s="606"/>
      <c r="E6" s="606"/>
      <c r="F6" s="606"/>
      <c r="G6" s="606"/>
      <c r="H6" s="606"/>
      <c r="I6" s="606"/>
      <c r="J6" s="606"/>
      <c r="K6" s="606"/>
      <c r="L6" s="606"/>
      <c r="M6" s="606"/>
      <c r="N6" s="606"/>
      <c r="O6" s="606"/>
      <c r="P6" s="606"/>
      <c r="Q6" s="607"/>
      <c r="R6" s="608">
        <v>301953</v>
      </c>
      <c r="S6" s="609"/>
      <c r="T6" s="609"/>
      <c r="U6" s="609"/>
      <c r="V6" s="609"/>
      <c r="W6" s="609"/>
      <c r="X6" s="609"/>
      <c r="Y6" s="610"/>
      <c r="Z6" s="646">
        <v>0.4</v>
      </c>
      <c r="AA6" s="646"/>
      <c r="AB6" s="646"/>
      <c r="AC6" s="646"/>
      <c r="AD6" s="647">
        <v>301953</v>
      </c>
      <c r="AE6" s="647"/>
      <c r="AF6" s="647"/>
      <c r="AG6" s="647"/>
      <c r="AH6" s="647"/>
      <c r="AI6" s="647"/>
      <c r="AJ6" s="647"/>
      <c r="AK6" s="647"/>
      <c r="AL6" s="611">
        <v>0.6</v>
      </c>
      <c r="AM6" s="612"/>
      <c r="AN6" s="612"/>
      <c r="AO6" s="648"/>
      <c r="AP6" s="605" t="s">
        <v>221</v>
      </c>
      <c r="AQ6" s="606"/>
      <c r="AR6" s="606"/>
      <c r="AS6" s="606"/>
      <c r="AT6" s="606"/>
      <c r="AU6" s="606"/>
      <c r="AV6" s="606"/>
      <c r="AW6" s="606"/>
      <c r="AX6" s="606"/>
      <c r="AY6" s="606"/>
      <c r="AZ6" s="606"/>
      <c r="BA6" s="606"/>
      <c r="BB6" s="606"/>
      <c r="BC6" s="606"/>
      <c r="BD6" s="606"/>
      <c r="BE6" s="606"/>
      <c r="BF6" s="607"/>
      <c r="BG6" s="608">
        <v>42928557</v>
      </c>
      <c r="BH6" s="609"/>
      <c r="BI6" s="609"/>
      <c r="BJ6" s="609"/>
      <c r="BK6" s="609"/>
      <c r="BL6" s="609"/>
      <c r="BM6" s="609"/>
      <c r="BN6" s="610"/>
      <c r="BO6" s="646">
        <v>99.8</v>
      </c>
      <c r="BP6" s="646"/>
      <c r="BQ6" s="646"/>
      <c r="BR6" s="646"/>
      <c r="BS6" s="647">
        <v>559362</v>
      </c>
      <c r="BT6" s="647"/>
      <c r="BU6" s="647"/>
      <c r="BV6" s="647"/>
      <c r="BW6" s="647"/>
      <c r="BX6" s="647"/>
      <c r="BY6" s="647"/>
      <c r="BZ6" s="647"/>
      <c r="CA6" s="647"/>
      <c r="CB6" s="687"/>
      <c r="CD6" s="666" t="s">
        <v>222</v>
      </c>
      <c r="CE6" s="667"/>
      <c r="CF6" s="667"/>
      <c r="CG6" s="667"/>
      <c r="CH6" s="667"/>
      <c r="CI6" s="667"/>
      <c r="CJ6" s="667"/>
      <c r="CK6" s="667"/>
      <c r="CL6" s="667"/>
      <c r="CM6" s="667"/>
      <c r="CN6" s="667"/>
      <c r="CO6" s="667"/>
      <c r="CP6" s="667"/>
      <c r="CQ6" s="668"/>
      <c r="CR6" s="608">
        <v>326829</v>
      </c>
      <c r="CS6" s="609"/>
      <c r="CT6" s="609"/>
      <c r="CU6" s="609"/>
      <c r="CV6" s="609"/>
      <c r="CW6" s="609"/>
      <c r="CX6" s="609"/>
      <c r="CY6" s="610"/>
      <c r="CZ6" s="690">
        <v>0.4</v>
      </c>
      <c r="DA6" s="672"/>
      <c r="DB6" s="672"/>
      <c r="DC6" s="692"/>
      <c r="DD6" s="614" t="s">
        <v>122</v>
      </c>
      <c r="DE6" s="609"/>
      <c r="DF6" s="609"/>
      <c r="DG6" s="609"/>
      <c r="DH6" s="609"/>
      <c r="DI6" s="609"/>
      <c r="DJ6" s="609"/>
      <c r="DK6" s="609"/>
      <c r="DL6" s="609"/>
      <c r="DM6" s="609"/>
      <c r="DN6" s="609"/>
      <c r="DO6" s="609"/>
      <c r="DP6" s="610"/>
      <c r="DQ6" s="614">
        <v>326829</v>
      </c>
      <c r="DR6" s="609"/>
      <c r="DS6" s="609"/>
      <c r="DT6" s="609"/>
      <c r="DU6" s="609"/>
      <c r="DV6" s="609"/>
      <c r="DW6" s="609"/>
      <c r="DX6" s="609"/>
      <c r="DY6" s="609"/>
      <c r="DZ6" s="609"/>
      <c r="EA6" s="609"/>
      <c r="EB6" s="609"/>
      <c r="EC6" s="645"/>
    </row>
    <row r="7" spans="2:143" ht="11.25" customHeight="1" x14ac:dyDescent="0.2">
      <c r="B7" s="605" t="s">
        <v>223</v>
      </c>
      <c r="C7" s="606"/>
      <c r="D7" s="606"/>
      <c r="E7" s="606"/>
      <c r="F7" s="606"/>
      <c r="G7" s="606"/>
      <c r="H7" s="606"/>
      <c r="I7" s="606"/>
      <c r="J7" s="606"/>
      <c r="K7" s="606"/>
      <c r="L7" s="606"/>
      <c r="M7" s="606"/>
      <c r="N7" s="606"/>
      <c r="O7" s="606"/>
      <c r="P7" s="606"/>
      <c r="Q7" s="607"/>
      <c r="R7" s="608">
        <v>21550</v>
      </c>
      <c r="S7" s="609"/>
      <c r="T7" s="609"/>
      <c r="U7" s="609"/>
      <c r="V7" s="609"/>
      <c r="W7" s="609"/>
      <c r="X7" s="609"/>
      <c r="Y7" s="610"/>
      <c r="Z7" s="646">
        <v>0</v>
      </c>
      <c r="AA7" s="646"/>
      <c r="AB7" s="646"/>
      <c r="AC7" s="646"/>
      <c r="AD7" s="647">
        <v>21550</v>
      </c>
      <c r="AE7" s="647"/>
      <c r="AF7" s="647"/>
      <c r="AG7" s="647"/>
      <c r="AH7" s="647"/>
      <c r="AI7" s="647"/>
      <c r="AJ7" s="647"/>
      <c r="AK7" s="647"/>
      <c r="AL7" s="611">
        <v>0</v>
      </c>
      <c r="AM7" s="612"/>
      <c r="AN7" s="612"/>
      <c r="AO7" s="648"/>
      <c r="AP7" s="605" t="s">
        <v>224</v>
      </c>
      <c r="AQ7" s="606"/>
      <c r="AR7" s="606"/>
      <c r="AS7" s="606"/>
      <c r="AT7" s="606"/>
      <c r="AU7" s="606"/>
      <c r="AV7" s="606"/>
      <c r="AW7" s="606"/>
      <c r="AX7" s="606"/>
      <c r="AY7" s="606"/>
      <c r="AZ7" s="606"/>
      <c r="BA7" s="606"/>
      <c r="BB7" s="606"/>
      <c r="BC7" s="606"/>
      <c r="BD7" s="606"/>
      <c r="BE7" s="606"/>
      <c r="BF7" s="607"/>
      <c r="BG7" s="608">
        <v>21064700</v>
      </c>
      <c r="BH7" s="609"/>
      <c r="BI7" s="609"/>
      <c r="BJ7" s="609"/>
      <c r="BK7" s="609"/>
      <c r="BL7" s="609"/>
      <c r="BM7" s="609"/>
      <c r="BN7" s="610"/>
      <c r="BO7" s="646">
        <v>49</v>
      </c>
      <c r="BP7" s="646"/>
      <c r="BQ7" s="646"/>
      <c r="BR7" s="646"/>
      <c r="BS7" s="647">
        <v>559362</v>
      </c>
      <c r="BT7" s="647"/>
      <c r="BU7" s="647"/>
      <c r="BV7" s="647"/>
      <c r="BW7" s="647"/>
      <c r="BX7" s="647"/>
      <c r="BY7" s="647"/>
      <c r="BZ7" s="647"/>
      <c r="CA7" s="647"/>
      <c r="CB7" s="687"/>
      <c r="CD7" s="605" t="s">
        <v>225</v>
      </c>
      <c r="CE7" s="606"/>
      <c r="CF7" s="606"/>
      <c r="CG7" s="606"/>
      <c r="CH7" s="606"/>
      <c r="CI7" s="606"/>
      <c r="CJ7" s="606"/>
      <c r="CK7" s="606"/>
      <c r="CL7" s="606"/>
      <c r="CM7" s="606"/>
      <c r="CN7" s="606"/>
      <c r="CO7" s="606"/>
      <c r="CP7" s="606"/>
      <c r="CQ7" s="607"/>
      <c r="CR7" s="608">
        <v>7031838</v>
      </c>
      <c r="CS7" s="609"/>
      <c r="CT7" s="609"/>
      <c r="CU7" s="609"/>
      <c r="CV7" s="609"/>
      <c r="CW7" s="609"/>
      <c r="CX7" s="609"/>
      <c r="CY7" s="610"/>
      <c r="CZ7" s="646">
        <v>9.3000000000000007</v>
      </c>
      <c r="DA7" s="646"/>
      <c r="DB7" s="646"/>
      <c r="DC7" s="646"/>
      <c r="DD7" s="614">
        <v>298201</v>
      </c>
      <c r="DE7" s="609"/>
      <c r="DF7" s="609"/>
      <c r="DG7" s="609"/>
      <c r="DH7" s="609"/>
      <c r="DI7" s="609"/>
      <c r="DJ7" s="609"/>
      <c r="DK7" s="609"/>
      <c r="DL7" s="609"/>
      <c r="DM7" s="609"/>
      <c r="DN7" s="609"/>
      <c r="DO7" s="609"/>
      <c r="DP7" s="610"/>
      <c r="DQ7" s="614">
        <v>6097874</v>
      </c>
      <c r="DR7" s="609"/>
      <c r="DS7" s="609"/>
      <c r="DT7" s="609"/>
      <c r="DU7" s="609"/>
      <c r="DV7" s="609"/>
      <c r="DW7" s="609"/>
      <c r="DX7" s="609"/>
      <c r="DY7" s="609"/>
      <c r="DZ7" s="609"/>
      <c r="EA7" s="609"/>
      <c r="EB7" s="609"/>
      <c r="EC7" s="645"/>
    </row>
    <row r="8" spans="2:143" ht="11.25" customHeight="1" x14ac:dyDescent="0.2">
      <c r="B8" s="605" t="s">
        <v>226</v>
      </c>
      <c r="C8" s="606"/>
      <c r="D8" s="606"/>
      <c r="E8" s="606"/>
      <c r="F8" s="606"/>
      <c r="G8" s="606"/>
      <c r="H8" s="606"/>
      <c r="I8" s="606"/>
      <c r="J8" s="606"/>
      <c r="K8" s="606"/>
      <c r="L8" s="606"/>
      <c r="M8" s="606"/>
      <c r="N8" s="606"/>
      <c r="O8" s="606"/>
      <c r="P8" s="606"/>
      <c r="Q8" s="607"/>
      <c r="R8" s="608">
        <v>305526</v>
      </c>
      <c r="S8" s="609"/>
      <c r="T8" s="609"/>
      <c r="U8" s="609"/>
      <c r="V8" s="609"/>
      <c r="W8" s="609"/>
      <c r="X8" s="609"/>
      <c r="Y8" s="610"/>
      <c r="Z8" s="646">
        <v>0.4</v>
      </c>
      <c r="AA8" s="646"/>
      <c r="AB8" s="646"/>
      <c r="AC8" s="646"/>
      <c r="AD8" s="647">
        <v>305526</v>
      </c>
      <c r="AE8" s="647"/>
      <c r="AF8" s="647"/>
      <c r="AG8" s="647"/>
      <c r="AH8" s="647"/>
      <c r="AI8" s="647"/>
      <c r="AJ8" s="647"/>
      <c r="AK8" s="647"/>
      <c r="AL8" s="611">
        <v>0.6</v>
      </c>
      <c r="AM8" s="612"/>
      <c r="AN8" s="612"/>
      <c r="AO8" s="648"/>
      <c r="AP8" s="605" t="s">
        <v>227</v>
      </c>
      <c r="AQ8" s="606"/>
      <c r="AR8" s="606"/>
      <c r="AS8" s="606"/>
      <c r="AT8" s="606"/>
      <c r="AU8" s="606"/>
      <c r="AV8" s="606"/>
      <c r="AW8" s="606"/>
      <c r="AX8" s="606"/>
      <c r="AY8" s="606"/>
      <c r="AZ8" s="606"/>
      <c r="BA8" s="606"/>
      <c r="BB8" s="606"/>
      <c r="BC8" s="606"/>
      <c r="BD8" s="606"/>
      <c r="BE8" s="606"/>
      <c r="BF8" s="607"/>
      <c r="BG8" s="608">
        <v>343015</v>
      </c>
      <c r="BH8" s="609"/>
      <c r="BI8" s="609"/>
      <c r="BJ8" s="609"/>
      <c r="BK8" s="609"/>
      <c r="BL8" s="609"/>
      <c r="BM8" s="609"/>
      <c r="BN8" s="610"/>
      <c r="BO8" s="646">
        <v>0.8</v>
      </c>
      <c r="BP8" s="646"/>
      <c r="BQ8" s="646"/>
      <c r="BR8" s="646"/>
      <c r="BS8" s="647" t="s">
        <v>122</v>
      </c>
      <c r="BT8" s="647"/>
      <c r="BU8" s="647"/>
      <c r="BV8" s="647"/>
      <c r="BW8" s="647"/>
      <c r="BX8" s="647"/>
      <c r="BY8" s="647"/>
      <c r="BZ8" s="647"/>
      <c r="CA8" s="647"/>
      <c r="CB8" s="687"/>
      <c r="CD8" s="605" t="s">
        <v>228</v>
      </c>
      <c r="CE8" s="606"/>
      <c r="CF8" s="606"/>
      <c r="CG8" s="606"/>
      <c r="CH8" s="606"/>
      <c r="CI8" s="606"/>
      <c r="CJ8" s="606"/>
      <c r="CK8" s="606"/>
      <c r="CL8" s="606"/>
      <c r="CM8" s="606"/>
      <c r="CN8" s="606"/>
      <c r="CO8" s="606"/>
      <c r="CP8" s="606"/>
      <c r="CQ8" s="607"/>
      <c r="CR8" s="608">
        <v>30714529</v>
      </c>
      <c r="CS8" s="609"/>
      <c r="CT8" s="609"/>
      <c r="CU8" s="609"/>
      <c r="CV8" s="609"/>
      <c r="CW8" s="609"/>
      <c r="CX8" s="609"/>
      <c r="CY8" s="610"/>
      <c r="CZ8" s="646">
        <v>40.700000000000003</v>
      </c>
      <c r="DA8" s="646"/>
      <c r="DB8" s="646"/>
      <c r="DC8" s="646"/>
      <c r="DD8" s="614">
        <v>248799</v>
      </c>
      <c r="DE8" s="609"/>
      <c r="DF8" s="609"/>
      <c r="DG8" s="609"/>
      <c r="DH8" s="609"/>
      <c r="DI8" s="609"/>
      <c r="DJ8" s="609"/>
      <c r="DK8" s="609"/>
      <c r="DL8" s="609"/>
      <c r="DM8" s="609"/>
      <c r="DN8" s="609"/>
      <c r="DO8" s="609"/>
      <c r="DP8" s="610"/>
      <c r="DQ8" s="614">
        <v>18584313</v>
      </c>
      <c r="DR8" s="609"/>
      <c r="DS8" s="609"/>
      <c r="DT8" s="609"/>
      <c r="DU8" s="609"/>
      <c r="DV8" s="609"/>
      <c r="DW8" s="609"/>
      <c r="DX8" s="609"/>
      <c r="DY8" s="609"/>
      <c r="DZ8" s="609"/>
      <c r="EA8" s="609"/>
      <c r="EB8" s="609"/>
      <c r="EC8" s="645"/>
    </row>
    <row r="9" spans="2:143" ht="11.25" customHeight="1" x14ac:dyDescent="0.2">
      <c r="B9" s="605" t="s">
        <v>229</v>
      </c>
      <c r="C9" s="606"/>
      <c r="D9" s="606"/>
      <c r="E9" s="606"/>
      <c r="F9" s="606"/>
      <c r="G9" s="606"/>
      <c r="H9" s="606"/>
      <c r="I9" s="606"/>
      <c r="J9" s="606"/>
      <c r="K9" s="606"/>
      <c r="L9" s="606"/>
      <c r="M9" s="606"/>
      <c r="N9" s="606"/>
      <c r="O9" s="606"/>
      <c r="P9" s="606"/>
      <c r="Q9" s="607"/>
      <c r="R9" s="608">
        <v>365792</v>
      </c>
      <c r="S9" s="609"/>
      <c r="T9" s="609"/>
      <c r="U9" s="609"/>
      <c r="V9" s="609"/>
      <c r="W9" s="609"/>
      <c r="X9" s="609"/>
      <c r="Y9" s="610"/>
      <c r="Z9" s="646">
        <v>0.5</v>
      </c>
      <c r="AA9" s="646"/>
      <c r="AB9" s="646"/>
      <c r="AC9" s="646"/>
      <c r="AD9" s="647">
        <v>365792</v>
      </c>
      <c r="AE9" s="647"/>
      <c r="AF9" s="647"/>
      <c r="AG9" s="647"/>
      <c r="AH9" s="647"/>
      <c r="AI9" s="647"/>
      <c r="AJ9" s="647"/>
      <c r="AK9" s="647"/>
      <c r="AL9" s="611">
        <v>0.7</v>
      </c>
      <c r="AM9" s="612"/>
      <c r="AN9" s="612"/>
      <c r="AO9" s="648"/>
      <c r="AP9" s="605" t="s">
        <v>230</v>
      </c>
      <c r="AQ9" s="606"/>
      <c r="AR9" s="606"/>
      <c r="AS9" s="606"/>
      <c r="AT9" s="606"/>
      <c r="AU9" s="606"/>
      <c r="AV9" s="606"/>
      <c r="AW9" s="606"/>
      <c r="AX9" s="606"/>
      <c r="AY9" s="606"/>
      <c r="AZ9" s="606"/>
      <c r="BA9" s="606"/>
      <c r="BB9" s="606"/>
      <c r="BC9" s="606"/>
      <c r="BD9" s="606"/>
      <c r="BE9" s="606"/>
      <c r="BF9" s="607"/>
      <c r="BG9" s="608">
        <v>17710438</v>
      </c>
      <c r="BH9" s="609"/>
      <c r="BI9" s="609"/>
      <c r="BJ9" s="609"/>
      <c r="BK9" s="609"/>
      <c r="BL9" s="609"/>
      <c r="BM9" s="609"/>
      <c r="BN9" s="610"/>
      <c r="BO9" s="646">
        <v>41.2</v>
      </c>
      <c r="BP9" s="646"/>
      <c r="BQ9" s="646"/>
      <c r="BR9" s="646"/>
      <c r="BS9" s="647" t="s">
        <v>122</v>
      </c>
      <c r="BT9" s="647"/>
      <c r="BU9" s="647"/>
      <c r="BV9" s="647"/>
      <c r="BW9" s="647"/>
      <c r="BX9" s="647"/>
      <c r="BY9" s="647"/>
      <c r="BZ9" s="647"/>
      <c r="CA9" s="647"/>
      <c r="CB9" s="687"/>
      <c r="CD9" s="605" t="s">
        <v>231</v>
      </c>
      <c r="CE9" s="606"/>
      <c r="CF9" s="606"/>
      <c r="CG9" s="606"/>
      <c r="CH9" s="606"/>
      <c r="CI9" s="606"/>
      <c r="CJ9" s="606"/>
      <c r="CK9" s="606"/>
      <c r="CL9" s="606"/>
      <c r="CM9" s="606"/>
      <c r="CN9" s="606"/>
      <c r="CO9" s="606"/>
      <c r="CP9" s="606"/>
      <c r="CQ9" s="607"/>
      <c r="CR9" s="608">
        <v>11100352</v>
      </c>
      <c r="CS9" s="609"/>
      <c r="CT9" s="609"/>
      <c r="CU9" s="609"/>
      <c r="CV9" s="609"/>
      <c r="CW9" s="609"/>
      <c r="CX9" s="609"/>
      <c r="CY9" s="610"/>
      <c r="CZ9" s="646">
        <v>14.7</v>
      </c>
      <c r="DA9" s="646"/>
      <c r="DB9" s="646"/>
      <c r="DC9" s="646"/>
      <c r="DD9" s="614">
        <v>4454809</v>
      </c>
      <c r="DE9" s="609"/>
      <c r="DF9" s="609"/>
      <c r="DG9" s="609"/>
      <c r="DH9" s="609"/>
      <c r="DI9" s="609"/>
      <c r="DJ9" s="609"/>
      <c r="DK9" s="609"/>
      <c r="DL9" s="609"/>
      <c r="DM9" s="609"/>
      <c r="DN9" s="609"/>
      <c r="DO9" s="609"/>
      <c r="DP9" s="610"/>
      <c r="DQ9" s="614">
        <v>5294292</v>
      </c>
      <c r="DR9" s="609"/>
      <c r="DS9" s="609"/>
      <c r="DT9" s="609"/>
      <c r="DU9" s="609"/>
      <c r="DV9" s="609"/>
      <c r="DW9" s="609"/>
      <c r="DX9" s="609"/>
      <c r="DY9" s="609"/>
      <c r="DZ9" s="609"/>
      <c r="EA9" s="609"/>
      <c r="EB9" s="609"/>
      <c r="EC9" s="645"/>
    </row>
    <row r="10" spans="2:143" ht="11.25" customHeight="1" x14ac:dyDescent="0.2">
      <c r="B10" s="605" t="s">
        <v>232</v>
      </c>
      <c r="C10" s="606"/>
      <c r="D10" s="606"/>
      <c r="E10" s="606"/>
      <c r="F10" s="606"/>
      <c r="G10" s="606"/>
      <c r="H10" s="606"/>
      <c r="I10" s="606"/>
      <c r="J10" s="606"/>
      <c r="K10" s="606"/>
      <c r="L10" s="606"/>
      <c r="M10" s="606"/>
      <c r="N10" s="606"/>
      <c r="O10" s="606"/>
      <c r="P10" s="606"/>
      <c r="Q10" s="607"/>
      <c r="R10" s="608" t="s">
        <v>122</v>
      </c>
      <c r="S10" s="609"/>
      <c r="T10" s="609"/>
      <c r="U10" s="609"/>
      <c r="V10" s="609"/>
      <c r="W10" s="609"/>
      <c r="X10" s="609"/>
      <c r="Y10" s="610"/>
      <c r="Z10" s="646" t="s">
        <v>122</v>
      </c>
      <c r="AA10" s="646"/>
      <c r="AB10" s="646"/>
      <c r="AC10" s="646"/>
      <c r="AD10" s="647" t="s">
        <v>122</v>
      </c>
      <c r="AE10" s="647"/>
      <c r="AF10" s="647"/>
      <c r="AG10" s="647"/>
      <c r="AH10" s="647"/>
      <c r="AI10" s="647"/>
      <c r="AJ10" s="647"/>
      <c r="AK10" s="647"/>
      <c r="AL10" s="611" t="s">
        <v>122</v>
      </c>
      <c r="AM10" s="612"/>
      <c r="AN10" s="612"/>
      <c r="AO10" s="648"/>
      <c r="AP10" s="605" t="s">
        <v>233</v>
      </c>
      <c r="AQ10" s="606"/>
      <c r="AR10" s="606"/>
      <c r="AS10" s="606"/>
      <c r="AT10" s="606"/>
      <c r="AU10" s="606"/>
      <c r="AV10" s="606"/>
      <c r="AW10" s="606"/>
      <c r="AX10" s="606"/>
      <c r="AY10" s="606"/>
      <c r="AZ10" s="606"/>
      <c r="BA10" s="606"/>
      <c r="BB10" s="606"/>
      <c r="BC10" s="606"/>
      <c r="BD10" s="606"/>
      <c r="BE10" s="606"/>
      <c r="BF10" s="607"/>
      <c r="BG10" s="608">
        <v>523957</v>
      </c>
      <c r="BH10" s="609"/>
      <c r="BI10" s="609"/>
      <c r="BJ10" s="609"/>
      <c r="BK10" s="609"/>
      <c r="BL10" s="609"/>
      <c r="BM10" s="609"/>
      <c r="BN10" s="610"/>
      <c r="BO10" s="646">
        <v>1.2</v>
      </c>
      <c r="BP10" s="646"/>
      <c r="BQ10" s="646"/>
      <c r="BR10" s="646"/>
      <c r="BS10" s="647" t="s">
        <v>122</v>
      </c>
      <c r="BT10" s="647"/>
      <c r="BU10" s="647"/>
      <c r="BV10" s="647"/>
      <c r="BW10" s="647"/>
      <c r="BX10" s="647"/>
      <c r="BY10" s="647"/>
      <c r="BZ10" s="647"/>
      <c r="CA10" s="647"/>
      <c r="CB10" s="687"/>
      <c r="CD10" s="605" t="s">
        <v>234</v>
      </c>
      <c r="CE10" s="606"/>
      <c r="CF10" s="606"/>
      <c r="CG10" s="606"/>
      <c r="CH10" s="606"/>
      <c r="CI10" s="606"/>
      <c r="CJ10" s="606"/>
      <c r="CK10" s="606"/>
      <c r="CL10" s="606"/>
      <c r="CM10" s="606"/>
      <c r="CN10" s="606"/>
      <c r="CO10" s="606"/>
      <c r="CP10" s="606"/>
      <c r="CQ10" s="607"/>
      <c r="CR10" s="608">
        <v>8110</v>
      </c>
      <c r="CS10" s="609"/>
      <c r="CT10" s="609"/>
      <c r="CU10" s="609"/>
      <c r="CV10" s="609"/>
      <c r="CW10" s="609"/>
      <c r="CX10" s="609"/>
      <c r="CY10" s="610"/>
      <c r="CZ10" s="646">
        <v>0</v>
      </c>
      <c r="DA10" s="646"/>
      <c r="DB10" s="646"/>
      <c r="DC10" s="646"/>
      <c r="DD10" s="614" t="s">
        <v>122</v>
      </c>
      <c r="DE10" s="609"/>
      <c r="DF10" s="609"/>
      <c r="DG10" s="609"/>
      <c r="DH10" s="609"/>
      <c r="DI10" s="609"/>
      <c r="DJ10" s="609"/>
      <c r="DK10" s="609"/>
      <c r="DL10" s="609"/>
      <c r="DM10" s="609"/>
      <c r="DN10" s="609"/>
      <c r="DO10" s="609"/>
      <c r="DP10" s="610"/>
      <c r="DQ10" s="614">
        <v>8110</v>
      </c>
      <c r="DR10" s="609"/>
      <c r="DS10" s="609"/>
      <c r="DT10" s="609"/>
      <c r="DU10" s="609"/>
      <c r="DV10" s="609"/>
      <c r="DW10" s="609"/>
      <c r="DX10" s="609"/>
      <c r="DY10" s="609"/>
      <c r="DZ10" s="609"/>
      <c r="EA10" s="609"/>
      <c r="EB10" s="609"/>
      <c r="EC10" s="645"/>
    </row>
    <row r="11" spans="2:143" ht="11.25" customHeight="1" x14ac:dyDescent="0.2">
      <c r="B11" s="605" t="s">
        <v>235</v>
      </c>
      <c r="C11" s="606"/>
      <c r="D11" s="606"/>
      <c r="E11" s="606"/>
      <c r="F11" s="606"/>
      <c r="G11" s="606"/>
      <c r="H11" s="606"/>
      <c r="I11" s="606"/>
      <c r="J11" s="606"/>
      <c r="K11" s="606"/>
      <c r="L11" s="606"/>
      <c r="M11" s="606"/>
      <c r="N11" s="606"/>
      <c r="O11" s="606"/>
      <c r="P11" s="606"/>
      <c r="Q11" s="607"/>
      <c r="R11" s="608">
        <v>4495789</v>
      </c>
      <c r="S11" s="609"/>
      <c r="T11" s="609"/>
      <c r="U11" s="609"/>
      <c r="V11" s="609"/>
      <c r="W11" s="609"/>
      <c r="X11" s="609"/>
      <c r="Y11" s="610"/>
      <c r="Z11" s="611">
        <v>5.7</v>
      </c>
      <c r="AA11" s="612"/>
      <c r="AB11" s="612"/>
      <c r="AC11" s="613"/>
      <c r="AD11" s="614">
        <v>4495789</v>
      </c>
      <c r="AE11" s="609"/>
      <c r="AF11" s="609"/>
      <c r="AG11" s="609"/>
      <c r="AH11" s="609"/>
      <c r="AI11" s="609"/>
      <c r="AJ11" s="609"/>
      <c r="AK11" s="610"/>
      <c r="AL11" s="611">
        <v>9.1</v>
      </c>
      <c r="AM11" s="612"/>
      <c r="AN11" s="612"/>
      <c r="AO11" s="648"/>
      <c r="AP11" s="605" t="s">
        <v>236</v>
      </c>
      <c r="AQ11" s="606"/>
      <c r="AR11" s="606"/>
      <c r="AS11" s="606"/>
      <c r="AT11" s="606"/>
      <c r="AU11" s="606"/>
      <c r="AV11" s="606"/>
      <c r="AW11" s="606"/>
      <c r="AX11" s="606"/>
      <c r="AY11" s="606"/>
      <c r="AZ11" s="606"/>
      <c r="BA11" s="606"/>
      <c r="BB11" s="606"/>
      <c r="BC11" s="606"/>
      <c r="BD11" s="606"/>
      <c r="BE11" s="606"/>
      <c r="BF11" s="607"/>
      <c r="BG11" s="608">
        <v>2487290</v>
      </c>
      <c r="BH11" s="609"/>
      <c r="BI11" s="609"/>
      <c r="BJ11" s="609"/>
      <c r="BK11" s="609"/>
      <c r="BL11" s="609"/>
      <c r="BM11" s="609"/>
      <c r="BN11" s="610"/>
      <c r="BO11" s="646">
        <v>5.8</v>
      </c>
      <c r="BP11" s="646"/>
      <c r="BQ11" s="646"/>
      <c r="BR11" s="646"/>
      <c r="BS11" s="647">
        <v>559362</v>
      </c>
      <c r="BT11" s="647"/>
      <c r="BU11" s="647"/>
      <c r="BV11" s="647"/>
      <c r="BW11" s="647"/>
      <c r="BX11" s="647"/>
      <c r="BY11" s="647"/>
      <c r="BZ11" s="647"/>
      <c r="CA11" s="647"/>
      <c r="CB11" s="687"/>
      <c r="CD11" s="605" t="s">
        <v>237</v>
      </c>
      <c r="CE11" s="606"/>
      <c r="CF11" s="606"/>
      <c r="CG11" s="606"/>
      <c r="CH11" s="606"/>
      <c r="CI11" s="606"/>
      <c r="CJ11" s="606"/>
      <c r="CK11" s="606"/>
      <c r="CL11" s="606"/>
      <c r="CM11" s="606"/>
      <c r="CN11" s="606"/>
      <c r="CO11" s="606"/>
      <c r="CP11" s="606"/>
      <c r="CQ11" s="607"/>
      <c r="CR11" s="608">
        <v>6742</v>
      </c>
      <c r="CS11" s="609"/>
      <c r="CT11" s="609"/>
      <c r="CU11" s="609"/>
      <c r="CV11" s="609"/>
      <c r="CW11" s="609"/>
      <c r="CX11" s="609"/>
      <c r="CY11" s="610"/>
      <c r="CZ11" s="646">
        <v>0</v>
      </c>
      <c r="DA11" s="646"/>
      <c r="DB11" s="646"/>
      <c r="DC11" s="646"/>
      <c r="DD11" s="614" t="s">
        <v>122</v>
      </c>
      <c r="DE11" s="609"/>
      <c r="DF11" s="609"/>
      <c r="DG11" s="609"/>
      <c r="DH11" s="609"/>
      <c r="DI11" s="609"/>
      <c r="DJ11" s="609"/>
      <c r="DK11" s="609"/>
      <c r="DL11" s="609"/>
      <c r="DM11" s="609"/>
      <c r="DN11" s="609"/>
      <c r="DO11" s="609"/>
      <c r="DP11" s="610"/>
      <c r="DQ11" s="614">
        <v>4493</v>
      </c>
      <c r="DR11" s="609"/>
      <c r="DS11" s="609"/>
      <c r="DT11" s="609"/>
      <c r="DU11" s="609"/>
      <c r="DV11" s="609"/>
      <c r="DW11" s="609"/>
      <c r="DX11" s="609"/>
      <c r="DY11" s="609"/>
      <c r="DZ11" s="609"/>
      <c r="EA11" s="609"/>
      <c r="EB11" s="609"/>
      <c r="EC11" s="645"/>
    </row>
    <row r="12" spans="2:143" ht="11.25" customHeight="1" x14ac:dyDescent="0.2">
      <c r="B12" s="605" t="s">
        <v>238</v>
      </c>
      <c r="C12" s="606"/>
      <c r="D12" s="606"/>
      <c r="E12" s="606"/>
      <c r="F12" s="606"/>
      <c r="G12" s="606"/>
      <c r="H12" s="606"/>
      <c r="I12" s="606"/>
      <c r="J12" s="606"/>
      <c r="K12" s="606"/>
      <c r="L12" s="606"/>
      <c r="M12" s="606"/>
      <c r="N12" s="606"/>
      <c r="O12" s="606"/>
      <c r="P12" s="606"/>
      <c r="Q12" s="607"/>
      <c r="R12" s="608" t="s">
        <v>122</v>
      </c>
      <c r="S12" s="609"/>
      <c r="T12" s="609"/>
      <c r="U12" s="609"/>
      <c r="V12" s="609"/>
      <c r="W12" s="609"/>
      <c r="X12" s="609"/>
      <c r="Y12" s="610"/>
      <c r="Z12" s="646" t="s">
        <v>122</v>
      </c>
      <c r="AA12" s="646"/>
      <c r="AB12" s="646"/>
      <c r="AC12" s="646"/>
      <c r="AD12" s="647" t="s">
        <v>122</v>
      </c>
      <c r="AE12" s="647"/>
      <c r="AF12" s="647"/>
      <c r="AG12" s="647"/>
      <c r="AH12" s="647"/>
      <c r="AI12" s="647"/>
      <c r="AJ12" s="647"/>
      <c r="AK12" s="647"/>
      <c r="AL12" s="611" t="s">
        <v>122</v>
      </c>
      <c r="AM12" s="612"/>
      <c r="AN12" s="612"/>
      <c r="AO12" s="648"/>
      <c r="AP12" s="605" t="s">
        <v>239</v>
      </c>
      <c r="AQ12" s="606"/>
      <c r="AR12" s="606"/>
      <c r="AS12" s="606"/>
      <c r="AT12" s="606"/>
      <c r="AU12" s="606"/>
      <c r="AV12" s="606"/>
      <c r="AW12" s="606"/>
      <c r="AX12" s="606"/>
      <c r="AY12" s="606"/>
      <c r="AZ12" s="606"/>
      <c r="BA12" s="606"/>
      <c r="BB12" s="606"/>
      <c r="BC12" s="606"/>
      <c r="BD12" s="606"/>
      <c r="BE12" s="606"/>
      <c r="BF12" s="607"/>
      <c r="BG12" s="608">
        <v>20803724</v>
      </c>
      <c r="BH12" s="609"/>
      <c r="BI12" s="609"/>
      <c r="BJ12" s="609"/>
      <c r="BK12" s="609"/>
      <c r="BL12" s="609"/>
      <c r="BM12" s="609"/>
      <c r="BN12" s="610"/>
      <c r="BO12" s="646">
        <v>48.4</v>
      </c>
      <c r="BP12" s="646"/>
      <c r="BQ12" s="646"/>
      <c r="BR12" s="646"/>
      <c r="BS12" s="647" t="s">
        <v>122</v>
      </c>
      <c r="BT12" s="647"/>
      <c r="BU12" s="647"/>
      <c r="BV12" s="647"/>
      <c r="BW12" s="647"/>
      <c r="BX12" s="647"/>
      <c r="BY12" s="647"/>
      <c r="BZ12" s="647"/>
      <c r="CA12" s="647"/>
      <c r="CB12" s="687"/>
      <c r="CD12" s="605" t="s">
        <v>240</v>
      </c>
      <c r="CE12" s="606"/>
      <c r="CF12" s="606"/>
      <c r="CG12" s="606"/>
      <c r="CH12" s="606"/>
      <c r="CI12" s="606"/>
      <c r="CJ12" s="606"/>
      <c r="CK12" s="606"/>
      <c r="CL12" s="606"/>
      <c r="CM12" s="606"/>
      <c r="CN12" s="606"/>
      <c r="CO12" s="606"/>
      <c r="CP12" s="606"/>
      <c r="CQ12" s="607"/>
      <c r="CR12" s="608">
        <v>1473126</v>
      </c>
      <c r="CS12" s="609"/>
      <c r="CT12" s="609"/>
      <c r="CU12" s="609"/>
      <c r="CV12" s="609"/>
      <c r="CW12" s="609"/>
      <c r="CX12" s="609"/>
      <c r="CY12" s="610"/>
      <c r="CZ12" s="646">
        <v>2</v>
      </c>
      <c r="DA12" s="646"/>
      <c r="DB12" s="646"/>
      <c r="DC12" s="646"/>
      <c r="DD12" s="614">
        <v>113</v>
      </c>
      <c r="DE12" s="609"/>
      <c r="DF12" s="609"/>
      <c r="DG12" s="609"/>
      <c r="DH12" s="609"/>
      <c r="DI12" s="609"/>
      <c r="DJ12" s="609"/>
      <c r="DK12" s="609"/>
      <c r="DL12" s="609"/>
      <c r="DM12" s="609"/>
      <c r="DN12" s="609"/>
      <c r="DO12" s="609"/>
      <c r="DP12" s="610"/>
      <c r="DQ12" s="614">
        <v>1021970</v>
      </c>
      <c r="DR12" s="609"/>
      <c r="DS12" s="609"/>
      <c r="DT12" s="609"/>
      <c r="DU12" s="609"/>
      <c r="DV12" s="609"/>
      <c r="DW12" s="609"/>
      <c r="DX12" s="609"/>
      <c r="DY12" s="609"/>
      <c r="DZ12" s="609"/>
      <c r="EA12" s="609"/>
      <c r="EB12" s="609"/>
      <c r="EC12" s="645"/>
    </row>
    <row r="13" spans="2:143" ht="11.25" customHeight="1" x14ac:dyDescent="0.2">
      <c r="B13" s="605" t="s">
        <v>241</v>
      </c>
      <c r="C13" s="606"/>
      <c r="D13" s="606"/>
      <c r="E13" s="606"/>
      <c r="F13" s="606"/>
      <c r="G13" s="606"/>
      <c r="H13" s="606"/>
      <c r="I13" s="606"/>
      <c r="J13" s="606"/>
      <c r="K13" s="606"/>
      <c r="L13" s="606"/>
      <c r="M13" s="606"/>
      <c r="N13" s="606"/>
      <c r="O13" s="606"/>
      <c r="P13" s="606"/>
      <c r="Q13" s="607"/>
      <c r="R13" s="608" t="s">
        <v>122</v>
      </c>
      <c r="S13" s="609"/>
      <c r="T13" s="609"/>
      <c r="U13" s="609"/>
      <c r="V13" s="609"/>
      <c r="W13" s="609"/>
      <c r="X13" s="609"/>
      <c r="Y13" s="610"/>
      <c r="Z13" s="646" t="s">
        <v>122</v>
      </c>
      <c r="AA13" s="646"/>
      <c r="AB13" s="646"/>
      <c r="AC13" s="646"/>
      <c r="AD13" s="647" t="s">
        <v>122</v>
      </c>
      <c r="AE13" s="647"/>
      <c r="AF13" s="647"/>
      <c r="AG13" s="647"/>
      <c r="AH13" s="647"/>
      <c r="AI13" s="647"/>
      <c r="AJ13" s="647"/>
      <c r="AK13" s="647"/>
      <c r="AL13" s="611" t="s">
        <v>122</v>
      </c>
      <c r="AM13" s="612"/>
      <c r="AN13" s="612"/>
      <c r="AO13" s="648"/>
      <c r="AP13" s="605" t="s">
        <v>242</v>
      </c>
      <c r="AQ13" s="606"/>
      <c r="AR13" s="606"/>
      <c r="AS13" s="606"/>
      <c r="AT13" s="606"/>
      <c r="AU13" s="606"/>
      <c r="AV13" s="606"/>
      <c r="AW13" s="606"/>
      <c r="AX13" s="606"/>
      <c r="AY13" s="606"/>
      <c r="AZ13" s="606"/>
      <c r="BA13" s="606"/>
      <c r="BB13" s="606"/>
      <c r="BC13" s="606"/>
      <c r="BD13" s="606"/>
      <c r="BE13" s="606"/>
      <c r="BF13" s="607"/>
      <c r="BG13" s="608">
        <v>20748517</v>
      </c>
      <c r="BH13" s="609"/>
      <c r="BI13" s="609"/>
      <c r="BJ13" s="609"/>
      <c r="BK13" s="609"/>
      <c r="BL13" s="609"/>
      <c r="BM13" s="609"/>
      <c r="BN13" s="610"/>
      <c r="BO13" s="646">
        <v>48.2</v>
      </c>
      <c r="BP13" s="646"/>
      <c r="BQ13" s="646"/>
      <c r="BR13" s="646"/>
      <c r="BS13" s="647" t="s">
        <v>122</v>
      </c>
      <c r="BT13" s="647"/>
      <c r="BU13" s="647"/>
      <c r="BV13" s="647"/>
      <c r="BW13" s="647"/>
      <c r="BX13" s="647"/>
      <c r="BY13" s="647"/>
      <c r="BZ13" s="647"/>
      <c r="CA13" s="647"/>
      <c r="CB13" s="687"/>
      <c r="CD13" s="605" t="s">
        <v>243</v>
      </c>
      <c r="CE13" s="606"/>
      <c r="CF13" s="606"/>
      <c r="CG13" s="606"/>
      <c r="CH13" s="606"/>
      <c r="CI13" s="606"/>
      <c r="CJ13" s="606"/>
      <c r="CK13" s="606"/>
      <c r="CL13" s="606"/>
      <c r="CM13" s="606"/>
      <c r="CN13" s="606"/>
      <c r="CO13" s="606"/>
      <c r="CP13" s="606"/>
      <c r="CQ13" s="607"/>
      <c r="CR13" s="608">
        <v>6633242</v>
      </c>
      <c r="CS13" s="609"/>
      <c r="CT13" s="609"/>
      <c r="CU13" s="609"/>
      <c r="CV13" s="609"/>
      <c r="CW13" s="609"/>
      <c r="CX13" s="609"/>
      <c r="CY13" s="610"/>
      <c r="CZ13" s="646">
        <v>8.8000000000000007</v>
      </c>
      <c r="DA13" s="646"/>
      <c r="DB13" s="646"/>
      <c r="DC13" s="646"/>
      <c r="DD13" s="614">
        <v>3015274</v>
      </c>
      <c r="DE13" s="609"/>
      <c r="DF13" s="609"/>
      <c r="DG13" s="609"/>
      <c r="DH13" s="609"/>
      <c r="DI13" s="609"/>
      <c r="DJ13" s="609"/>
      <c r="DK13" s="609"/>
      <c r="DL13" s="609"/>
      <c r="DM13" s="609"/>
      <c r="DN13" s="609"/>
      <c r="DO13" s="609"/>
      <c r="DP13" s="610"/>
      <c r="DQ13" s="614">
        <v>4705668</v>
      </c>
      <c r="DR13" s="609"/>
      <c r="DS13" s="609"/>
      <c r="DT13" s="609"/>
      <c r="DU13" s="609"/>
      <c r="DV13" s="609"/>
      <c r="DW13" s="609"/>
      <c r="DX13" s="609"/>
      <c r="DY13" s="609"/>
      <c r="DZ13" s="609"/>
      <c r="EA13" s="609"/>
      <c r="EB13" s="609"/>
      <c r="EC13" s="645"/>
    </row>
    <row r="14" spans="2:143" ht="11.25" customHeight="1" x14ac:dyDescent="0.2">
      <c r="B14" s="605" t="s">
        <v>244</v>
      </c>
      <c r="C14" s="606"/>
      <c r="D14" s="606"/>
      <c r="E14" s="606"/>
      <c r="F14" s="606"/>
      <c r="G14" s="606"/>
      <c r="H14" s="606"/>
      <c r="I14" s="606"/>
      <c r="J14" s="606"/>
      <c r="K14" s="606"/>
      <c r="L14" s="606"/>
      <c r="M14" s="606"/>
      <c r="N14" s="606"/>
      <c r="O14" s="606"/>
      <c r="P14" s="606"/>
      <c r="Q14" s="607"/>
      <c r="R14" s="608">
        <v>3464</v>
      </c>
      <c r="S14" s="609"/>
      <c r="T14" s="609"/>
      <c r="U14" s="609"/>
      <c r="V14" s="609"/>
      <c r="W14" s="609"/>
      <c r="X14" s="609"/>
      <c r="Y14" s="610"/>
      <c r="Z14" s="646">
        <v>0</v>
      </c>
      <c r="AA14" s="646"/>
      <c r="AB14" s="646"/>
      <c r="AC14" s="646"/>
      <c r="AD14" s="647">
        <v>3464</v>
      </c>
      <c r="AE14" s="647"/>
      <c r="AF14" s="647"/>
      <c r="AG14" s="647"/>
      <c r="AH14" s="647"/>
      <c r="AI14" s="647"/>
      <c r="AJ14" s="647"/>
      <c r="AK14" s="647"/>
      <c r="AL14" s="611">
        <v>0</v>
      </c>
      <c r="AM14" s="612"/>
      <c r="AN14" s="612"/>
      <c r="AO14" s="648"/>
      <c r="AP14" s="605" t="s">
        <v>245</v>
      </c>
      <c r="AQ14" s="606"/>
      <c r="AR14" s="606"/>
      <c r="AS14" s="606"/>
      <c r="AT14" s="606"/>
      <c r="AU14" s="606"/>
      <c r="AV14" s="606"/>
      <c r="AW14" s="606"/>
      <c r="AX14" s="606"/>
      <c r="AY14" s="606"/>
      <c r="AZ14" s="606"/>
      <c r="BA14" s="606"/>
      <c r="BB14" s="606"/>
      <c r="BC14" s="606"/>
      <c r="BD14" s="606"/>
      <c r="BE14" s="606"/>
      <c r="BF14" s="607"/>
      <c r="BG14" s="608">
        <v>95283</v>
      </c>
      <c r="BH14" s="609"/>
      <c r="BI14" s="609"/>
      <c r="BJ14" s="609"/>
      <c r="BK14" s="609"/>
      <c r="BL14" s="609"/>
      <c r="BM14" s="609"/>
      <c r="BN14" s="610"/>
      <c r="BO14" s="646">
        <v>0.2</v>
      </c>
      <c r="BP14" s="646"/>
      <c r="BQ14" s="646"/>
      <c r="BR14" s="646"/>
      <c r="BS14" s="647" t="s">
        <v>122</v>
      </c>
      <c r="BT14" s="647"/>
      <c r="BU14" s="647"/>
      <c r="BV14" s="647"/>
      <c r="BW14" s="647"/>
      <c r="BX14" s="647"/>
      <c r="BY14" s="647"/>
      <c r="BZ14" s="647"/>
      <c r="CA14" s="647"/>
      <c r="CB14" s="687"/>
      <c r="CD14" s="605" t="s">
        <v>246</v>
      </c>
      <c r="CE14" s="606"/>
      <c r="CF14" s="606"/>
      <c r="CG14" s="606"/>
      <c r="CH14" s="606"/>
      <c r="CI14" s="606"/>
      <c r="CJ14" s="606"/>
      <c r="CK14" s="606"/>
      <c r="CL14" s="606"/>
      <c r="CM14" s="606"/>
      <c r="CN14" s="606"/>
      <c r="CO14" s="606"/>
      <c r="CP14" s="606"/>
      <c r="CQ14" s="607"/>
      <c r="CR14" s="608">
        <v>2222243</v>
      </c>
      <c r="CS14" s="609"/>
      <c r="CT14" s="609"/>
      <c r="CU14" s="609"/>
      <c r="CV14" s="609"/>
      <c r="CW14" s="609"/>
      <c r="CX14" s="609"/>
      <c r="CY14" s="610"/>
      <c r="CZ14" s="646">
        <v>2.9</v>
      </c>
      <c r="DA14" s="646"/>
      <c r="DB14" s="646"/>
      <c r="DC14" s="646"/>
      <c r="DD14" s="614">
        <v>125766</v>
      </c>
      <c r="DE14" s="609"/>
      <c r="DF14" s="609"/>
      <c r="DG14" s="609"/>
      <c r="DH14" s="609"/>
      <c r="DI14" s="609"/>
      <c r="DJ14" s="609"/>
      <c r="DK14" s="609"/>
      <c r="DL14" s="609"/>
      <c r="DM14" s="609"/>
      <c r="DN14" s="609"/>
      <c r="DO14" s="609"/>
      <c r="DP14" s="610"/>
      <c r="DQ14" s="614">
        <v>2131403</v>
      </c>
      <c r="DR14" s="609"/>
      <c r="DS14" s="609"/>
      <c r="DT14" s="609"/>
      <c r="DU14" s="609"/>
      <c r="DV14" s="609"/>
      <c r="DW14" s="609"/>
      <c r="DX14" s="609"/>
      <c r="DY14" s="609"/>
      <c r="DZ14" s="609"/>
      <c r="EA14" s="609"/>
      <c r="EB14" s="609"/>
      <c r="EC14" s="645"/>
    </row>
    <row r="15" spans="2:143" ht="11.25" customHeight="1" x14ac:dyDescent="0.2">
      <c r="B15" s="605" t="s">
        <v>247</v>
      </c>
      <c r="C15" s="606"/>
      <c r="D15" s="606"/>
      <c r="E15" s="606"/>
      <c r="F15" s="606"/>
      <c r="G15" s="606"/>
      <c r="H15" s="606"/>
      <c r="I15" s="606"/>
      <c r="J15" s="606"/>
      <c r="K15" s="606"/>
      <c r="L15" s="606"/>
      <c r="M15" s="606"/>
      <c r="N15" s="606"/>
      <c r="O15" s="606"/>
      <c r="P15" s="606"/>
      <c r="Q15" s="607"/>
      <c r="R15" s="608" t="s">
        <v>122</v>
      </c>
      <c r="S15" s="609"/>
      <c r="T15" s="609"/>
      <c r="U15" s="609"/>
      <c r="V15" s="609"/>
      <c r="W15" s="609"/>
      <c r="X15" s="609"/>
      <c r="Y15" s="610"/>
      <c r="Z15" s="646" t="s">
        <v>122</v>
      </c>
      <c r="AA15" s="646"/>
      <c r="AB15" s="646"/>
      <c r="AC15" s="646"/>
      <c r="AD15" s="647" t="s">
        <v>122</v>
      </c>
      <c r="AE15" s="647"/>
      <c r="AF15" s="647"/>
      <c r="AG15" s="647"/>
      <c r="AH15" s="647"/>
      <c r="AI15" s="647"/>
      <c r="AJ15" s="647"/>
      <c r="AK15" s="647"/>
      <c r="AL15" s="611" t="s">
        <v>122</v>
      </c>
      <c r="AM15" s="612"/>
      <c r="AN15" s="612"/>
      <c r="AO15" s="648"/>
      <c r="AP15" s="605" t="s">
        <v>248</v>
      </c>
      <c r="AQ15" s="606"/>
      <c r="AR15" s="606"/>
      <c r="AS15" s="606"/>
      <c r="AT15" s="606"/>
      <c r="AU15" s="606"/>
      <c r="AV15" s="606"/>
      <c r="AW15" s="606"/>
      <c r="AX15" s="606"/>
      <c r="AY15" s="606"/>
      <c r="AZ15" s="606"/>
      <c r="BA15" s="606"/>
      <c r="BB15" s="606"/>
      <c r="BC15" s="606"/>
      <c r="BD15" s="606"/>
      <c r="BE15" s="606"/>
      <c r="BF15" s="607"/>
      <c r="BG15" s="608">
        <v>964850</v>
      </c>
      <c r="BH15" s="609"/>
      <c r="BI15" s="609"/>
      <c r="BJ15" s="609"/>
      <c r="BK15" s="609"/>
      <c r="BL15" s="609"/>
      <c r="BM15" s="609"/>
      <c r="BN15" s="610"/>
      <c r="BO15" s="646">
        <v>2.2000000000000002</v>
      </c>
      <c r="BP15" s="646"/>
      <c r="BQ15" s="646"/>
      <c r="BR15" s="646"/>
      <c r="BS15" s="647" t="s">
        <v>122</v>
      </c>
      <c r="BT15" s="647"/>
      <c r="BU15" s="647"/>
      <c r="BV15" s="647"/>
      <c r="BW15" s="647"/>
      <c r="BX15" s="647"/>
      <c r="BY15" s="647"/>
      <c r="BZ15" s="647"/>
      <c r="CA15" s="647"/>
      <c r="CB15" s="687"/>
      <c r="CD15" s="605" t="s">
        <v>249</v>
      </c>
      <c r="CE15" s="606"/>
      <c r="CF15" s="606"/>
      <c r="CG15" s="606"/>
      <c r="CH15" s="606"/>
      <c r="CI15" s="606"/>
      <c r="CJ15" s="606"/>
      <c r="CK15" s="606"/>
      <c r="CL15" s="606"/>
      <c r="CM15" s="606"/>
      <c r="CN15" s="606"/>
      <c r="CO15" s="606"/>
      <c r="CP15" s="606"/>
      <c r="CQ15" s="607"/>
      <c r="CR15" s="608">
        <v>11601970</v>
      </c>
      <c r="CS15" s="609"/>
      <c r="CT15" s="609"/>
      <c r="CU15" s="609"/>
      <c r="CV15" s="609"/>
      <c r="CW15" s="609"/>
      <c r="CX15" s="609"/>
      <c r="CY15" s="610"/>
      <c r="CZ15" s="646">
        <v>15.4</v>
      </c>
      <c r="DA15" s="646"/>
      <c r="DB15" s="646"/>
      <c r="DC15" s="646"/>
      <c r="DD15" s="614">
        <v>2157457</v>
      </c>
      <c r="DE15" s="609"/>
      <c r="DF15" s="609"/>
      <c r="DG15" s="609"/>
      <c r="DH15" s="609"/>
      <c r="DI15" s="609"/>
      <c r="DJ15" s="609"/>
      <c r="DK15" s="609"/>
      <c r="DL15" s="609"/>
      <c r="DM15" s="609"/>
      <c r="DN15" s="609"/>
      <c r="DO15" s="609"/>
      <c r="DP15" s="610"/>
      <c r="DQ15" s="614">
        <v>8979986</v>
      </c>
      <c r="DR15" s="609"/>
      <c r="DS15" s="609"/>
      <c r="DT15" s="609"/>
      <c r="DU15" s="609"/>
      <c r="DV15" s="609"/>
      <c r="DW15" s="609"/>
      <c r="DX15" s="609"/>
      <c r="DY15" s="609"/>
      <c r="DZ15" s="609"/>
      <c r="EA15" s="609"/>
      <c r="EB15" s="609"/>
      <c r="EC15" s="645"/>
    </row>
    <row r="16" spans="2:143" ht="11.25" customHeight="1" x14ac:dyDescent="0.2">
      <c r="B16" s="605" t="s">
        <v>250</v>
      </c>
      <c r="C16" s="606"/>
      <c r="D16" s="606"/>
      <c r="E16" s="606"/>
      <c r="F16" s="606"/>
      <c r="G16" s="606"/>
      <c r="H16" s="606"/>
      <c r="I16" s="606"/>
      <c r="J16" s="606"/>
      <c r="K16" s="606"/>
      <c r="L16" s="606"/>
      <c r="M16" s="606"/>
      <c r="N16" s="606"/>
      <c r="O16" s="606"/>
      <c r="P16" s="606"/>
      <c r="Q16" s="607"/>
      <c r="R16" s="608">
        <v>49306</v>
      </c>
      <c r="S16" s="609"/>
      <c r="T16" s="609"/>
      <c r="U16" s="609"/>
      <c r="V16" s="609"/>
      <c r="W16" s="609"/>
      <c r="X16" s="609"/>
      <c r="Y16" s="610"/>
      <c r="Z16" s="646">
        <v>0.1</v>
      </c>
      <c r="AA16" s="646"/>
      <c r="AB16" s="646"/>
      <c r="AC16" s="646"/>
      <c r="AD16" s="647">
        <v>49306</v>
      </c>
      <c r="AE16" s="647"/>
      <c r="AF16" s="647"/>
      <c r="AG16" s="647"/>
      <c r="AH16" s="647"/>
      <c r="AI16" s="647"/>
      <c r="AJ16" s="647"/>
      <c r="AK16" s="647"/>
      <c r="AL16" s="611">
        <v>0.1</v>
      </c>
      <c r="AM16" s="612"/>
      <c r="AN16" s="612"/>
      <c r="AO16" s="648"/>
      <c r="AP16" s="605" t="s">
        <v>251</v>
      </c>
      <c r="AQ16" s="606"/>
      <c r="AR16" s="606"/>
      <c r="AS16" s="606"/>
      <c r="AT16" s="606"/>
      <c r="AU16" s="606"/>
      <c r="AV16" s="606"/>
      <c r="AW16" s="606"/>
      <c r="AX16" s="606"/>
      <c r="AY16" s="606"/>
      <c r="AZ16" s="606"/>
      <c r="BA16" s="606"/>
      <c r="BB16" s="606"/>
      <c r="BC16" s="606"/>
      <c r="BD16" s="606"/>
      <c r="BE16" s="606"/>
      <c r="BF16" s="607"/>
      <c r="BG16" s="608" t="s">
        <v>122</v>
      </c>
      <c r="BH16" s="609"/>
      <c r="BI16" s="609"/>
      <c r="BJ16" s="609"/>
      <c r="BK16" s="609"/>
      <c r="BL16" s="609"/>
      <c r="BM16" s="609"/>
      <c r="BN16" s="610"/>
      <c r="BO16" s="646" t="s">
        <v>122</v>
      </c>
      <c r="BP16" s="646"/>
      <c r="BQ16" s="646"/>
      <c r="BR16" s="646"/>
      <c r="BS16" s="647" t="s">
        <v>122</v>
      </c>
      <c r="BT16" s="647"/>
      <c r="BU16" s="647"/>
      <c r="BV16" s="647"/>
      <c r="BW16" s="647"/>
      <c r="BX16" s="647"/>
      <c r="BY16" s="647"/>
      <c r="BZ16" s="647"/>
      <c r="CA16" s="647"/>
      <c r="CB16" s="687"/>
      <c r="CD16" s="605" t="s">
        <v>252</v>
      </c>
      <c r="CE16" s="606"/>
      <c r="CF16" s="606"/>
      <c r="CG16" s="606"/>
      <c r="CH16" s="606"/>
      <c r="CI16" s="606"/>
      <c r="CJ16" s="606"/>
      <c r="CK16" s="606"/>
      <c r="CL16" s="606"/>
      <c r="CM16" s="606"/>
      <c r="CN16" s="606"/>
      <c r="CO16" s="606"/>
      <c r="CP16" s="606"/>
      <c r="CQ16" s="607"/>
      <c r="CR16" s="608">
        <v>769</v>
      </c>
      <c r="CS16" s="609"/>
      <c r="CT16" s="609"/>
      <c r="CU16" s="609"/>
      <c r="CV16" s="609"/>
      <c r="CW16" s="609"/>
      <c r="CX16" s="609"/>
      <c r="CY16" s="610"/>
      <c r="CZ16" s="646">
        <v>0</v>
      </c>
      <c r="DA16" s="646"/>
      <c r="DB16" s="646"/>
      <c r="DC16" s="646"/>
      <c r="DD16" s="614" t="s">
        <v>122</v>
      </c>
      <c r="DE16" s="609"/>
      <c r="DF16" s="609"/>
      <c r="DG16" s="609"/>
      <c r="DH16" s="609"/>
      <c r="DI16" s="609"/>
      <c r="DJ16" s="609"/>
      <c r="DK16" s="609"/>
      <c r="DL16" s="609"/>
      <c r="DM16" s="609"/>
      <c r="DN16" s="609"/>
      <c r="DO16" s="609"/>
      <c r="DP16" s="610"/>
      <c r="DQ16" s="614" t="s">
        <v>122</v>
      </c>
      <c r="DR16" s="609"/>
      <c r="DS16" s="609"/>
      <c r="DT16" s="609"/>
      <c r="DU16" s="609"/>
      <c r="DV16" s="609"/>
      <c r="DW16" s="609"/>
      <c r="DX16" s="609"/>
      <c r="DY16" s="609"/>
      <c r="DZ16" s="609"/>
      <c r="EA16" s="609"/>
      <c r="EB16" s="609"/>
      <c r="EC16" s="645"/>
    </row>
    <row r="17" spans="2:133" ht="11.25" customHeight="1" x14ac:dyDescent="0.2">
      <c r="B17" s="605" t="s">
        <v>253</v>
      </c>
      <c r="C17" s="606"/>
      <c r="D17" s="606"/>
      <c r="E17" s="606"/>
      <c r="F17" s="606"/>
      <c r="G17" s="606"/>
      <c r="H17" s="606"/>
      <c r="I17" s="606"/>
      <c r="J17" s="606"/>
      <c r="K17" s="606"/>
      <c r="L17" s="606"/>
      <c r="M17" s="606"/>
      <c r="N17" s="606"/>
      <c r="O17" s="606"/>
      <c r="P17" s="606"/>
      <c r="Q17" s="607"/>
      <c r="R17" s="608">
        <v>465684</v>
      </c>
      <c r="S17" s="609"/>
      <c r="T17" s="609"/>
      <c r="U17" s="609"/>
      <c r="V17" s="609"/>
      <c r="W17" s="609"/>
      <c r="X17" s="609"/>
      <c r="Y17" s="610"/>
      <c r="Z17" s="646">
        <v>0.6</v>
      </c>
      <c r="AA17" s="646"/>
      <c r="AB17" s="646"/>
      <c r="AC17" s="646"/>
      <c r="AD17" s="647">
        <v>465684</v>
      </c>
      <c r="AE17" s="647"/>
      <c r="AF17" s="647"/>
      <c r="AG17" s="647"/>
      <c r="AH17" s="647"/>
      <c r="AI17" s="647"/>
      <c r="AJ17" s="647"/>
      <c r="AK17" s="647"/>
      <c r="AL17" s="611">
        <v>0.9</v>
      </c>
      <c r="AM17" s="612"/>
      <c r="AN17" s="612"/>
      <c r="AO17" s="648"/>
      <c r="AP17" s="605" t="s">
        <v>254</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7"/>
      <c r="CD17" s="605" t="s">
        <v>255</v>
      </c>
      <c r="CE17" s="606"/>
      <c r="CF17" s="606"/>
      <c r="CG17" s="606"/>
      <c r="CH17" s="606"/>
      <c r="CI17" s="606"/>
      <c r="CJ17" s="606"/>
      <c r="CK17" s="606"/>
      <c r="CL17" s="606"/>
      <c r="CM17" s="606"/>
      <c r="CN17" s="606"/>
      <c r="CO17" s="606"/>
      <c r="CP17" s="606"/>
      <c r="CQ17" s="607"/>
      <c r="CR17" s="608">
        <v>4290161</v>
      </c>
      <c r="CS17" s="609"/>
      <c r="CT17" s="609"/>
      <c r="CU17" s="609"/>
      <c r="CV17" s="609"/>
      <c r="CW17" s="609"/>
      <c r="CX17" s="609"/>
      <c r="CY17" s="610"/>
      <c r="CZ17" s="646">
        <v>5.7</v>
      </c>
      <c r="DA17" s="646"/>
      <c r="DB17" s="646"/>
      <c r="DC17" s="646"/>
      <c r="DD17" s="614" t="s">
        <v>122</v>
      </c>
      <c r="DE17" s="609"/>
      <c r="DF17" s="609"/>
      <c r="DG17" s="609"/>
      <c r="DH17" s="609"/>
      <c r="DI17" s="609"/>
      <c r="DJ17" s="609"/>
      <c r="DK17" s="609"/>
      <c r="DL17" s="609"/>
      <c r="DM17" s="609"/>
      <c r="DN17" s="609"/>
      <c r="DO17" s="609"/>
      <c r="DP17" s="610"/>
      <c r="DQ17" s="614">
        <v>4039568</v>
      </c>
      <c r="DR17" s="609"/>
      <c r="DS17" s="609"/>
      <c r="DT17" s="609"/>
      <c r="DU17" s="609"/>
      <c r="DV17" s="609"/>
      <c r="DW17" s="609"/>
      <c r="DX17" s="609"/>
      <c r="DY17" s="609"/>
      <c r="DZ17" s="609"/>
      <c r="EA17" s="609"/>
      <c r="EB17" s="609"/>
      <c r="EC17" s="645"/>
    </row>
    <row r="18" spans="2:133" ht="11.25" customHeight="1" x14ac:dyDescent="0.2">
      <c r="B18" s="605" t="s">
        <v>256</v>
      </c>
      <c r="C18" s="606"/>
      <c r="D18" s="606"/>
      <c r="E18" s="606"/>
      <c r="F18" s="606"/>
      <c r="G18" s="606"/>
      <c r="H18" s="606"/>
      <c r="I18" s="606"/>
      <c r="J18" s="606"/>
      <c r="K18" s="606"/>
      <c r="L18" s="606"/>
      <c r="M18" s="606"/>
      <c r="N18" s="606"/>
      <c r="O18" s="606"/>
      <c r="P18" s="606"/>
      <c r="Q18" s="607"/>
      <c r="R18" s="608">
        <v>121643</v>
      </c>
      <c r="S18" s="609"/>
      <c r="T18" s="609"/>
      <c r="U18" s="609"/>
      <c r="V18" s="609"/>
      <c r="W18" s="609"/>
      <c r="X18" s="609"/>
      <c r="Y18" s="610"/>
      <c r="Z18" s="646">
        <v>0.2</v>
      </c>
      <c r="AA18" s="646"/>
      <c r="AB18" s="646"/>
      <c r="AC18" s="646"/>
      <c r="AD18" s="647">
        <v>121643</v>
      </c>
      <c r="AE18" s="647"/>
      <c r="AF18" s="647"/>
      <c r="AG18" s="647"/>
      <c r="AH18" s="647"/>
      <c r="AI18" s="647"/>
      <c r="AJ18" s="647"/>
      <c r="AK18" s="647"/>
      <c r="AL18" s="611">
        <v>0.2</v>
      </c>
      <c r="AM18" s="612"/>
      <c r="AN18" s="612"/>
      <c r="AO18" s="648"/>
      <c r="AP18" s="605" t="s">
        <v>257</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7"/>
      <c r="CD18" s="605" t="s">
        <v>258</v>
      </c>
      <c r="CE18" s="606"/>
      <c r="CF18" s="606"/>
      <c r="CG18" s="606"/>
      <c r="CH18" s="606"/>
      <c r="CI18" s="606"/>
      <c r="CJ18" s="606"/>
      <c r="CK18" s="606"/>
      <c r="CL18" s="606"/>
      <c r="CM18" s="606"/>
      <c r="CN18" s="606"/>
      <c r="CO18" s="606"/>
      <c r="CP18" s="606"/>
      <c r="CQ18" s="607"/>
      <c r="CR18" s="608" t="s">
        <v>122</v>
      </c>
      <c r="CS18" s="609"/>
      <c r="CT18" s="609"/>
      <c r="CU18" s="609"/>
      <c r="CV18" s="609"/>
      <c r="CW18" s="609"/>
      <c r="CX18" s="609"/>
      <c r="CY18" s="610"/>
      <c r="CZ18" s="646" t="s">
        <v>122</v>
      </c>
      <c r="DA18" s="646"/>
      <c r="DB18" s="646"/>
      <c r="DC18" s="646"/>
      <c r="DD18" s="614" t="s">
        <v>122</v>
      </c>
      <c r="DE18" s="609"/>
      <c r="DF18" s="609"/>
      <c r="DG18" s="609"/>
      <c r="DH18" s="609"/>
      <c r="DI18" s="609"/>
      <c r="DJ18" s="609"/>
      <c r="DK18" s="609"/>
      <c r="DL18" s="609"/>
      <c r="DM18" s="609"/>
      <c r="DN18" s="609"/>
      <c r="DO18" s="609"/>
      <c r="DP18" s="610"/>
      <c r="DQ18" s="614" t="s">
        <v>122</v>
      </c>
      <c r="DR18" s="609"/>
      <c r="DS18" s="609"/>
      <c r="DT18" s="609"/>
      <c r="DU18" s="609"/>
      <c r="DV18" s="609"/>
      <c r="DW18" s="609"/>
      <c r="DX18" s="609"/>
      <c r="DY18" s="609"/>
      <c r="DZ18" s="609"/>
      <c r="EA18" s="609"/>
      <c r="EB18" s="609"/>
      <c r="EC18" s="645"/>
    </row>
    <row r="19" spans="2:133" ht="11.25" customHeight="1" x14ac:dyDescent="0.2">
      <c r="B19" s="605" t="s">
        <v>259</v>
      </c>
      <c r="C19" s="606"/>
      <c r="D19" s="606"/>
      <c r="E19" s="606"/>
      <c r="F19" s="606"/>
      <c r="G19" s="606"/>
      <c r="H19" s="606"/>
      <c r="I19" s="606"/>
      <c r="J19" s="606"/>
      <c r="K19" s="606"/>
      <c r="L19" s="606"/>
      <c r="M19" s="606"/>
      <c r="N19" s="606"/>
      <c r="O19" s="606"/>
      <c r="P19" s="606"/>
      <c r="Q19" s="607"/>
      <c r="R19" s="608">
        <v>118077</v>
      </c>
      <c r="S19" s="609"/>
      <c r="T19" s="609"/>
      <c r="U19" s="609"/>
      <c r="V19" s="609"/>
      <c r="W19" s="609"/>
      <c r="X19" s="609"/>
      <c r="Y19" s="610"/>
      <c r="Z19" s="646">
        <v>0.2</v>
      </c>
      <c r="AA19" s="646"/>
      <c r="AB19" s="646"/>
      <c r="AC19" s="646"/>
      <c r="AD19" s="647">
        <v>118077</v>
      </c>
      <c r="AE19" s="647"/>
      <c r="AF19" s="647"/>
      <c r="AG19" s="647"/>
      <c r="AH19" s="647"/>
      <c r="AI19" s="647"/>
      <c r="AJ19" s="647"/>
      <c r="AK19" s="647"/>
      <c r="AL19" s="611">
        <v>0.2</v>
      </c>
      <c r="AM19" s="612"/>
      <c r="AN19" s="612"/>
      <c r="AO19" s="648"/>
      <c r="AP19" s="605" t="s">
        <v>260</v>
      </c>
      <c r="AQ19" s="606"/>
      <c r="AR19" s="606"/>
      <c r="AS19" s="606"/>
      <c r="AT19" s="606"/>
      <c r="AU19" s="606"/>
      <c r="AV19" s="606"/>
      <c r="AW19" s="606"/>
      <c r="AX19" s="606"/>
      <c r="AY19" s="606"/>
      <c r="AZ19" s="606"/>
      <c r="BA19" s="606"/>
      <c r="BB19" s="606"/>
      <c r="BC19" s="606"/>
      <c r="BD19" s="606"/>
      <c r="BE19" s="606"/>
      <c r="BF19" s="607"/>
      <c r="BG19" s="608">
        <v>93497</v>
      </c>
      <c r="BH19" s="609"/>
      <c r="BI19" s="609"/>
      <c r="BJ19" s="609"/>
      <c r="BK19" s="609"/>
      <c r="BL19" s="609"/>
      <c r="BM19" s="609"/>
      <c r="BN19" s="610"/>
      <c r="BO19" s="646">
        <v>0.2</v>
      </c>
      <c r="BP19" s="646"/>
      <c r="BQ19" s="646"/>
      <c r="BR19" s="646"/>
      <c r="BS19" s="647" t="s">
        <v>122</v>
      </c>
      <c r="BT19" s="647"/>
      <c r="BU19" s="647"/>
      <c r="BV19" s="647"/>
      <c r="BW19" s="647"/>
      <c r="BX19" s="647"/>
      <c r="BY19" s="647"/>
      <c r="BZ19" s="647"/>
      <c r="CA19" s="647"/>
      <c r="CB19" s="687"/>
      <c r="CD19" s="605" t="s">
        <v>261</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x14ac:dyDescent="0.2">
      <c r="B20" s="675" t="s">
        <v>262</v>
      </c>
      <c r="C20" s="676"/>
      <c r="D20" s="676"/>
      <c r="E20" s="676"/>
      <c r="F20" s="676"/>
      <c r="G20" s="676"/>
      <c r="H20" s="676"/>
      <c r="I20" s="676"/>
      <c r="J20" s="676"/>
      <c r="K20" s="676"/>
      <c r="L20" s="676"/>
      <c r="M20" s="676"/>
      <c r="N20" s="676"/>
      <c r="O20" s="676"/>
      <c r="P20" s="676"/>
      <c r="Q20" s="677"/>
      <c r="R20" s="608">
        <v>3566</v>
      </c>
      <c r="S20" s="609"/>
      <c r="T20" s="609"/>
      <c r="U20" s="609"/>
      <c r="V20" s="609"/>
      <c r="W20" s="609"/>
      <c r="X20" s="609"/>
      <c r="Y20" s="610"/>
      <c r="Z20" s="646">
        <v>0</v>
      </c>
      <c r="AA20" s="646"/>
      <c r="AB20" s="646"/>
      <c r="AC20" s="646"/>
      <c r="AD20" s="647">
        <v>3566</v>
      </c>
      <c r="AE20" s="647"/>
      <c r="AF20" s="647"/>
      <c r="AG20" s="647"/>
      <c r="AH20" s="647"/>
      <c r="AI20" s="647"/>
      <c r="AJ20" s="647"/>
      <c r="AK20" s="647"/>
      <c r="AL20" s="611">
        <v>0</v>
      </c>
      <c r="AM20" s="612"/>
      <c r="AN20" s="612"/>
      <c r="AO20" s="648"/>
      <c r="AP20" s="605" t="s">
        <v>263</v>
      </c>
      <c r="AQ20" s="606"/>
      <c r="AR20" s="606"/>
      <c r="AS20" s="606"/>
      <c r="AT20" s="606"/>
      <c r="AU20" s="606"/>
      <c r="AV20" s="606"/>
      <c r="AW20" s="606"/>
      <c r="AX20" s="606"/>
      <c r="AY20" s="606"/>
      <c r="AZ20" s="606"/>
      <c r="BA20" s="606"/>
      <c r="BB20" s="606"/>
      <c r="BC20" s="606"/>
      <c r="BD20" s="606"/>
      <c r="BE20" s="606"/>
      <c r="BF20" s="607"/>
      <c r="BG20" s="608">
        <v>93497</v>
      </c>
      <c r="BH20" s="609"/>
      <c r="BI20" s="609"/>
      <c r="BJ20" s="609"/>
      <c r="BK20" s="609"/>
      <c r="BL20" s="609"/>
      <c r="BM20" s="609"/>
      <c r="BN20" s="610"/>
      <c r="BO20" s="646">
        <v>0.2</v>
      </c>
      <c r="BP20" s="646"/>
      <c r="BQ20" s="646"/>
      <c r="BR20" s="646"/>
      <c r="BS20" s="647" t="s">
        <v>122</v>
      </c>
      <c r="BT20" s="647"/>
      <c r="BU20" s="647"/>
      <c r="BV20" s="647"/>
      <c r="BW20" s="647"/>
      <c r="BX20" s="647"/>
      <c r="BY20" s="647"/>
      <c r="BZ20" s="647"/>
      <c r="CA20" s="647"/>
      <c r="CB20" s="687"/>
      <c r="CD20" s="605" t="s">
        <v>264</v>
      </c>
      <c r="CE20" s="606"/>
      <c r="CF20" s="606"/>
      <c r="CG20" s="606"/>
      <c r="CH20" s="606"/>
      <c r="CI20" s="606"/>
      <c r="CJ20" s="606"/>
      <c r="CK20" s="606"/>
      <c r="CL20" s="606"/>
      <c r="CM20" s="606"/>
      <c r="CN20" s="606"/>
      <c r="CO20" s="606"/>
      <c r="CP20" s="606"/>
      <c r="CQ20" s="607"/>
      <c r="CR20" s="608">
        <v>75409911</v>
      </c>
      <c r="CS20" s="609"/>
      <c r="CT20" s="609"/>
      <c r="CU20" s="609"/>
      <c r="CV20" s="609"/>
      <c r="CW20" s="609"/>
      <c r="CX20" s="609"/>
      <c r="CY20" s="610"/>
      <c r="CZ20" s="646">
        <v>100</v>
      </c>
      <c r="DA20" s="646"/>
      <c r="DB20" s="646"/>
      <c r="DC20" s="646"/>
      <c r="DD20" s="614">
        <v>10300419</v>
      </c>
      <c r="DE20" s="609"/>
      <c r="DF20" s="609"/>
      <c r="DG20" s="609"/>
      <c r="DH20" s="609"/>
      <c r="DI20" s="609"/>
      <c r="DJ20" s="609"/>
      <c r="DK20" s="609"/>
      <c r="DL20" s="609"/>
      <c r="DM20" s="609"/>
      <c r="DN20" s="609"/>
      <c r="DO20" s="609"/>
      <c r="DP20" s="610"/>
      <c r="DQ20" s="614">
        <v>51194506</v>
      </c>
      <c r="DR20" s="609"/>
      <c r="DS20" s="609"/>
      <c r="DT20" s="609"/>
      <c r="DU20" s="609"/>
      <c r="DV20" s="609"/>
      <c r="DW20" s="609"/>
      <c r="DX20" s="609"/>
      <c r="DY20" s="609"/>
      <c r="DZ20" s="609"/>
      <c r="EA20" s="609"/>
      <c r="EB20" s="609"/>
      <c r="EC20" s="645"/>
    </row>
    <row r="21" spans="2:133" ht="11.25" customHeight="1" x14ac:dyDescent="0.2">
      <c r="B21" s="605" t="s">
        <v>265</v>
      </c>
      <c r="C21" s="606"/>
      <c r="D21" s="606"/>
      <c r="E21" s="606"/>
      <c r="F21" s="606"/>
      <c r="G21" s="606"/>
      <c r="H21" s="606"/>
      <c r="I21" s="606"/>
      <c r="J21" s="606"/>
      <c r="K21" s="606"/>
      <c r="L21" s="606"/>
      <c r="M21" s="606"/>
      <c r="N21" s="606"/>
      <c r="O21" s="606"/>
      <c r="P21" s="606"/>
      <c r="Q21" s="607"/>
      <c r="R21" s="608">
        <v>140698</v>
      </c>
      <c r="S21" s="609"/>
      <c r="T21" s="609"/>
      <c r="U21" s="609"/>
      <c r="V21" s="609"/>
      <c r="W21" s="609"/>
      <c r="X21" s="609"/>
      <c r="Y21" s="610"/>
      <c r="Z21" s="646">
        <v>0.2</v>
      </c>
      <c r="AA21" s="646"/>
      <c r="AB21" s="646"/>
      <c r="AC21" s="646"/>
      <c r="AD21" s="647" t="s">
        <v>122</v>
      </c>
      <c r="AE21" s="647"/>
      <c r="AF21" s="647"/>
      <c r="AG21" s="647"/>
      <c r="AH21" s="647"/>
      <c r="AI21" s="647"/>
      <c r="AJ21" s="647"/>
      <c r="AK21" s="647"/>
      <c r="AL21" s="611" t="s">
        <v>122</v>
      </c>
      <c r="AM21" s="612"/>
      <c r="AN21" s="612"/>
      <c r="AO21" s="648"/>
      <c r="AP21" s="605" t="s">
        <v>266</v>
      </c>
      <c r="AQ21" s="685"/>
      <c r="AR21" s="685"/>
      <c r="AS21" s="685"/>
      <c r="AT21" s="685"/>
      <c r="AU21" s="685"/>
      <c r="AV21" s="685"/>
      <c r="AW21" s="685"/>
      <c r="AX21" s="685"/>
      <c r="AY21" s="685"/>
      <c r="AZ21" s="685"/>
      <c r="BA21" s="685"/>
      <c r="BB21" s="685"/>
      <c r="BC21" s="685"/>
      <c r="BD21" s="685"/>
      <c r="BE21" s="685"/>
      <c r="BF21" s="686"/>
      <c r="BG21" s="608">
        <v>93497</v>
      </c>
      <c r="BH21" s="609"/>
      <c r="BI21" s="609"/>
      <c r="BJ21" s="609"/>
      <c r="BK21" s="609"/>
      <c r="BL21" s="609"/>
      <c r="BM21" s="609"/>
      <c r="BN21" s="610"/>
      <c r="BO21" s="646">
        <v>0.2</v>
      </c>
      <c r="BP21" s="646"/>
      <c r="BQ21" s="646"/>
      <c r="BR21" s="646"/>
      <c r="BS21" s="647" t="s">
        <v>122</v>
      </c>
      <c r="BT21" s="647"/>
      <c r="BU21" s="647"/>
      <c r="BV21" s="647"/>
      <c r="BW21" s="647"/>
      <c r="BX21" s="647"/>
      <c r="BY21" s="647"/>
      <c r="BZ21" s="647"/>
      <c r="CA21" s="647"/>
      <c r="CB21" s="687"/>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2">
      <c r="B22" s="605" t="s">
        <v>267</v>
      </c>
      <c r="C22" s="606"/>
      <c r="D22" s="606"/>
      <c r="E22" s="606"/>
      <c r="F22" s="606"/>
      <c r="G22" s="606"/>
      <c r="H22" s="606"/>
      <c r="I22" s="606"/>
      <c r="J22" s="606"/>
      <c r="K22" s="606"/>
      <c r="L22" s="606"/>
      <c r="M22" s="606"/>
      <c r="N22" s="606"/>
      <c r="O22" s="606"/>
      <c r="P22" s="606"/>
      <c r="Q22" s="607"/>
      <c r="R22" s="608" t="s">
        <v>122</v>
      </c>
      <c r="S22" s="609"/>
      <c r="T22" s="609"/>
      <c r="U22" s="609"/>
      <c r="V22" s="609"/>
      <c r="W22" s="609"/>
      <c r="X22" s="609"/>
      <c r="Y22" s="610"/>
      <c r="Z22" s="646" t="s">
        <v>122</v>
      </c>
      <c r="AA22" s="646"/>
      <c r="AB22" s="646"/>
      <c r="AC22" s="646"/>
      <c r="AD22" s="647" t="s">
        <v>122</v>
      </c>
      <c r="AE22" s="647"/>
      <c r="AF22" s="647"/>
      <c r="AG22" s="647"/>
      <c r="AH22" s="647"/>
      <c r="AI22" s="647"/>
      <c r="AJ22" s="647"/>
      <c r="AK22" s="647"/>
      <c r="AL22" s="611" t="s">
        <v>122</v>
      </c>
      <c r="AM22" s="612"/>
      <c r="AN22" s="612"/>
      <c r="AO22" s="648"/>
      <c r="AP22" s="605" t="s">
        <v>268</v>
      </c>
      <c r="AQ22" s="685"/>
      <c r="AR22" s="685"/>
      <c r="AS22" s="685"/>
      <c r="AT22" s="685"/>
      <c r="AU22" s="685"/>
      <c r="AV22" s="685"/>
      <c r="AW22" s="685"/>
      <c r="AX22" s="685"/>
      <c r="AY22" s="685"/>
      <c r="AZ22" s="685"/>
      <c r="BA22" s="685"/>
      <c r="BB22" s="685"/>
      <c r="BC22" s="685"/>
      <c r="BD22" s="685"/>
      <c r="BE22" s="685"/>
      <c r="BF22" s="686"/>
      <c r="BG22" s="608" t="s">
        <v>122</v>
      </c>
      <c r="BH22" s="609"/>
      <c r="BI22" s="609"/>
      <c r="BJ22" s="609"/>
      <c r="BK22" s="609"/>
      <c r="BL22" s="609"/>
      <c r="BM22" s="609"/>
      <c r="BN22" s="610"/>
      <c r="BO22" s="646" t="s">
        <v>122</v>
      </c>
      <c r="BP22" s="646"/>
      <c r="BQ22" s="646"/>
      <c r="BR22" s="646"/>
      <c r="BS22" s="647" t="s">
        <v>122</v>
      </c>
      <c r="BT22" s="647"/>
      <c r="BU22" s="647"/>
      <c r="BV22" s="647"/>
      <c r="BW22" s="647"/>
      <c r="BX22" s="647"/>
      <c r="BY22" s="647"/>
      <c r="BZ22" s="647"/>
      <c r="CA22" s="647"/>
      <c r="CB22" s="687"/>
      <c r="CD22" s="660" t="s">
        <v>269</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2">
      <c r="B23" s="605" t="s">
        <v>270</v>
      </c>
      <c r="C23" s="606"/>
      <c r="D23" s="606"/>
      <c r="E23" s="606"/>
      <c r="F23" s="606"/>
      <c r="G23" s="606"/>
      <c r="H23" s="606"/>
      <c r="I23" s="606"/>
      <c r="J23" s="606"/>
      <c r="K23" s="606"/>
      <c r="L23" s="606"/>
      <c r="M23" s="606"/>
      <c r="N23" s="606"/>
      <c r="O23" s="606"/>
      <c r="P23" s="606"/>
      <c r="Q23" s="607"/>
      <c r="R23" s="608">
        <v>129734</v>
      </c>
      <c r="S23" s="609"/>
      <c r="T23" s="609"/>
      <c r="U23" s="609"/>
      <c r="V23" s="609"/>
      <c r="W23" s="609"/>
      <c r="X23" s="609"/>
      <c r="Y23" s="610"/>
      <c r="Z23" s="646">
        <v>0.2</v>
      </c>
      <c r="AA23" s="646"/>
      <c r="AB23" s="646"/>
      <c r="AC23" s="646"/>
      <c r="AD23" s="647" t="s">
        <v>122</v>
      </c>
      <c r="AE23" s="647"/>
      <c r="AF23" s="647"/>
      <c r="AG23" s="647"/>
      <c r="AH23" s="647"/>
      <c r="AI23" s="647"/>
      <c r="AJ23" s="647"/>
      <c r="AK23" s="647"/>
      <c r="AL23" s="611" t="s">
        <v>122</v>
      </c>
      <c r="AM23" s="612"/>
      <c r="AN23" s="612"/>
      <c r="AO23" s="648"/>
      <c r="AP23" s="605" t="s">
        <v>271</v>
      </c>
      <c r="AQ23" s="685"/>
      <c r="AR23" s="685"/>
      <c r="AS23" s="685"/>
      <c r="AT23" s="685"/>
      <c r="AU23" s="685"/>
      <c r="AV23" s="685"/>
      <c r="AW23" s="685"/>
      <c r="AX23" s="685"/>
      <c r="AY23" s="685"/>
      <c r="AZ23" s="685"/>
      <c r="BA23" s="685"/>
      <c r="BB23" s="685"/>
      <c r="BC23" s="685"/>
      <c r="BD23" s="685"/>
      <c r="BE23" s="685"/>
      <c r="BF23" s="686"/>
      <c r="BG23" s="608" t="s">
        <v>122</v>
      </c>
      <c r="BH23" s="609"/>
      <c r="BI23" s="609"/>
      <c r="BJ23" s="609"/>
      <c r="BK23" s="609"/>
      <c r="BL23" s="609"/>
      <c r="BM23" s="609"/>
      <c r="BN23" s="610"/>
      <c r="BO23" s="646" t="s">
        <v>122</v>
      </c>
      <c r="BP23" s="646"/>
      <c r="BQ23" s="646"/>
      <c r="BR23" s="646"/>
      <c r="BS23" s="647" t="s">
        <v>122</v>
      </c>
      <c r="BT23" s="647"/>
      <c r="BU23" s="647"/>
      <c r="BV23" s="647"/>
      <c r="BW23" s="647"/>
      <c r="BX23" s="647"/>
      <c r="BY23" s="647"/>
      <c r="BZ23" s="647"/>
      <c r="CA23" s="647"/>
      <c r="CB23" s="687"/>
      <c r="CD23" s="660" t="s">
        <v>211</v>
      </c>
      <c r="CE23" s="661"/>
      <c r="CF23" s="661"/>
      <c r="CG23" s="661"/>
      <c r="CH23" s="661"/>
      <c r="CI23" s="661"/>
      <c r="CJ23" s="661"/>
      <c r="CK23" s="661"/>
      <c r="CL23" s="661"/>
      <c r="CM23" s="661"/>
      <c r="CN23" s="661"/>
      <c r="CO23" s="661"/>
      <c r="CP23" s="661"/>
      <c r="CQ23" s="662"/>
      <c r="CR23" s="660" t="s">
        <v>272</v>
      </c>
      <c r="CS23" s="661"/>
      <c r="CT23" s="661"/>
      <c r="CU23" s="661"/>
      <c r="CV23" s="661"/>
      <c r="CW23" s="661"/>
      <c r="CX23" s="661"/>
      <c r="CY23" s="662"/>
      <c r="CZ23" s="660" t="s">
        <v>273</v>
      </c>
      <c r="DA23" s="661"/>
      <c r="DB23" s="661"/>
      <c r="DC23" s="662"/>
      <c r="DD23" s="660" t="s">
        <v>274</v>
      </c>
      <c r="DE23" s="661"/>
      <c r="DF23" s="661"/>
      <c r="DG23" s="661"/>
      <c r="DH23" s="661"/>
      <c r="DI23" s="661"/>
      <c r="DJ23" s="661"/>
      <c r="DK23" s="662"/>
      <c r="DL23" s="698" t="s">
        <v>275</v>
      </c>
      <c r="DM23" s="699"/>
      <c r="DN23" s="699"/>
      <c r="DO23" s="699"/>
      <c r="DP23" s="699"/>
      <c r="DQ23" s="699"/>
      <c r="DR23" s="699"/>
      <c r="DS23" s="699"/>
      <c r="DT23" s="699"/>
      <c r="DU23" s="699"/>
      <c r="DV23" s="700"/>
      <c r="DW23" s="660" t="s">
        <v>276</v>
      </c>
      <c r="DX23" s="661"/>
      <c r="DY23" s="661"/>
      <c r="DZ23" s="661"/>
      <c r="EA23" s="661"/>
      <c r="EB23" s="661"/>
      <c r="EC23" s="662"/>
    </row>
    <row r="24" spans="2:133" ht="11.25" customHeight="1" x14ac:dyDescent="0.2">
      <c r="B24" s="605" t="s">
        <v>277</v>
      </c>
      <c r="C24" s="606"/>
      <c r="D24" s="606"/>
      <c r="E24" s="606"/>
      <c r="F24" s="606"/>
      <c r="G24" s="606"/>
      <c r="H24" s="606"/>
      <c r="I24" s="606"/>
      <c r="J24" s="606"/>
      <c r="K24" s="606"/>
      <c r="L24" s="606"/>
      <c r="M24" s="606"/>
      <c r="N24" s="606"/>
      <c r="O24" s="606"/>
      <c r="P24" s="606"/>
      <c r="Q24" s="607"/>
      <c r="R24" s="608">
        <v>10964</v>
      </c>
      <c r="S24" s="609"/>
      <c r="T24" s="609"/>
      <c r="U24" s="609"/>
      <c r="V24" s="609"/>
      <c r="W24" s="609"/>
      <c r="X24" s="609"/>
      <c r="Y24" s="610"/>
      <c r="Z24" s="646">
        <v>0</v>
      </c>
      <c r="AA24" s="646"/>
      <c r="AB24" s="646"/>
      <c r="AC24" s="646"/>
      <c r="AD24" s="647" t="s">
        <v>122</v>
      </c>
      <c r="AE24" s="647"/>
      <c r="AF24" s="647"/>
      <c r="AG24" s="647"/>
      <c r="AH24" s="647"/>
      <c r="AI24" s="647"/>
      <c r="AJ24" s="647"/>
      <c r="AK24" s="647"/>
      <c r="AL24" s="611" t="s">
        <v>122</v>
      </c>
      <c r="AM24" s="612"/>
      <c r="AN24" s="612"/>
      <c r="AO24" s="648"/>
      <c r="AP24" s="605" t="s">
        <v>278</v>
      </c>
      <c r="AQ24" s="685"/>
      <c r="AR24" s="685"/>
      <c r="AS24" s="685"/>
      <c r="AT24" s="685"/>
      <c r="AU24" s="685"/>
      <c r="AV24" s="685"/>
      <c r="AW24" s="685"/>
      <c r="AX24" s="685"/>
      <c r="AY24" s="685"/>
      <c r="AZ24" s="685"/>
      <c r="BA24" s="685"/>
      <c r="BB24" s="685"/>
      <c r="BC24" s="685"/>
      <c r="BD24" s="685"/>
      <c r="BE24" s="685"/>
      <c r="BF24" s="686"/>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7"/>
      <c r="CD24" s="666" t="s">
        <v>279</v>
      </c>
      <c r="CE24" s="667"/>
      <c r="CF24" s="667"/>
      <c r="CG24" s="667"/>
      <c r="CH24" s="667"/>
      <c r="CI24" s="667"/>
      <c r="CJ24" s="667"/>
      <c r="CK24" s="667"/>
      <c r="CL24" s="667"/>
      <c r="CM24" s="667"/>
      <c r="CN24" s="667"/>
      <c r="CO24" s="667"/>
      <c r="CP24" s="667"/>
      <c r="CQ24" s="668"/>
      <c r="CR24" s="663">
        <v>34619443</v>
      </c>
      <c r="CS24" s="664"/>
      <c r="CT24" s="664"/>
      <c r="CU24" s="664"/>
      <c r="CV24" s="664"/>
      <c r="CW24" s="664"/>
      <c r="CX24" s="664"/>
      <c r="CY24" s="689"/>
      <c r="CZ24" s="690">
        <v>45.9</v>
      </c>
      <c r="DA24" s="672"/>
      <c r="DB24" s="672"/>
      <c r="DC24" s="692"/>
      <c r="DD24" s="688">
        <v>23020192</v>
      </c>
      <c r="DE24" s="664"/>
      <c r="DF24" s="664"/>
      <c r="DG24" s="664"/>
      <c r="DH24" s="664"/>
      <c r="DI24" s="664"/>
      <c r="DJ24" s="664"/>
      <c r="DK24" s="689"/>
      <c r="DL24" s="688">
        <v>21967902</v>
      </c>
      <c r="DM24" s="664"/>
      <c r="DN24" s="664"/>
      <c r="DO24" s="664"/>
      <c r="DP24" s="664"/>
      <c r="DQ24" s="664"/>
      <c r="DR24" s="664"/>
      <c r="DS24" s="664"/>
      <c r="DT24" s="664"/>
      <c r="DU24" s="664"/>
      <c r="DV24" s="689"/>
      <c r="DW24" s="690">
        <v>44.3</v>
      </c>
      <c r="DX24" s="672"/>
      <c r="DY24" s="672"/>
      <c r="DZ24" s="672"/>
      <c r="EA24" s="672"/>
      <c r="EB24" s="672"/>
      <c r="EC24" s="691"/>
    </row>
    <row r="25" spans="2:133" ht="11.25" customHeight="1" x14ac:dyDescent="0.2">
      <c r="B25" s="605" t="s">
        <v>280</v>
      </c>
      <c r="C25" s="606"/>
      <c r="D25" s="606"/>
      <c r="E25" s="606"/>
      <c r="F25" s="606"/>
      <c r="G25" s="606"/>
      <c r="H25" s="606"/>
      <c r="I25" s="606"/>
      <c r="J25" s="606"/>
      <c r="K25" s="606"/>
      <c r="L25" s="606"/>
      <c r="M25" s="606"/>
      <c r="N25" s="606"/>
      <c r="O25" s="606"/>
      <c r="P25" s="606"/>
      <c r="Q25" s="607"/>
      <c r="R25" s="608">
        <v>49293459</v>
      </c>
      <c r="S25" s="609"/>
      <c r="T25" s="609"/>
      <c r="U25" s="609"/>
      <c r="V25" s="609"/>
      <c r="W25" s="609"/>
      <c r="X25" s="609"/>
      <c r="Y25" s="610"/>
      <c r="Z25" s="646">
        <v>62.8</v>
      </c>
      <c r="AA25" s="646"/>
      <c r="AB25" s="646"/>
      <c r="AC25" s="646"/>
      <c r="AD25" s="647">
        <v>49152761</v>
      </c>
      <c r="AE25" s="647"/>
      <c r="AF25" s="647"/>
      <c r="AG25" s="647"/>
      <c r="AH25" s="647"/>
      <c r="AI25" s="647"/>
      <c r="AJ25" s="647"/>
      <c r="AK25" s="647"/>
      <c r="AL25" s="611">
        <v>99.2</v>
      </c>
      <c r="AM25" s="612"/>
      <c r="AN25" s="612"/>
      <c r="AO25" s="648"/>
      <c r="AP25" s="605" t="s">
        <v>281</v>
      </c>
      <c r="AQ25" s="685"/>
      <c r="AR25" s="685"/>
      <c r="AS25" s="685"/>
      <c r="AT25" s="685"/>
      <c r="AU25" s="685"/>
      <c r="AV25" s="685"/>
      <c r="AW25" s="685"/>
      <c r="AX25" s="685"/>
      <c r="AY25" s="685"/>
      <c r="AZ25" s="685"/>
      <c r="BA25" s="685"/>
      <c r="BB25" s="685"/>
      <c r="BC25" s="685"/>
      <c r="BD25" s="685"/>
      <c r="BE25" s="685"/>
      <c r="BF25" s="686"/>
      <c r="BG25" s="608" t="s">
        <v>122</v>
      </c>
      <c r="BH25" s="609"/>
      <c r="BI25" s="609"/>
      <c r="BJ25" s="609"/>
      <c r="BK25" s="609"/>
      <c r="BL25" s="609"/>
      <c r="BM25" s="609"/>
      <c r="BN25" s="610"/>
      <c r="BO25" s="646" t="s">
        <v>122</v>
      </c>
      <c r="BP25" s="646"/>
      <c r="BQ25" s="646"/>
      <c r="BR25" s="646"/>
      <c r="BS25" s="647" t="s">
        <v>122</v>
      </c>
      <c r="BT25" s="647"/>
      <c r="BU25" s="647"/>
      <c r="BV25" s="647"/>
      <c r="BW25" s="647"/>
      <c r="BX25" s="647"/>
      <c r="BY25" s="647"/>
      <c r="BZ25" s="647"/>
      <c r="CA25" s="647"/>
      <c r="CB25" s="687"/>
      <c r="CD25" s="605" t="s">
        <v>282</v>
      </c>
      <c r="CE25" s="606"/>
      <c r="CF25" s="606"/>
      <c r="CG25" s="606"/>
      <c r="CH25" s="606"/>
      <c r="CI25" s="606"/>
      <c r="CJ25" s="606"/>
      <c r="CK25" s="606"/>
      <c r="CL25" s="606"/>
      <c r="CM25" s="606"/>
      <c r="CN25" s="606"/>
      <c r="CO25" s="606"/>
      <c r="CP25" s="606"/>
      <c r="CQ25" s="607"/>
      <c r="CR25" s="608">
        <v>13297656</v>
      </c>
      <c r="CS25" s="621"/>
      <c r="CT25" s="621"/>
      <c r="CU25" s="621"/>
      <c r="CV25" s="621"/>
      <c r="CW25" s="621"/>
      <c r="CX25" s="621"/>
      <c r="CY25" s="622"/>
      <c r="CZ25" s="611">
        <v>17.600000000000001</v>
      </c>
      <c r="DA25" s="623"/>
      <c r="DB25" s="623"/>
      <c r="DC25" s="624"/>
      <c r="DD25" s="614">
        <v>12473729</v>
      </c>
      <c r="DE25" s="621"/>
      <c r="DF25" s="621"/>
      <c r="DG25" s="621"/>
      <c r="DH25" s="621"/>
      <c r="DI25" s="621"/>
      <c r="DJ25" s="621"/>
      <c r="DK25" s="622"/>
      <c r="DL25" s="614">
        <v>12473729</v>
      </c>
      <c r="DM25" s="621"/>
      <c r="DN25" s="621"/>
      <c r="DO25" s="621"/>
      <c r="DP25" s="621"/>
      <c r="DQ25" s="621"/>
      <c r="DR25" s="621"/>
      <c r="DS25" s="621"/>
      <c r="DT25" s="621"/>
      <c r="DU25" s="621"/>
      <c r="DV25" s="622"/>
      <c r="DW25" s="611">
        <v>25.2</v>
      </c>
      <c r="DX25" s="623"/>
      <c r="DY25" s="623"/>
      <c r="DZ25" s="623"/>
      <c r="EA25" s="623"/>
      <c r="EB25" s="623"/>
      <c r="EC25" s="635"/>
    </row>
    <row r="26" spans="2:133" ht="11.25" customHeight="1" x14ac:dyDescent="0.2">
      <c r="B26" s="605" t="s">
        <v>283</v>
      </c>
      <c r="C26" s="606"/>
      <c r="D26" s="606"/>
      <c r="E26" s="606"/>
      <c r="F26" s="606"/>
      <c r="G26" s="606"/>
      <c r="H26" s="606"/>
      <c r="I26" s="606"/>
      <c r="J26" s="606"/>
      <c r="K26" s="606"/>
      <c r="L26" s="606"/>
      <c r="M26" s="606"/>
      <c r="N26" s="606"/>
      <c r="O26" s="606"/>
      <c r="P26" s="606"/>
      <c r="Q26" s="607"/>
      <c r="R26" s="608">
        <v>13499</v>
      </c>
      <c r="S26" s="609"/>
      <c r="T26" s="609"/>
      <c r="U26" s="609"/>
      <c r="V26" s="609"/>
      <c r="W26" s="609"/>
      <c r="X26" s="609"/>
      <c r="Y26" s="610"/>
      <c r="Z26" s="646">
        <v>0</v>
      </c>
      <c r="AA26" s="646"/>
      <c r="AB26" s="646"/>
      <c r="AC26" s="646"/>
      <c r="AD26" s="647">
        <v>13499</v>
      </c>
      <c r="AE26" s="647"/>
      <c r="AF26" s="647"/>
      <c r="AG26" s="647"/>
      <c r="AH26" s="647"/>
      <c r="AI26" s="647"/>
      <c r="AJ26" s="647"/>
      <c r="AK26" s="647"/>
      <c r="AL26" s="611">
        <v>0</v>
      </c>
      <c r="AM26" s="612"/>
      <c r="AN26" s="612"/>
      <c r="AO26" s="648"/>
      <c r="AP26" s="605" t="s">
        <v>284</v>
      </c>
      <c r="AQ26" s="685"/>
      <c r="AR26" s="685"/>
      <c r="AS26" s="685"/>
      <c r="AT26" s="685"/>
      <c r="AU26" s="685"/>
      <c r="AV26" s="685"/>
      <c r="AW26" s="685"/>
      <c r="AX26" s="685"/>
      <c r="AY26" s="685"/>
      <c r="AZ26" s="685"/>
      <c r="BA26" s="685"/>
      <c r="BB26" s="685"/>
      <c r="BC26" s="685"/>
      <c r="BD26" s="685"/>
      <c r="BE26" s="685"/>
      <c r="BF26" s="686"/>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7"/>
      <c r="CD26" s="605" t="s">
        <v>285</v>
      </c>
      <c r="CE26" s="606"/>
      <c r="CF26" s="606"/>
      <c r="CG26" s="606"/>
      <c r="CH26" s="606"/>
      <c r="CI26" s="606"/>
      <c r="CJ26" s="606"/>
      <c r="CK26" s="606"/>
      <c r="CL26" s="606"/>
      <c r="CM26" s="606"/>
      <c r="CN26" s="606"/>
      <c r="CO26" s="606"/>
      <c r="CP26" s="606"/>
      <c r="CQ26" s="607"/>
      <c r="CR26" s="608">
        <v>8520353</v>
      </c>
      <c r="CS26" s="609"/>
      <c r="CT26" s="609"/>
      <c r="CU26" s="609"/>
      <c r="CV26" s="609"/>
      <c r="CW26" s="609"/>
      <c r="CX26" s="609"/>
      <c r="CY26" s="610"/>
      <c r="CZ26" s="611">
        <v>11.3</v>
      </c>
      <c r="DA26" s="623"/>
      <c r="DB26" s="623"/>
      <c r="DC26" s="624"/>
      <c r="DD26" s="614">
        <v>7952378</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x14ac:dyDescent="0.2">
      <c r="B27" s="605" t="s">
        <v>286</v>
      </c>
      <c r="C27" s="606"/>
      <c r="D27" s="606"/>
      <c r="E27" s="606"/>
      <c r="F27" s="606"/>
      <c r="G27" s="606"/>
      <c r="H27" s="606"/>
      <c r="I27" s="606"/>
      <c r="J27" s="606"/>
      <c r="K27" s="606"/>
      <c r="L27" s="606"/>
      <c r="M27" s="606"/>
      <c r="N27" s="606"/>
      <c r="O27" s="606"/>
      <c r="P27" s="606"/>
      <c r="Q27" s="607"/>
      <c r="R27" s="608">
        <v>457846</v>
      </c>
      <c r="S27" s="609"/>
      <c r="T27" s="609"/>
      <c r="U27" s="609"/>
      <c r="V27" s="609"/>
      <c r="W27" s="609"/>
      <c r="X27" s="609"/>
      <c r="Y27" s="610"/>
      <c r="Z27" s="646">
        <v>0.6</v>
      </c>
      <c r="AA27" s="646"/>
      <c r="AB27" s="646"/>
      <c r="AC27" s="646"/>
      <c r="AD27" s="647" t="s">
        <v>122</v>
      </c>
      <c r="AE27" s="647"/>
      <c r="AF27" s="647"/>
      <c r="AG27" s="647"/>
      <c r="AH27" s="647"/>
      <c r="AI27" s="647"/>
      <c r="AJ27" s="647"/>
      <c r="AK27" s="647"/>
      <c r="AL27" s="611" t="s">
        <v>122</v>
      </c>
      <c r="AM27" s="612"/>
      <c r="AN27" s="612"/>
      <c r="AO27" s="648"/>
      <c r="AP27" s="605" t="s">
        <v>287</v>
      </c>
      <c r="AQ27" s="606"/>
      <c r="AR27" s="606"/>
      <c r="AS27" s="606"/>
      <c r="AT27" s="606"/>
      <c r="AU27" s="606"/>
      <c r="AV27" s="606"/>
      <c r="AW27" s="606"/>
      <c r="AX27" s="606"/>
      <c r="AY27" s="606"/>
      <c r="AZ27" s="606"/>
      <c r="BA27" s="606"/>
      <c r="BB27" s="606"/>
      <c r="BC27" s="606"/>
      <c r="BD27" s="606"/>
      <c r="BE27" s="606"/>
      <c r="BF27" s="607"/>
      <c r="BG27" s="608">
        <v>43022054</v>
      </c>
      <c r="BH27" s="609"/>
      <c r="BI27" s="609"/>
      <c r="BJ27" s="609"/>
      <c r="BK27" s="609"/>
      <c r="BL27" s="609"/>
      <c r="BM27" s="609"/>
      <c r="BN27" s="610"/>
      <c r="BO27" s="646">
        <v>100</v>
      </c>
      <c r="BP27" s="646"/>
      <c r="BQ27" s="646"/>
      <c r="BR27" s="646"/>
      <c r="BS27" s="647">
        <v>559362</v>
      </c>
      <c r="BT27" s="647"/>
      <c r="BU27" s="647"/>
      <c r="BV27" s="647"/>
      <c r="BW27" s="647"/>
      <c r="BX27" s="647"/>
      <c r="BY27" s="647"/>
      <c r="BZ27" s="647"/>
      <c r="CA27" s="647"/>
      <c r="CB27" s="687"/>
      <c r="CD27" s="605" t="s">
        <v>288</v>
      </c>
      <c r="CE27" s="606"/>
      <c r="CF27" s="606"/>
      <c r="CG27" s="606"/>
      <c r="CH27" s="606"/>
      <c r="CI27" s="606"/>
      <c r="CJ27" s="606"/>
      <c r="CK27" s="606"/>
      <c r="CL27" s="606"/>
      <c r="CM27" s="606"/>
      <c r="CN27" s="606"/>
      <c r="CO27" s="606"/>
      <c r="CP27" s="606"/>
      <c r="CQ27" s="607"/>
      <c r="CR27" s="608">
        <v>17031626</v>
      </c>
      <c r="CS27" s="621"/>
      <c r="CT27" s="621"/>
      <c r="CU27" s="621"/>
      <c r="CV27" s="621"/>
      <c r="CW27" s="621"/>
      <c r="CX27" s="621"/>
      <c r="CY27" s="622"/>
      <c r="CZ27" s="611">
        <v>22.6</v>
      </c>
      <c r="DA27" s="623"/>
      <c r="DB27" s="623"/>
      <c r="DC27" s="624"/>
      <c r="DD27" s="614">
        <v>6506895</v>
      </c>
      <c r="DE27" s="621"/>
      <c r="DF27" s="621"/>
      <c r="DG27" s="621"/>
      <c r="DH27" s="621"/>
      <c r="DI27" s="621"/>
      <c r="DJ27" s="621"/>
      <c r="DK27" s="622"/>
      <c r="DL27" s="614">
        <v>5454605</v>
      </c>
      <c r="DM27" s="621"/>
      <c r="DN27" s="621"/>
      <c r="DO27" s="621"/>
      <c r="DP27" s="621"/>
      <c r="DQ27" s="621"/>
      <c r="DR27" s="621"/>
      <c r="DS27" s="621"/>
      <c r="DT27" s="621"/>
      <c r="DU27" s="621"/>
      <c r="DV27" s="622"/>
      <c r="DW27" s="611">
        <v>11</v>
      </c>
      <c r="DX27" s="623"/>
      <c r="DY27" s="623"/>
      <c r="DZ27" s="623"/>
      <c r="EA27" s="623"/>
      <c r="EB27" s="623"/>
      <c r="EC27" s="635"/>
    </row>
    <row r="28" spans="2:133" ht="11.25" customHeight="1" x14ac:dyDescent="0.2">
      <c r="B28" s="605" t="s">
        <v>289</v>
      </c>
      <c r="C28" s="606"/>
      <c r="D28" s="606"/>
      <c r="E28" s="606"/>
      <c r="F28" s="606"/>
      <c r="G28" s="606"/>
      <c r="H28" s="606"/>
      <c r="I28" s="606"/>
      <c r="J28" s="606"/>
      <c r="K28" s="606"/>
      <c r="L28" s="606"/>
      <c r="M28" s="606"/>
      <c r="N28" s="606"/>
      <c r="O28" s="606"/>
      <c r="P28" s="606"/>
      <c r="Q28" s="607"/>
      <c r="R28" s="608">
        <v>1460011</v>
      </c>
      <c r="S28" s="609"/>
      <c r="T28" s="609"/>
      <c r="U28" s="609"/>
      <c r="V28" s="609"/>
      <c r="W28" s="609"/>
      <c r="X28" s="609"/>
      <c r="Y28" s="610"/>
      <c r="Z28" s="646">
        <v>1.9</v>
      </c>
      <c r="AA28" s="646"/>
      <c r="AB28" s="646"/>
      <c r="AC28" s="646"/>
      <c r="AD28" s="647">
        <v>171168</v>
      </c>
      <c r="AE28" s="647"/>
      <c r="AF28" s="647"/>
      <c r="AG28" s="647"/>
      <c r="AH28" s="647"/>
      <c r="AI28" s="647"/>
      <c r="AJ28" s="647"/>
      <c r="AK28" s="647"/>
      <c r="AL28" s="611">
        <v>0.3</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290</v>
      </c>
      <c r="CE28" s="606"/>
      <c r="CF28" s="606"/>
      <c r="CG28" s="606"/>
      <c r="CH28" s="606"/>
      <c r="CI28" s="606"/>
      <c r="CJ28" s="606"/>
      <c r="CK28" s="606"/>
      <c r="CL28" s="606"/>
      <c r="CM28" s="606"/>
      <c r="CN28" s="606"/>
      <c r="CO28" s="606"/>
      <c r="CP28" s="606"/>
      <c r="CQ28" s="607"/>
      <c r="CR28" s="608">
        <v>4290161</v>
      </c>
      <c r="CS28" s="609"/>
      <c r="CT28" s="609"/>
      <c r="CU28" s="609"/>
      <c r="CV28" s="609"/>
      <c r="CW28" s="609"/>
      <c r="CX28" s="609"/>
      <c r="CY28" s="610"/>
      <c r="CZ28" s="611">
        <v>5.7</v>
      </c>
      <c r="DA28" s="623"/>
      <c r="DB28" s="623"/>
      <c r="DC28" s="624"/>
      <c r="DD28" s="614">
        <v>4039568</v>
      </c>
      <c r="DE28" s="609"/>
      <c r="DF28" s="609"/>
      <c r="DG28" s="609"/>
      <c r="DH28" s="609"/>
      <c r="DI28" s="609"/>
      <c r="DJ28" s="609"/>
      <c r="DK28" s="610"/>
      <c r="DL28" s="614">
        <v>4039568</v>
      </c>
      <c r="DM28" s="609"/>
      <c r="DN28" s="609"/>
      <c r="DO28" s="609"/>
      <c r="DP28" s="609"/>
      <c r="DQ28" s="609"/>
      <c r="DR28" s="609"/>
      <c r="DS28" s="609"/>
      <c r="DT28" s="609"/>
      <c r="DU28" s="609"/>
      <c r="DV28" s="610"/>
      <c r="DW28" s="611">
        <v>8.1999999999999993</v>
      </c>
      <c r="DX28" s="623"/>
      <c r="DY28" s="623"/>
      <c r="DZ28" s="623"/>
      <c r="EA28" s="623"/>
      <c r="EB28" s="623"/>
      <c r="EC28" s="635"/>
    </row>
    <row r="29" spans="2:133" ht="11.25" customHeight="1" x14ac:dyDescent="0.2">
      <c r="B29" s="605" t="s">
        <v>291</v>
      </c>
      <c r="C29" s="606"/>
      <c r="D29" s="606"/>
      <c r="E29" s="606"/>
      <c r="F29" s="606"/>
      <c r="G29" s="606"/>
      <c r="H29" s="606"/>
      <c r="I29" s="606"/>
      <c r="J29" s="606"/>
      <c r="K29" s="606"/>
      <c r="L29" s="606"/>
      <c r="M29" s="606"/>
      <c r="N29" s="606"/>
      <c r="O29" s="606"/>
      <c r="P29" s="606"/>
      <c r="Q29" s="607"/>
      <c r="R29" s="608">
        <v>640480</v>
      </c>
      <c r="S29" s="609"/>
      <c r="T29" s="609"/>
      <c r="U29" s="609"/>
      <c r="V29" s="609"/>
      <c r="W29" s="609"/>
      <c r="X29" s="609"/>
      <c r="Y29" s="610"/>
      <c r="Z29" s="646">
        <v>0.8</v>
      </c>
      <c r="AA29" s="646"/>
      <c r="AB29" s="646"/>
      <c r="AC29" s="646"/>
      <c r="AD29" s="647">
        <v>2</v>
      </c>
      <c r="AE29" s="647"/>
      <c r="AF29" s="647"/>
      <c r="AG29" s="647"/>
      <c r="AH29" s="647"/>
      <c r="AI29" s="647"/>
      <c r="AJ29" s="647"/>
      <c r="AK29" s="647"/>
      <c r="AL29" s="611">
        <v>0</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7"/>
      <c r="CD29" s="627" t="s">
        <v>292</v>
      </c>
      <c r="CE29" s="628"/>
      <c r="CF29" s="605" t="s">
        <v>66</v>
      </c>
      <c r="CG29" s="606"/>
      <c r="CH29" s="606"/>
      <c r="CI29" s="606"/>
      <c r="CJ29" s="606"/>
      <c r="CK29" s="606"/>
      <c r="CL29" s="606"/>
      <c r="CM29" s="606"/>
      <c r="CN29" s="606"/>
      <c r="CO29" s="606"/>
      <c r="CP29" s="606"/>
      <c r="CQ29" s="607"/>
      <c r="CR29" s="608">
        <v>4290150</v>
      </c>
      <c r="CS29" s="621"/>
      <c r="CT29" s="621"/>
      <c r="CU29" s="621"/>
      <c r="CV29" s="621"/>
      <c r="CW29" s="621"/>
      <c r="CX29" s="621"/>
      <c r="CY29" s="622"/>
      <c r="CZ29" s="611">
        <v>5.7</v>
      </c>
      <c r="DA29" s="623"/>
      <c r="DB29" s="623"/>
      <c r="DC29" s="624"/>
      <c r="DD29" s="614">
        <v>4039557</v>
      </c>
      <c r="DE29" s="621"/>
      <c r="DF29" s="621"/>
      <c r="DG29" s="621"/>
      <c r="DH29" s="621"/>
      <c r="DI29" s="621"/>
      <c r="DJ29" s="621"/>
      <c r="DK29" s="622"/>
      <c r="DL29" s="614">
        <v>4039557</v>
      </c>
      <c r="DM29" s="621"/>
      <c r="DN29" s="621"/>
      <c r="DO29" s="621"/>
      <c r="DP29" s="621"/>
      <c r="DQ29" s="621"/>
      <c r="DR29" s="621"/>
      <c r="DS29" s="621"/>
      <c r="DT29" s="621"/>
      <c r="DU29" s="621"/>
      <c r="DV29" s="622"/>
      <c r="DW29" s="611">
        <v>8.1999999999999993</v>
      </c>
      <c r="DX29" s="623"/>
      <c r="DY29" s="623"/>
      <c r="DZ29" s="623"/>
      <c r="EA29" s="623"/>
      <c r="EB29" s="623"/>
      <c r="EC29" s="635"/>
    </row>
    <row r="30" spans="2:133" ht="11.25" customHeight="1" x14ac:dyDescent="0.2">
      <c r="B30" s="605" t="s">
        <v>293</v>
      </c>
      <c r="C30" s="606"/>
      <c r="D30" s="606"/>
      <c r="E30" s="606"/>
      <c r="F30" s="606"/>
      <c r="G30" s="606"/>
      <c r="H30" s="606"/>
      <c r="I30" s="606"/>
      <c r="J30" s="606"/>
      <c r="K30" s="606"/>
      <c r="L30" s="606"/>
      <c r="M30" s="606"/>
      <c r="N30" s="606"/>
      <c r="O30" s="606"/>
      <c r="P30" s="606"/>
      <c r="Q30" s="607"/>
      <c r="R30" s="608">
        <v>13119901</v>
      </c>
      <c r="S30" s="609"/>
      <c r="T30" s="609"/>
      <c r="U30" s="609"/>
      <c r="V30" s="609"/>
      <c r="W30" s="609"/>
      <c r="X30" s="609"/>
      <c r="Y30" s="610"/>
      <c r="Z30" s="646">
        <v>16.7</v>
      </c>
      <c r="AA30" s="646"/>
      <c r="AB30" s="646"/>
      <c r="AC30" s="646"/>
      <c r="AD30" s="647" t="s">
        <v>122</v>
      </c>
      <c r="AE30" s="647"/>
      <c r="AF30" s="647"/>
      <c r="AG30" s="647"/>
      <c r="AH30" s="647"/>
      <c r="AI30" s="647"/>
      <c r="AJ30" s="647"/>
      <c r="AK30" s="647"/>
      <c r="AL30" s="611" t="s">
        <v>122</v>
      </c>
      <c r="AM30" s="612"/>
      <c r="AN30" s="612"/>
      <c r="AO30" s="648"/>
      <c r="AP30" s="660" t="s">
        <v>211</v>
      </c>
      <c r="AQ30" s="661"/>
      <c r="AR30" s="661"/>
      <c r="AS30" s="661"/>
      <c r="AT30" s="661"/>
      <c r="AU30" s="661"/>
      <c r="AV30" s="661"/>
      <c r="AW30" s="661"/>
      <c r="AX30" s="661"/>
      <c r="AY30" s="661"/>
      <c r="AZ30" s="661"/>
      <c r="BA30" s="661"/>
      <c r="BB30" s="661"/>
      <c r="BC30" s="661"/>
      <c r="BD30" s="661"/>
      <c r="BE30" s="661"/>
      <c r="BF30" s="662"/>
      <c r="BG30" s="660" t="s">
        <v>294</v>
      </c>
      <c r="BH30" s="683"/>
      <c r="BI30" s="683"/>
      <c r="BJ30" s="683"/>
      <c r="BK30" s="683"/>
      <c r="BL30" s="683"/>
      <c r="BM30" s="683"/>
      <c r="BN30" s="683"/>
      <c r="BO30" s="683"/>
      <c r="BP30" s="683"/>
      <c r="BQ30" s="684"/>
      <c r="BR30" s="660" t="s">
        <v>295</v>
      </c>
      <c r="BS30" s="683"/>
      <c r="BT30" s="683"/>
      <c r="BU30" s="683"/>
      <c r="BV30" s="683"/>
      <c r="BW30" s="683"/>
      <c r="BX30" s="683"/>
      <c r="BY30" s="683"/>
      <c r="BZ30" s="683"/>
      <c r="CA30" s="683"/>
      <c r="CB30" s="684"/>
      <c r="CD30" s="629"/>
      <c r="CE30" s="630"/>
      <c r="CF30" s="605" t="s">
        <v>296</v>
      </c>
      <c r="CG30" s="606"/>
      <c r="CH30" s="606"/>
      <c r="CI30" s="606"/>
      <c r="CJ30" s="606"/>
      <c r="CK30" s="606"/>
      <c r="CL30" s="606"/>
      <c r="CM30" s="606"/>
      <c r="CN30" s="606"/>
      <c r="CO30" s="606"/>
      <c r="CP30" s="606"/>
      <c r="CQ30" s="607"/>
      <c r="CR30" s="608">
        <v>4196009</v>
      </c>
      <c r="CS30" s="609"/>
      <c r="CT30" s="609"/>
      <c r="CU30" s="609"/>
      <c r="CV30" s="609"/>
      <c r="CW30" s="609"/>
      <c r="CX30" s="609"/>
      <c r="CY30" s="610"/>
      <c r="CZ30" s="611">
        <v>5.6</v>
      </c>
      <c r="DA30" s="623"/>
      <c r="DB30" s="623"/>
      <c r="DC30" s="624"/>
      <c r="DD30" s="614">
        <v>3945679</v>
      </c>
      <c r="DE30" s="609"/>
      <c r="DF30" s="609"/>
      <c r="DG30" s="609"/>
      <c r="DH30" s="609"/>
      <c r="DI30" s="609"/>
      <c r="DJ30" s="609"/>
      <c r="DK30" s="610"/>
      <c r="DL30" s="614">
        <v>3945679</v>
      </c>
      <c r="DM30" s="609"/>
      <c r="DN30" s="609"/>
      <c r="DO30" s="609"/>
      <c r="DP30" s="609"/>
      <c r="DQ30" s="609"/>
      <c r="DR30" s="609"/>
      <c r="DS30" s="609"/>
      <c r="DT30" s="609"/>
      <c r="DU30" s="609"/>
      <c r="DV30" s="610"/>
      <c r="DW30" s="611">
        <v>8</v>
      </c>
      <c r="DX30" s="623"/>
      <c r="DY30" s="623"/>
      <c r="DZ30" s="623"/>
      <c r="EA30" s="623"/>
      <c r="EB30" s="623"/>
      <c r="EC30" s="635"/>
    </row>
    <row r="31" spans="2:133" ht="11.25" customHeight="1" x14ac:dyDescent="0.2">
      <c r="B31" s="675" t="s">
        <v>297</v>
      </c>
      <c r="C31" s="676"/>
      <c r="D31" s="676"/>
      <c r="E31" s="676"/>
      <c r="F31" s="676"/>
      <c r="G31" s="676"/>
      <c r="H31" s="676"/>
      <c r="I31" s="676"/>
      <c r="J31" s="676"/>
      <c r="K31" s="676"/>
      <c r="L31" s="676"/>
      <c r="M31" s="676"/>
      <c r="N31" s="676"/>
      <c r="O31" s="676"/>
      <c r="P31" s="676"/>
      <c r="Q31" s="677"/>
      <c r="R31" s="608" t="s">
        <v>122</v>
      </c>
      <c r="S31" s="609"/>
      <c r="T31" s="609"/>
      <c r="U31" s="609"/>
      <c r="V31" s="609"/>
      <c r="W31" s="609"/>
      <c r="X31" s="609"/>
      <c r="Y31" s="610"/>
      <c r="Z31" s="646" t="s">
        <v>122</v>
      </c>
      <c r="AA31" s="646"/>
      <c r="AB31" s="646"/>
      <c r="AC31" s="646"/>
      <c r="AD31" s="647" t="s">
        <v>122</v>
      </c>
      <c r="AE31" s="647"/>
      <c r="AF31" s="647"/>
      <c r="AG31" s="647"/>
      <c r="AH31" s="647"/>
      <c r="AI31" s="647"/>
      <c r="AJ31" s="647"/>
      <c r="AK31" s="647"/>
      <c r="AL31" s="611" t="s">
        <v>122</v>
      </c>
      <c r="AM31" s="612"/>
      <c r="AN31" s="612"/>
      <c r="AO31" s="648"/>
      <c r="AP31" s="678" t="s">
        <v>298</v>
      </c>
      <c r="AQ31" s="679"/>
      <c r="AR31" s="679"/>
      <c r="AS31" s="679"/>
      <c r="AT31" s="680" t="s">
        <v>299</v>
      </c>
      <c r="AU31" s="212"/>
      <c r="AV31" s="212"/>
      <c r="AW31" s="212"/>
      <c r="AX31" s="666" t="s">
        <v>177</v>
      </c>
      <c r="AY31" s="667"/>
      <c r="AZ31" s="667"/>
      <c r="BA31" s="667"/>
      <c r="BB31" s="667"/>
      <c r="BC31" s="667"/>
      <c r="BD31" s="667"/>
      <c r="BE31" s="667"/>
      <c r="BF31" s="668"/>
      <c r="BG31" s="670">
        <v>99.5</v>
      </c>
      <c r="BH31" s="671"/>
      <c r="BI31" s="671"/>
      <c r="BJ31" s="671"/>
      <c r="BK31" s="671"/>
      <c r="BL31" s="671"/>
      <c r="BM31" s="672">
        <v>98.3</v>
      </c>
      <c r="BN31" s="671"/>
      <c r="BO31" s="671"/>
      <c r="BP31" s="671"/>
      <c r="BQ31" s="673"/>
      <c r="BR31" s="670">
        <v>99.3</v>
      </c>
      <c r="BS31" s="671"/>
      <c r="BT31" s="671"/>
      <c r="BU31" s="671"/>
      <c r="BV31" s="671"/>
      <c r="BW31" s="671"/>
      <c r="BX31" s="672">
        <v>97.9</v>
      </c>
      <c r="BY31" s="671"/>
      <c r="BZ31" s="671"/>
      <c r="CA31" s="671"/>
      <c r="CB31" s="673"/>
      <c r="CD31" s="629"/>
      <c r="CE31" s="630"/>
      <c r="CF31" s="605" t="s">
        <v>300</v>
      </c>
      <c r="CG31" s="606"/>
      <c r="CH31" s="606"/>
      <c r="CI31" s="606"/>
      <c r="CJ31" s="606"/>
      <c r="CK31" s="606"/>
      <c r="CL31" s="606"/>
      <c r="CM31" s="606"/>
      <c r="CN31" s="606"/>
      <c r="CO31" s="606"/>
      <c r="CP31" s="606"/>
      <c r="CQ31" s="607"/>
      <c r="CR31" s="608">
        <v>94141</v>
      </c>
      <c r="CS31" s="621"/>
      <c r="CT31" s="621"/>
      <c r="CU31" s="621"/>
      <c r="CV31" s="621"/>
      <c r="CW31" s="621"/>
      <c r="CX31" s="621"/>
      <c r="CY31" s="622"/>
      <c r="CZ31" s="611">
        <v>0.1</v>
      </c>
      <c r="DA31" s="623"/>
      <c r="DB31" s="623"/>
      <c r="DC31" s="624"/>
      <c r="DD31" s="614">
        <v>93878</v>
      </c>
      <c r="DE31" s="621"/>
      <c r="DF31" s="621"/>
      <c r="DG31" s="621"/>
      <c r="DH31" s="621"/>
      <c r="DI31" s="621"/>
      <c r="DJ31" s="621"/>
      <c r="DK31" s="622"/>
      <c r="DL31" s="614">
        <v>93878</v>
      </c>
      <c r="DM31" s="621"/>
      <c r="DN31" s="621"/>
      <c r="DO31" s="621"/>
      <c r="DP31" s="621"/>
      <c r="DQ31" s="621"/>
      <c r="DR31" s="621"/>
      <c r="DS31" s="621"/>
      <c r="DT31" s="621"/>
      <c r="DU31" s="621"/>
      <c r="DV31" s="622"/>
      <c r="DW31" s="611">
        <v>0.2</v>
      </c>
      <c r="DX31" s="623"/>
      <c r="DY31" s="623"/>
      <c r="DZ31" s="623"/>
      <c r="EA31" s="623"/>
      <c r="EB31" s="623"/>
      <c r="EC31" s="635"/>
    </row>
    <row r="32" spans="2:133" ht="11.25" customHeight="1" x14ac:dyDescent="0.2">
      <c r="B32" s="605" t="s">
        <v>301</v>
      </c>
      <c r="C32" s="606"/>
      <c r="D32" s="606"/>
      <c r="E32" s="606"/>
      <c r="F32" s="606"/>
      <c r="G32" s="606"/>
      <c r="H32" s="606"/>
      <c r="I32" s="606"/>
      <c r="J32" s="606"/>
      <c r="K32" s="606"/>
      <c r="L32" s="606"/>
      <c r="M32" s="606"/>
      <c r="N32" s="606"/>
      <c r="O32" s="606"/>
      <c r="P32" s="606"/>
      <c r="Q32" s="607"/>
      <c r="R32" s="608">
        <v>4025367</v>
      </c>
      <c r="S32" s="609"/>
      <c r="T32" s="609"/>
      <c r="U32" s="609"/>
      <c r="V32" s="609"/>
      <c r="W32" s="609"/>
      <c r="X32" s="609"/>
      <c r="Y32" s="610"/>
      <c r="Z32" s="646">
        <v>5.0999999999999996</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81"/>
      <c r="AU32" s="208" t="s">
        <v>302</v>
      </c>
      <c r="AX32" s="605" t="s">
        <v>303</v>
      </c>
      <c r="AY32" s="606"/>
      <c r="AZ32" s="606"/>
      <c r="BA32" s="606"/>
      <c r="BB32" s="606"/>
      <c r="BC32" s="606"/>
      <c r="BD32" s="606"/>
      <c r="BE32" s="606"/>
      <c r="BF32" s="607"/>
      <c r="BG32" s="674">
        <v>99.2</v>
      </c>
      <c r="BH32" s="621"/>
      <c r="BI32" s="621"/>
      <c r="BJ32" s="621"/>
      <c r="BK32" s="621"/>
      <c r="BL32" s="621"/>
      <c r="BM32" s="612">
        <v>97.2</v>
      </c>
      <c r="BN32" s="621"/>
      <c r="BO32" s="621"/>
      <c r="BP32" s="621"/>
      <c r="BQ32" s="644"/>
      <c r="BR32" s="674">
        <v>98.8</v>
      </c>
      <c r="BS32" s="621"/>
      <c r="BT32" s="621"/>
      <c r="BU32" s="621"/>
      <c r="BV32" s="621"/>
      <c r="BW32" s="621"/>
      <c r="BX32" s="612">
        <v>96.5</v>
      </c>
      <c r="BY32" s="621"/>
      <c r="BZ32" s="621"/>
      <c r="CA32" s="621"/>
      <c r="CB32" s="644"/>
      <c r="CD32" s="631"/>
      <c r="CE32" s="632"/>
      <c r="CF32" s="605" t="s">
        <v>304</v>
      </c>
      <c r="CG32" s="606"/>
      <c r="CH32" s="606"/>
      <c r="CI32" s="606"/>
      <c r="CJ32" s="606"/>
      <c r="CK32" s="606"/>
      <c r="CL32" s="606"/>
      <c r="CM32" s="606"/>
      <c r="CN32" s="606"/>
      <c r="CO32" s="606"/>
      <c r="CP32" s="606"/>
      <c r="CQ32" s="607"/>
      <c r="CR32" s="608">
        <v>11</v>
      </c>
      <c r="CS32" s="609"/>
      <c r="CT32" s="609"/>
      <c r="CU32" s="609"/>
      <c r="CV32" s="609"/>
      <c r="CW32" s="609"/>
      <c r="CX32" s="609"/>
      <c r="CY32" s="610"/>
      <c r="CZ32" s="611">
        <v>0</v>
      </c>
      <c r="DA32" s="623"/>
      <c r="DB32" s="623"/>
      <c r="DC32" s="624"/>
      <c r="DD32" s="614">
        <v>11</v>
      </c>
      <c r="DE32" s="609"/>
      <c r="DF32" s="609"/>
      <c r="DG32" s="609"/>
      <c r="DH32" s="609"/>
      <c r="DI32" s="609"/>
      <c r="DJ32" s="609"/>
      <c r="DK32" s="610"/>
      <c r="DL32" s="614">
        <v>11</v>
      </c>
      <c r="DM32" s="609"/>
      <c r="DN32" s="609"/>
      <c r="DO32" s="609"/>
      <c r="DP32" s="609"/>
      <c r="DQ32" s="609"/>
      <c r="DR32" s="609"/>
      <c r="DS32" s="609"/>
      <c r="DT32" s="609"/>
      <c r="DU32" s="609"/>
      <c r="DV32" s="610"/>
      <c r="DW32" s="611">
        <v>0</v>
      </c>
      <c r="DX32" s="623"/>
      <c r="DY32" s="623"/>
      <c r="DZ32" s="623"/>
      <c r="EA32" s="623"/>
      <c r="EB32" s="623"/>
      <c r="EC32" s="635"/>
    </row>
    <row r="33" spans="2:133" ht="11.25" customHeight="1" x14ac:dyDescent="0.2">
      <c r="B33" s="605" t="s">
        <v>305</v>
      </c>
      <c r="C33" s="606"/>
      <c r="D33" s="606"/>
      <c r="E33" s="606"/>
      <c r="F33" s="606"/>
      <c r="G33" s="606"/>
      <c r="H33" s="606"/>
      <c r="I33" s="606"/>
      <c r="J33" s="606"/>
      <c r="K33" s="606"/>
      <c r="L33" s="606"/>
      <c r="M33" s="606"/>
      <c r="N33" s="606"/>
      <c r="O33" s="606"/>
      <c r="P33" s="606"/>
      <c r="Q33" s="607"/>
      <c r="R33" s="608">
        <v>326880</v>
      </c>
      <c r="S33" s="609"/>
      <c r="T33" s="609"/>
      <c r="U33" s="609"/>
      <c r="V33" s="609"/>
      <c r="W33" s="609"/>
      <c r="X33" s="609"/>
      <c r="Y33" s="610"/>
      <c r="Z33" s="646">
        <v>0.4</v>
      </c>
      <c r="AA33" s="646"/>
      <c r="AB33" s="646"/>
      <c r="AC33" s="646"/>
      <c r="AD33" s="647">
        <v>211684</v>
      </c>
      <c r="AE33" s="647"/>
      <c r="AF33" s="647"/>
      <c r="AG33" s="647"/>
      <c r="AH33" s="647"/>
      <c r="AI33" s="647"/>
      <c r="AJ33" s="647"/>
      <c r="AK33" s="647"/>
      <c r="AL33" s="611">
        <v>0.4</v>
      </c>
      <c r="AM33" s="612"/>
      <c r="AN33" s="612"/>
      <c r="AO33" s="648"/>
      <c r="AP33" s="651"/>
      <c r="AQ33" s="652"/>
      <c r="AR33" s="652"/>
      <c r="AS33" s="652"/>
      <c r="AT33" s="682"/>
      <c r="AU33" s="213"/>
      <c r="AV33" s="213"/>
      <c r="AW33" s="213"/>
      <c r="AX33" s="589" t="s">
        <v>306</v>
      </c>
      <c r="AY33" s="590"/>
      <c r="AZ33" s="590"/>
      <c r="BA33" s="590"/>
      <c r="BB33" s="590"/>
      <c r="BC33" s="590"/>
      <c r="BD33" s="590"/>
      <c r="BE33" s="590"/>
      <c r="BF33" s="591"/>
      <c r="BG33" s="669">
        <v>99.8</v>
      </c>
      <c r="BH33" s="593"/>
      <c r="BI33" s="593"/>
      <c r="BJ33" s="593"/>
      <c r="BK33" s="593"/>
      <c r="BL33" s="593"/>
      <c r="BM33" s="639">
        <v>99.3</v>
      </c>
      <c r="BN33" s="593"/>
      <c r="BO33" s="593"/>
      <c r="BP33" s="593"/>
      <c r="BQ33" s="656"/>
      <c r="BR33" s="669">
        <v>99.8</v>
      </c>
      <c r="BS33" s="593"/>
      <c r="BT33" s="593"/>
      <c r="BU33" s="593"/>
      <c r="BV33" s="593"/>
      <c r="BW33" s="593"/>
      <c r="BX33" s="639">
        <v>99.1</v>
      </c>
      <c r="BY33" s="593"/>
      <c r="BZ33" s="593"/>
      <c r="CA33" s="593"/>
      <c r="CB33" s="656"/>
      <c r="CD33" s="605" t="s">
        <v>307</v>
      </c>
      <c r="CE33" s="606"/>
      <c r="CF33" s="606"/>
      <c r="CG33" s="606"/>
      <c r="CH33" s="606"/>
      <c r="CI33" s="606"/>
      <c r="CJ33" s="606"/>
      <c r="CK33" s="606"/>
      <c r="CL33" s="606"/>
      <c r="CM33" s="606"/>
      <c r="CN33" s="606"/>
      <c r="CO33" s="606"/>
      <c r="CP33" s="606"/>
      <c r="CQ33" s="607"/>
      <c r="CR33" s="608">
        <v>30489280</v>
      </c>
      <c r="CS33" s="621"/>
      <c r="CT33" s="621"/>
      <c r="CU33" s="621"/>
      <c r="CV33" s="621"/>
      <c r="CW33" s="621"/>
      <c r="CX33" s="621"/>
      <c r="CY33" s="622"/>
      <c r="CZ33" s="611">
        <v>40.4</v>
      </c>
      <c r="DA33" s="623"/>
      <c r="DB33" s="623"/>
      <c r="DC33" s="624"/>
      <c r="DD33" s="614">
        <v>24531717</v>
      </c>
      <c r="DE33" s="621"/>
      <c r="DF33" s="621"/>
      <c r="DG33" s="621"/>
      <c r="DH33" s="621"/>
      <c r="DI33" s="621"/>
      <c r="DJ33" s="621"/>
      <c r="DK33" s="622"/>
      <c r="DL33" s="614">
        <v>21000234</v>
      </c>
      <c r="DM33" s="621"/>
      <c r="DN33" s="621"/>
      <c r="DO33" s="621"/>
      <c r="DP33" s="621"/>
      <c r="DQ33" s="621"/>
      <c r="DR33" s="621"/>
      <c r="DS33" s="621"/>
      <c r="DT33" s="621"/>
      <c r="DU33" s="621"/>
      <c r="DV33" s="622"/>
      <c r="DW33" s="611">
        <v>42.4</v>
      </c>
      <c r="DX33" s="623"/>
      <c r="DY33" s="623"/>
      <c r="DZ33" s="623"/>
      <c r="EA33" s="623"/>
      <c r="EB33" s="623"/>
      <c r="EC33" s="635"/>
    </row>
    <row r="34" spans="2:133" ht="11.25" customHeight="1" x14ac:dyDescent="0.2">
      <c r="B34" s="605" t="s">
        <v>308</v>
      </c>
      <c r="C34" s="606"/>
      <c r="D34" s="606"/>
      <c r="E34" s="606"/>
      <c r="F34" s="606"/>
      <c r="G34" s="606"/>
      <c r="H34" s="606"/>
      <c r="I34" s="606"/>
      <c r="J34" s="606"/>
      <c r="K34" s="606"/>
      <c r="L34" s="606"/>
      <c r="M34" s="606"/>
      <c r="N34" s="606"/>
      <c r="O34" s="606"/>
      <c r="P34" s="606"/>
      <c r="Q34" s="607"/>
      <c r="R34" s="608">
        <v>1216844</v>
      </c>
      <c r="S34" s="609"/>
      <c r="T34" s="609"/>
      <c r="U34" s="609"/>
      <c r="V34" s="609"/>
      <c r="W34" s="609"/>
      <c r="X34" s="609"/>
      <c r="Y34" s="610"/>
      <c r="Z34" s="646">
        <v>1.5</v>
      </c>
      <c r="AA34" s="646"/>
      <c r="AB34" s="646"/>
      <c r="AC34" s="646"/>
      <c r="AD34" s="647" t="s">
        <v>122</v>
      </c>
      <c r="AE34" s="647"/>
      <c r="AF34" s="647"/>
      <c r="AG34" s="647"/>
      <c r="AH34" s="647"/>
      <c r="AI34" s="647"/>
      <c r="AJ34" s="647"/>
      <c r="AK34" s="647"/>
      <c r="AL34" s="611" t="s">
        <v>122</v>
      </c>
      <c r="AM34" s="612"/>
      <c r="AN34" s="612"/>
      <c r="AO34" s="648"/>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05" t="s">
        <v>309</v>
      </c>
      <c r="CE34" s="606"/>
      <c r="CF34" s="606"/>
      <c r="CG34" s="606"/>
      <c r="CH34" s="606"/>
      <c r="CI34" s="606"/>
      <c r="CJ34" s="606"/>
      <c r="CK34" s="606"/>
      <c r="CL34" s="606"/>
      <c r="CM34" s="606"/>
      <c r="CN34" s="606"/>
      <c r="CO34" s="606"/>
      <c r="CP34" s="606"/>
      <c r="CQ34" s="607"/>
      <c r="CR34" s="608">
        <v>20027262</v>
      </c>
      <c r="CS34" s="609"/>
      <c r="CT34" s="609"/>
      <c r="CU34" s="609"/>
      <c r="CV34" s="609"/>
      <c r="CW34" s="609"/>
      <c r="CX34" s="609"/>
      <c r="CY34" s="610"/>
      <c r="CZ34" s="611">
        <v>26.6</v>
      </c>
      <c r="DA34" s="623"/>
      <c r="DB34" s="623"/>
      <c r="DC34" s="624"/>
      <c r="DD34" s="614">
        <v>16099462</v>
      </c>
      <c r="DE34" s="609"/>
      <c r="DF34" s="609"/>
      <c r="DG34" s="609"/>
      <c r="DH34" s="609"/>
      <c r="DI34" s="609"/>
      <c r="DJ34" s="609"/>
      <c r="DK34" s="610"/>
      <c r="DL34" s="614">
        <v>15008866</v>
      </c>
      <c r="DM34" s="609"/>
      <c r="DN34" s="609"/>
      <c r="DO34" s="609"/>
      <c r="DP34" s="609"/>
      <c r="DQ34" s="609"/>
      <c r="DR34" s="609"/>
      <c r="DS34" s="609"/>
      <c r="DT34" s="609"/>
      <c r="DU34" s="609"/>
      <c r="DV34" s="610"/>
      <c r="DW34" s="611">
        <v>30.3</v>
      </c>
      <c r="DX34" s="623"/>
      <c r="DY34" s="623"/>
      <c r="DZ34" s="623"/>
      <c r="EA34" s="623"/>
      <c r="EB34" s="623"/>
      <c r="EC34" s="635"/>
    </row>
    <row r="35" spans="2:133" ht="11.25" customHeight="1" x14ac:dyDescent="0.2">
      <c r="B35" s="605" t="s">
        <v>310</v>
      </c>
      <c r="C35" s="606"/>
      <c r="D35" s="606"/>
      <c r="E35" s="606"/>
      <c r="F35" s="606"/>
      <c r="G35" s="606"/>
      <c r="H35" s="606"/>
      <c r="I35" s="606"/>
      <c r="J35" s="606"/>
      <c r="K35" s="606"/>
      <c r="L35" s="606"/>
      <c r="M35" s="606"/>
      <c r="N35" s="606"/>
      <c r="O35" s="606"/>
      <c r="P35" s="606"/>
      <c r="Q35" s="607"/>
      <c r="R35" s="608">
        <v>1055682</v>
      </c>
      <c r="S35" s="609"/>
      <c r="T35" s="609"/>
      <c r="U35" s="609"/>
      <c r="V35" s="609"/>
      <c r="W35" s="609"/>
      <c r="X35" s="609"/>
      <c r="Y35" s="610"/>
      <c r="Z35" s="646">
        <v>1.3</v>
      </c>
      <c r="AA35" s="646"/>
      <c r="AB35" s="646"/>
      <c r="AC35" s="646"/>
      <c r="AD35" s="647" t="s">
        <v>122</v>
      </c>
      <c r="AE35" s="647"/>
      <c r="AF35" s="647"/>
      <c r="AG35" s="647"/>
      <c r="AH35" s="647"/>
      <c r="AI35" s="647"/>
      <c r="AJ35" s="647"/>
      <c r="AK35" s="647"/>
      <c r="AL35" s="611" t="s">
        <v>122</v>
      </c>
      <c r="AM35" s="612"/>
      <c r="AN35" s="612"/>
      <c r="AO35" s="648"/>
      <c r="AP35" s="216"/>
      <c r="AQ35" s="660" t="s">
        <v>311</v>
      </c>
      <c r="AR35" s="661"/>
      <c r="AS35" s="661"/>
      <c r="AT35" s="661"/>
      <c r="AU35" s="661"/>
      <c r="AV35" s="661"/>
      <c r="AW35" s="661"/>
      <c r="AX35" s="661"/>
      <c r="AY35" s="661"/>
      <c r="AZ35" s="661"/>
      <c r="BA35" s="661"/>
      <c r="BB35" s="661"/>
      <c r="BC35" s="661"/>
      <c r="BD35" s="661"/>
      <c r="BE35" s="661"/>
      <c r="BF35" s="662"/>
      <c r="BG35" s="660" t="s">
        <v>312</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313</v>
      </c>
      <c r="CE35" s="606"/>
      <c r="CF35" s="606"/>
      <c r="CG35" s="606"/>
      <c r="CH35" s="606"/>
      <c r="CI35" s="606"/>
      <c r="CJ35" s="606"/>
      <c r="CK35" s="606"/>
      <c r="CL35" s="606"/>
      <c r="CM35" s="606"/>
      <c r="CN35" s="606"/>
      <c r="CO35" s="606"/>
      <c r="CP35" s="606"/>
      <c r="CQ35" s="607"/>
      <c r="CR35" s="608">
        <v>408495</v>
      </c>
      <c r="CS35" s="621"/>
      <c r="CT35" s="621"/>
      <c r="CU35" s="621"/>
      <c r="CV35" s="621"/>
      <c r="CW35" s="621"/>
      <c r="CX35" s="621"/>
      <c r="CY35" s="622"/>
      <c r="CZ35" s="611">
        <v>0.5</v>
      </c>
      <c r="DA35" s="623"/>
      <c r="DB35" s="623"/>
      <c r="DC35" s="624"/>
      <c r="DD35" s="614">
        <v>221549</v>
      </c>
      <c r="DE35" s="621"/>
      <c r="DF35" s="621"/>
      <c r="DG35" s="621"/>
      <c r="DH35" s="621"/>
      <c r="DI35" s="621"/>
      <c r="DJ35" s="621"/>
      <c r="DK35" s="622"/>
      <c r="DL35" s="614">
        <v>221549</v>
      </c>
      <c r="DM35" s="621"/>
      <c r="DN35" s="621"/>
      <c r="DO35" s="621"/>
      <c r="DP35" s="621"/>
      <c r="DQ35" s="621"/>
      <c r="DR35" s="621"/>
      <c r="DS35" s="621"/>
      <c r="DT35" s="621"/>
      <c r="DU35" s="621"/>
      <c r="DV35" s="622"/>
      <c r="DW35" s="611">
        <v>0.4</v>
      </c>
      <c r="DX35" s="623"/>
      <c r="DY35" s="623"/>
      <c r="DZ35" s="623"/>
      <c r="EA35" s="623"/>
      <c r="EB35" s="623"/>
      <c r="EC35" s="635"/>
    </row>
    <row r="36" spans="2:133" ht="11.25" customHeight="1" x14ac:dyDescent="0.2">
      <c r="B36" s="605" t="s">
        <v>314</v>
      </c>
      <c r="C36" s="606"/>
      <c r="D36" s="606"/>
      <c r="E36" s="606"/>
      <c r="F36" s="606"/>
      <c r="G36" s="606"/>
      <c r="H36" s="606"/>
      <c r="I36" s="606"/>
      <c r="J36" s="606"/>
      <c r="K36" s="606"/>
      <c r="L36" s="606"/>
      <c r="M36" s="606"/>
      <c r="N36" s="606"/>
      <c r="O36" s="606"/>
      <c r="P36" s="606"/>
      <c r="Q36" s="607"/>
      <c r="R36" s="608">
        <v>1621377</v>
      </c>
      <c r="S36" s="609"/>
      <c r="T36" s="609"/>
      <c r="U36" s="609"/>
      <c r="V36" s="609"/>
      <c r="W36" s="609"/>
      <c r="X36" s="609"/>
      <c r="Y36" s="610"/>
      <c r="Z36" s="646">
        <v>2.1</v>
      </c>
      <c r="AA36" s="646"/>
      <c r="AB36" s="646"/>
      <c r="AC36" s="646"/>
      <c r="AD36" s="647" t="s">
        <v>122</v>
      </c>
      <c r="AE36" s="647"/>
      <c r="AF36" s="647"/>
      <c r="AG36" s="647"/>
      <c r="AH36" s="647"/>
      <c r="AI36" s="647"/>
      <c r="AJ36" s="647"/>
      <c r="AK36" s="647"/>
      <c r="AL36" s="611" t="s">
        <v>122</v>
      </c>
      <c r="AM36" s="612"/>
      <c r="AN36" s="612"/>
      <c r="AO36" s="648"/>
      <c r="AP36" s="216"/>
      <c r="AQ36" s="657" t="s">
        <v>315</v>
      </c>
      <c r="AR36" s="658"/>
      <c r="AS36" s="658"/>
      <c r="AT36" s="658"/>
      <c r="AU36" s="658"/>
      <c r="AV36" s="658"/>
      <c r="AW36" s="658"/>
      <c r="AX36" s="658"/>
      <c r="AY36" s="659"/>
      <c r="AZ36" s="663">
        <v>4560133</v>
      </c>
      <c r="BA36" s="664"/>
      <c r="BB36" s="664"/>
      <c r="BC36" s="664"/>
      <c r="BD36" s="664"/>
      <c r="BE36" s="664"/>
      <c r="BF36" s="665"/>
      <c r="BG36" s="666" t="s">
        <v>316</v>
      </c>
      <c r="BH36" s="667"/>
      <c r="BI36" s="667"/>
      <c r="BJ36" s="667"/>
      <c r="BK36" s="667"/>
      <c r="BL36" s="667"/>
      <c r="BM36" s="667"/>
      <c r="BN36" s="667"/>
      <c r="BO36" s="667"/>
      <c r="BP36" s="667"/>
      <c r="BQ36" s="667"/>
      <c r="BR36" s="667"/>
      <c r="BS36" s="667"/>
      <c r="BT36" s="667"/>
      <c r="BU36" s="668"/>
      <c r="BV36" s="663">
        <v>61532</v>
      </c>
      <c r="BW36" s="664"/>
      <c r="BX36" s="664"/>
      <c r="BY36" s="664"/>
      <c r="BZ36" s="664"/>
      <c r="CA36" s="664"/>
      <c r="CB36" s="665"/>
      <c r="CD36" s="605" t="s">
        <v>317</v>
      </c>
      <c r="CE36" s="606"/>
      <c r="CF36" s="606"/>
      <c r="CG36" s="606"/>
      <c r="CH36" s="606"/>
      <c r="CI36" s="606"/>
      <c r="CJ36" s="606"/>
      <c r="CK36" s="606"/>
      <c r="CL36" s="606"/>
      <c r="CM36" s="606"/>
      <c r="CN36" s="606"/>
      <c r="CO36" s="606"/>
      <c r="CP36" s="606"/>
      <c r="CQ36" s="607"/>
      <c r="CR36" s="608">
        <v>4530183</v>
      </c>
      <c r="CS36" s="609"/>
      <c r="CT36" s="609"/>
      <c r="CU36" s="609"/>
      <c r="CV36" s="609"/>
      <c r="CW36" s="609"/>
      <c r="CX36" s="609"/>
      <c r="CY36" s="610"/>
      <c r="CZ36" s="611">
        <v>6</v>
      </c>
      <c r="DA36" s="623"/>
      <c r="DB36" s="623"/>
      <c r="DC36" s="624"/>
      <c r="DD36" s="614">
        <v>3885494</v>
      </c>
      <c r="DE36" s="609"/>
      <c r="DF36" s="609"/>
      <c r="DG36" s="609"/>
      <c r="DH36" s="609"/>
      <c r="DI36" s="609"/>
      <c r="DJ36" s="609"/>
      <c r="DK36" s="610"/>
      <c r="DL36" s="614">
        <v>3196912</v>
      </c>
      <c r="DM36" s="609"/>
      <c r="DN36" s="609"/>
      <c r="DO36" s="609"/>
      <c r="DP36" s="609"/>
      <c r="DQ36" s="609"/>
      <c r="DR36" s="609"/>
      <c r="DS36" s="609"/>
      <c r="DT36" s="609"/>
      <c r="DU36" s="609"/>
      <c r="DV36" s="610"/>
      <c r="DW36" s="611">
        <v>6.5</v>
      </c>
      <c r="DX36" s="623"/>
      <c r="DY36" s="623"/>
      <c r="DZ36" s="623"/>
      <c r="EA36" s="623"/>
      <c r="EB36" s="623"/>
      <c r="EC36" s="635"/>
    </row>
    <row r="37" spans="2:133" ht="11.25" customHeight="1" x14ac:dyDescent="0.2">
      <c r="B37" s="605" t="s">
        <v>318</v>
      </c>
      <c r="C37" s="606"/>
      <c r="D37" s="606"/>
      <c r="E37" s="606"/>
      <c r="F37" s="606"/>
      <c r="G37" s="606"/>
      <c r="H37" s="606"/>
      <c r="I37" s="606"/>
      <c r="J37" s="606"/>
      <c r="K37" s="606"/>
      <c r="L37" s="606"/>
      <c r="M37" s="606"/>
      <c r="N37" s="606"/>
      <c r="O37" s="606"/>
      <c r="P37" s="606"/>
      <c r="Q37" s="607"/>
      <c r="R37" s="608">
        <v>1558072</v>
      </c>
      <c r="S37" s="609"/>
      <c r="T37" s="609"/>
      <c r="U37" s="609"/>
      <c r="V37" s="609"/>
      <c r="W37" s="609"/>
      <c r="X37" s="609"/>
      <c r="Y37" s="610"/>
      <c r="Z37" s="646">
        <v>2</v>
      </c>
      <c r="AA37" s="646"/>
      <c r="AB37" s="646"/>
      <c r="AC37" s="646"/>
      <c r="AD37" s="647">
        <v>1559</v>
      </c>
      <c r="AE37" s="647"/>
      <c r="AF37" s="647"/>
      <c r="AG37" s="647"/>
      <c r="AH37" s="647"/>
      <c r="AI37" s="647"/>
      <c r="AJ37" s="647"/>
      <c r="AK37" s="647"/>
      <c r="AL37" s="611">
        <v>0</v>
      </c>
      <c r="AM37" s="612"/>
      <c r="AN37" s="612"/>
      <c r="AO37" s="648"/>
      <c r="AQ37" s="641" t="s">
        <v>319</v>
      </c>
      <c r="AR37" s="642"/>
      <c r="AS37" s="642"/>
      <c r="AT37" s="642"/>
      <c r="AU37" s="642"/>
      <c r="AV37" s="642"/>
      <c r="AW37" s="642"/>
      <c r="AX37" s="642"/>
      <c r="AY37" s="643"/>
      <c r="AZ37" s="608">
        <v>230761</v>
      </c>
      <c r="BA37" s="609"/>
      <c r="BB37" s="609"/>
      <c r="BC37" s="609"/>
      <c r="BD37" s="621"/>
      <c r="BE37" s="621"/>
      <c r="BF37" s="644"/>
      <c r="BG37" s="605" t="s">
        <v>320</v>
      </c>
      <c r="BH37" s="606"/>
      <c r="BI37" s="606"/>
      <c r="BJ37" s="606"/>
      <c r="BK37" s="606"/>
      <c r="BL37" s="606"/>
      <c r="BM37" s="606"/>
      <c r="BN37" s="606"/>
      <c r="BO37" s="606"/>
      <c r="BP37" s="606"/>
      <c r="BQ37" s="606"/>
      <c r="BR37" s="606"/>
      <c r="BS37" s="606"/>
      <c r="BT37" s="606"/>
      <c r="BU37" s="607"/>
      <c r="BV37" s="608">
        <v>-493193</v>
      </c>
      <c r="BW37" s="609"/>
      <c r="BX37" s="609"/>
      <c r="BY37" s="609"/>
      <c r="BZ37" s="609"/>
      <c r="CA37" s="609"/>
      <c r="CB37" s="645"/>
      <c r="CD37" s="605" t="s">
        <v>321</v>
      </c>
      <c r="CE37" s="606"/>
      <c r="CF37" s="606"/>
      <c r="CG37" s="606"/>
      <c r="CH37" s="606"/>
      <c r="CI37" s="606"/>
      <c r="CJ37" s="606"/>
      <c r="CK37" s="606"/>
      <c r="CL37" s="606"/>
      <c r="CM37" s="606"/>
      <c r="CN37" s="606"/>
      <c r="CO37" s="606"/>
      <c r="CP37" s="606"/>
      <c r="CQ37" s="607"/>
      <c r="CR37" s="608">
        <v>25364</v>
      </c>
      <c r="CS37" s="621"/>
      <c r="CT37" s="621"/>
      <c r="CU37" s="621"/>
      <c r="CV37" s="621"/>
      <c r="CW37" s="621"/>
      <c r="CX37" s="621"/>
      <c r="CY37" s="622"/>
      <c r="CZ37" s="611">
        <v>0</v>
      </c>
      <c r="DA37" s="623"/>
      <c r="DB37" s="623"/>
      <c r="DC37" s="624"/>
      <c r="DD37" s="614">
        <v>25204</v>
      </c>
      <c r="DE37" s="621"/>
      <c r="DF37" s="621"/>
      <c r="DG37" s="621"/>
      <c r="DH37" s="621"/>
      <c r="DI37" s="621"/>
      <c r="DJ37" s="621"/>
      <c r="DK37" s="622"/>
      <c r="DL37" s="614">
        <v>25204</v>
      </c>
      <c r="DM37" s="621"/>
      <c r="DN37" s="621"/>
      <c r="DO37" s="621"/>
      <c r="DP37" s="621"/>
      <c r="DQ37" s="621"/>
      <c r="DR37" s="621"/>
      <c r="DS37" s="621"/>
      <c r="DT37" s="621"/>
      <c r="DU37" s="621"/>
      <c r="DV37" s="622"/>
      <c r="DW37" s="611">
        <v>0.1</v>
      </c>
      <c r="DX37" s="623"/>
      <c r="DY37" s="623"/>
      <c r="DZ37" s="623"/>
      <c r="EA37" s="623"/>
      <c r="EB37" s="623"/>
      <c r="EC37" s="635"/>
    </row>
    <row r="38" spans="2:133" ht="11.25" customHeight="1" x14ac:dyDescent="0.2">
      <c r="B38" s="605" t="s">
        <v>322</v>
      </c>
      <c r="C38" s="606"/>
      <c r="D38" s="606"/>
      <c r="E38" s="606"/>
      <c r="F38" s="606"/>
      <c r="G38" s="606"/>
      <c r="H38" s="606"/>
      <c r="I38" s="606"/>
      <c r="J38" s="606"/>
      <c r="K38" s="606"/>
      <c r="L38" s="606"/>
      <c r="M38" s="606"/>
      <c r="N38" s="606"/>
      <c r="O38" s="606"/>
      <c r="P38" s="606"/>
      <c r="Q38" s="607"/>
      <c r="R38" s="608">
        <v>3717100</v>
      </c>
      <c r="S38" s="609"/>
      <c r="T38" s="609"/>
      <c r="U38" s="609"/>
      <c r="V38" s="609"/>
      <c r="W38" s="609"/>
      <c r="X38" s="609"/>
      <c r="Y38" s="610"/>
      <c r="Z38" s="646">
        <v>4.7</v>
      </c>
      <c r="AA38" s="646"/>
      <c r="AB38" s="646"/>
      <c r="AC38" s="646"/>
      <c r="AD38" s="647" t="s">
        <v>122</v>
      </c>
      <c r="AE38" s="647"/>
      <c r="AF38" s="647"/>
      <c r="AG38" s="647"/>
      <c r="AH38" s="647"/>
      <c r="AI38" s="647"/>
      <c r="AJ38" s="647"/>
      <c r="AK38" s="647"/>
      <c r="AL38" s="611" t="s">
        <v>122</v>
      </c>
      <c r="AM38" s="612"/>
      <c r="AN38" s="612"/>
      <c r="AO38" s="648"/>
      <c r="AQ38" s="641" t="s">
        <v>323</v>
      </c>
      <c r="AR38" s="642"/>
      <c r="AS38" s="642"/>
      <c r="AT38" s="642"/>
      <c r="AU38" s="642"/>
      <c r="AV38" s="642"/>
      <c r="AW38" s="642"/>
      <c r="AX38" s="642"/>
      <c r="AY38" s="643"/>
      <c r="AZ38" s="608">
        <v>219000</v>
      </c>
      <c r="BA38" s="609"/>
      <c r="BB38" s="609"/>
      <c r="BC38" s="609"/>
      <c r="BD38" s="621"/>
      <c r="BE38" s="621"/>
      <c r="BF38" s="644"/>
      <c r="BG38" s="605" t="s">
        <v>324</v>
      </c>
      <c r="BH38" s="606"/>
      <c r="BI38" s="606"/>
      <c r="BJ38" s="606"/>
      <c r="BK38" s="606"/>
      <c r="BL38" s="606"/>
      <c r="BM38" s="606"/>
      <c r="BN38" s="606"/>
      <c r="BO38" s="606"/>
      <c r="BP38" s="606"/>
      <c r="BQ38" s="606"/>
      <c r="BR38" s="606"/>
      <c r="BS38" s="606"/>
      <c r="BT38" s="606"/>
      <c r="BU38" s="607"/>
      <c r="BV38" s="608">
        <v>17075</v>
      </c>
      <c r="BW38" s="609"/>
      <c r="BX38" s="609"/>
      <c r="BY38" s="609"/>
      <c r="BZ38" s="609"/>
      <c r="CA38" s="609"/>
      <c r="CB38" s="645"/>
      <c r="CD38" s="605" t="s">
        <v>325</v>
      </c>
      <c r="CE38" s="606"/>
      <c r="CF38" s="606"/>
      <c r="CG38" s="606"/>
      <c r="CH38" s="606"/>
      <c r="CI38" s="606"/>
      <c r="CJ38" s="606"/>
      <c r="CK38" s="606"/>
      <c r="CL38" s="606"/>
      <c r="CM38" s="606"/>
      <c r="CN38" s="606"/>
      <c r="CO38" s="606"/>
      <c r="CP38" s="606"/>
      <c r="CQ38" s="607"/>
      <c r="CR38" s="608">
        <v>4341133</v>
      </c>
      <c r="CS38" s="609"/>
      <c r="CT38" s="609"/>
      <c r="CU38" s="609"/>
      <c r="CV38" s="609"/>
      <c r="CW38" s="609"/>
      <c r="CX38" s="609"/>
      <c r="CY38" s="610"/>
      <c r="CZ38" s="611">
        <v>5.8</v>
      </c>
      <c r="DA38" s="623"/>
      <c r="DB38" s="623"/>
      <c r="DC38" s="624"/>
      <c r="DD38" s="614">
        <v>3741763</v>
      </c>
      <c r="DE38" s="609"/>
      <c r="DF38" s="609"/>
      <c r="DG38" s="609"/>
      <c r="DH38" s="609"/>
      <c r="DI38" s="609"/>
      <c r="DJ38" s="609"/>
      <c r="DK38" s="610"/>
      <c r="DL38" s="614">
        <v>2567881</v>
      </c>
      <c r="DM38" s="609"/>
      <c r="DN38" s="609"/>
      <c r="DO38" s="609"/>
      <c r="DP38" s="609"/>
      <c r="DQ38" s="609"/>
      <c r="DR38" s="609"/>
      <c r="DS38" s="609"/>
      <c r="DT38" s="609"/>
      <c r="DU38" s="609"/>
      <c r="DV38" s="610"/>
      <c r="DW38" s="611">
        <v>5.2</v>
      </c>
      <c r="DX38" s="623"/>
      <c r="DY38" s="623"/>
      <c r="DZ38" s="623"/>
      <c r="EA38" s="623"/>
      <c r="EB38" s="623"/>
      <c r="EC38" s="635"/>
    </row>
    <row r="39" spans="2:133" ht="11.25" customHeight="1" x14ac:dyDescent="0.2">
      <c r="B39" s="605" t="s">
        <v>326</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327</v>
      </c>
      <c r="AR39" s="642"/>
      <c r="AS39" s="642"/>
      <c r="AT39" s="642"/>
      <c r="AU39" s="642"/>
      <c r="AV39" s="642"/>
      <c r="AW39" s="642"/>
      <c r="AX39" s="642"/>
      <c r="AY39" s="643"/>
      <c r="AZ39" s="608" t="s">
        <v>122</v>
      </c>
      <c r="BA39" s="609"/>
      <c r="BB39" s="609"/>
      <c r="BC39" s="609"/>
      <c r="BD39" s="621"/>
      <c r="BE39" s="621"/>
      <c r="BF39" s="644"/>
      <c r="BG39" s="605" t="s">
        <v>328</v>
      </c>
      <c r="BH39" s="606"/>
      <c r="BI39" s="606"/>
      <c r="BJ39" s="606"/>
      <c r="BK39" s="606"/>
      <c r="BL39" s="606"/>
      <c r="BM39" s="606"/>
      <c r="BN39" s="606"/>
      <c r="BO39" s="606"/>
      <c r="BP39" s="606"/>
      <c r="BQ39" s="606"/>
      <c r="BR39" s="606"/>
      <c r="BS39" s="606"/>
      <c r="BT39" s="606"/>
      <c r="BU39" s="607"/>
      <c r="BV39" s="608">
        <v>24010</v>
      </c>
      <c r="BW39" s="609"/>
      <c r="BX39" s="609"/>
      <c r="BY39" s="609"/>
      <c r="BZ39" s="609"/>
      <c r="CA39" s="609"/>
      <c r="CB39" s="645"/>
      <c r="CD39" s="605" t="s">
        <v>329</v>
      </c>
      <c r="CE39" s="606"/>
      <c r="CF39" s="606"/>
      <c r="CG39" s="606"/>
      <c r="CH39" s="606"/>
      <c r="CI39" s="606"/>
      <c r="CJ39" s="606"/>
      <c r="CK39" s="606"/>
      <c r="CL39" s="606"/>
      <c r="CM39" s="606"/>
      <c r="CN39" s="606"/>
      <c r="CO39" s="606"/>
      <c r="CP39" s="606"/>
      <c r="CQ39" s="607"/>
      <c r="CR39" s="608">
        <v>666807</v>
      </c>
      <c r="CS39" s="621"/>
      <c r="CT39" s="621"/>
      <c r="CU39" s="621"/>
      <c r="CV39" s="621"/>
      <c r="CW39" s="621"/>
      <c r="CX39" s="621"/>
      <c r="CY39" s="622"/>
      <c r="CZ39" s="611">
        <v>0.9</v>
      </c>
      <c r="DA39" s="623"/>
      <c r="DB39" s="623"/>
      <c r="DC39" s="624"/>
      <c r="DD39" s="614">
        <v>518423</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x14ac:dyDescent="0.2">
      <c r="B40" s="605" t="s">
        <v>330</v>
      </c>
      <c r="C40" s="606"/>
      <c r="D40" s="606"/>
      <c r="E40" s="606"/>
      <c r="F40" s="606"/>
      <c r="G40" s="606"/>
      <c r="H40" s="606"/>
      <c r="I40" s="606"/>
      <c r="J40" s="606"/>
      <c r="K40" s="606"/>
      <c r="L40" s="606"/>
      <c r="M40" s="606"/>
      <c r="N40" s="606"/>
      <c r="O40" s="606"/>
      <c r="P40" s="606"/>
      <c r="Q40" s="607"/>
      <c r="R40" s="608" t="s">
        <v>122</v>
      </c>
      <c r="S40" s="609"/>
      <c r="T40" s="609"/>
      <c r="U40" s="609"/>
      <c r="V40" s="609"/>
      <c r="W40" s="609"/>
      <c r="X40" s="609"/>
      <c r="Y40" s="610"/>
      <c r="Z40" s="646" t="s">
        <v>122</v>
      </c>
      <c r="AA40" s="646"/>
      <c r="AB40" s="646"/>
      <c r="AC40" s="646"/>
      <c r="AD40" s="647" t="s">
        <v>122</v>
      </c>
      <c r="AE40" s="647"/>
      <c r="AF40" s="647"/>
      <c r="AG40" s="647"/>
      <c r="AH40" s="647"/>
      <c r="AI40" s="647"/>
      <c r="AJ40" s="647"/>
      <c r="AK40" s="647"/>
      <c r="AL40" s="611" t="s">
        <v>122</v>
      </c>
      <c r="AM40" s="612"/>
      <c r="AN40" s="612"/>
      <c r="AO40" s="648"/>
      <c r="AQ40" s="641" t="s">
        <v>331</v>
      </c>
      <c r="AR40" s="642"/>
      <c r="AS40" s="642"/>
      <c r="AT40" s="642"/>
      <c r="AU40" s="642"/>
      <c r="AV40" s="642"/>
      <c r="AW40" s="642"/>
      <c r="AX40" s="642"/>
      <c r="AY40" s="643"/>
      <c r="AZ40" s="608" t="s">
        <v>122</v>
      </c>
      <c r="BA40" s="609"/>
      <c r="BB40" s="609"/>
      <c r="BC40" s="609"/>
      <c r="BD40" s="621"/>
      <c r="BE40" s="621"/>
      <c r="BF40" s="644"/>
      <c r="BG40" s="649" t="s">
        <v>332</v>
      </c>
      <c r="BH40" s="650"/>
      <c r="BI40" s="650"/>
      <c r="BJ40" s="650"/>
      <c r="BK40" s="650"/>
      <c r="BL40" s="217"/>
      <c r="BM40" s="606" t="s">
        <v>333</v>
      </c>
      <c r="BN40" s="606"/>
      <c r="BO40" s="606"/>
      <c r="BP40" s="606"/>
      <c r="BQ40" s="606"/>
      <c r="BR40" s="606"/>
      <c r="BS40" s="606"/>
      <c r="BT40" s="606"/>
      <c r="BU40" s="607"/>
      <c r="BV40" s="608">
        <v>121</v>
      </c>
      <c r="BW40" s="609"/>
      <c r="BX40" s="609"/>
      <c r="BY40" s="609"/>
      <c r="BZ40" s="609"/>
      <c r="CA40" s="609"/>
      <c r="CB40" s="645"/>
      <c r="CD40" s="605" t="s">
        <v>334</v>
      </c>
      <c r="CE40" s="606"/>
      <c r="CF40" s="606"/>
      <c r="CG40" s="606"/>
      <c r="CH40" s="606"/>
      <c r="CI40" s="606"/>
      <c r="CJ40" s="606"/>
      <c r="CK40" s="606"/>
      <c r="CL40" s="606"/>
      <c r="CM40" s="606"/>
      <c r="CN40" s="606"/>
      <c r="CO40" s="606"/>
      <c r="CP40" s="606"/>
      <c r="CQ40" s="607"/>
      <c r="CR40" s="608">
        <v>515400</v>
      </c>
      <c r="CS40" s="609"/>
      <c r="CT40" s="609"/>
      <c r="CU40" s="609"/>
      <c r="CV40" s="609"/>
      <c r="CW40" s="609"/>
      <c r="CX40" s="609"/>
      <c r="CY40" s="610"/>
      <c r="CZ40" s="611">
        <v>0.7</v>
      </c>
      <c r="DA40" s="623"/>
      <c r="DB40" s="623"/>
      <c r="DC40" s="624"/>
      <c r="DD40" s="614">
        <v>65026</v>
      </c>
      <c r="DE40" s="609"/>
      <c r="DF40" s="609"/>
      <c r="DG40" s="609"/>
      <c r="DH40" s="609"/>
      <c r="DI40" s="609"/>
      <c r="DJ40" s="609"/>
      <c r="DK40" s="610"/>
      <c r="DL40" s="614">
        <v>5026</v>
      </c>
      <c r="DM40" s="609"/>
      <c r="DN40" s="609"/>
      <c r="DO40" s="609"/>
      <c r="DP40" s="609"/>
      <c r="DQ40" s="609"/>
      <c r="DR40" s="609"/>
      <c r="DS40" s="609"/>
      <c r="DT40" s="609"/>
      <c r="DU40" s="609"/>
      <c r="DV40" s="610"/>
      <c r="DW40" s="611">
        <v>0</v>
      </c>
      <c r="DX40" s="623"/>
      <c r="DY40" s="623"/>
      <c r="DZ40" s="623"/>
      <c r="EA40" s="623"/>
      <c r="EB40" s="623"/>
      <c r="EC40" s="635"/>
    </row>
    <row r="41" spans="2:133" ht="11.25" customHeight="1" x14ac:dyDescent="0.2">
      <c r="B41" s="589" t="s">
        <v>335</v>
      </c>
      <c r="C41" s="590"/>
      <c r="D41" s="590"/>
      <c r="E41" s="590"/>
      <c r="F41" s="590"/>
      <c r="G41" s="590"/>
      <c r="H41" s="590"/>
      <c r="I41" s="590"/>
      <c r="J41" s="590"/>
      <c r="K41" s="590"/>
      <c r="L41" s="590"/>
      <c r="M41" s="590"/>
      <c r="N41" s="590"/>
      <c r="O41" s="590"/>
      <c r="P41" s="590"/>
      <c r="Q41" s="591"/>
      <c r="R41" s="592">
        <v>78506518</v>
      </c>
      <c r="S41" s="633"/>
      <c r="T41" s="633"/>
      <c r="U41" s="633"/>
      <c r="V41" s="633"/>
      <c r="W41" s="633"/>
      <c r="X41" s="633"/>
      <c r="Y41" s="636"/>
      <c r="Z41" s="637">
        <v>100</v>
      </c>
      <c r="AA41" s="637"/>
      <c r="AB41" s="637"/>
      <c r="AC41" s="637"/>
      <c r="AD41" s="638">
        <v>49550673</v>
      </c>
      <c r="AE41" s="638"/>
      <c r="AF41" s="638"/>
      <c r="AG41" s="638"/>
      <c r="AH41" s="638"/>
      <c r="AI41" s="638"/>
      <c r="AJ41" s="638"/>
      <c r="AK41" s="638"/>
      <c r="AL41" s="595">
        <v>100</v>
      </c>
      <c r="AM41" s="639"/>
      <c r="AN41" s="639"/>
      <c r="AO41" s="640"/>
      <c r="AQ41" s="641" t="s">
        <v>336</v>
      </c>
      <c r="AR41" s="642"/>
      <c r="AS41" s="642"/>
      <c r="AT41" s="642"/>
      <c r="AU41" s="642"/>
      <c r="AV41" s="642"/>
      <c r="AW41" s="642"/>
      <c r="AX41" s="642"/>
      <c r="AY41" s="643"/>
      <c r="AZ41" s="608">
        <v>1476128</v>
      </c>
      <c r="BA41" s="609"/>
      <c r="BB41" s="609"/>
      <c r="BC41" s="609"/>
      <c r="BD41" s="621"/>
      <c r="BE41" s="621"/>
      <c r="BF41" s="644"/>
      <c r="BG41" s="649"/>
      <c r="BH41" s="650"/>
      <c r="BI41" s="650"/>
      <c r="BJ41" s="650"/>
      <c r="BK41" s="650"/>
      <c r="BL41" s="217"/>
      <c r="BM41" s="606" t="s">
        <v>337</v>
      </c>
      <c r="BN41" s="606"/>
      <c r="BO41" s="606"/>
      <c r="BP41" s="606"/>
      <c r="BQ41" s="606"/>
      <c r="BR41" s="606"/>
      <c r="BS41" s="606"/>
      <c r="BT41" s="606"/>
      <c r="BU41" s="607"/>
      <c r="BV41" s="608" t="s">
        <v>122</v>
      </c>
      <c r="BW41" s="609"/>
      <c r="BX41" s="609"/>
      <c r="BY41" s="609"/>
      <c r="BZ41" s="609"/>
      <c r="CA41" s="609"/>
      <c r="CB41" s="645"/>
      <c r="CD41" s="605" t="s">
        <v>338</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2">
      <c r="AQ42" s="653" t="s">
        <v>339</v>
      </c>
      <c r="AR42" s="654"/>
      <c r="AS42" s="654"/>
      <c r="AT42" s="654"/>
      <c r="AU42" s="654"/>
      <c r="AV42" s="654"/>
      <c r="AW42" s="654"/>
      <c r="AX42" s="654"/>
      <c r="AY42" s="655"/>
      <c r="AZ42" s="592">
        <v>2634244</v>
      </c>
      <c r="BA42" s="633"/>
      <c r="BB42" s="633"/>
      <c r="BC42" s="633"/>
      <c r="BD42" s="593"/>
      <c r="BE42" s="593"/>
      <c r="BF42" s="656"/>
      <c r="BG42" s="651"/>
      <c r="BH42" s="652"/>
      <c r="BI42" s="652"/>
      <c r="BJ42" s="652"/>
      <c r="BK42" s="652"/>
      <c r="BL42" s="218"/>
      <c r="BM42" s="590" t="s">
        <v>340</v>
      </c>
      <c r="BN42" s="590"/>
      <c r="BO42" s="590"/>
      <c r="BP42" s="590"/>
      <c r="BQ42" s="590"/>
      <c r="BR42" s="590"/>
      <c r="BS42" s="590"/>
      <c r="BT42" s="590"/>
      <c r="BU42" s="591"/>
      <c r="BV42" s="592">
        <v>317</v>
      </c>
      <c r="BW42" s="633"/>
      <c r="BX42" s="633"/>
      <c r="BY42" s="633"/>
      <c r="BZ42" s="633"/>
      <c r="CA42" s="633"/>
      <c r="CB42" s="634"/>
      <c r="CD42" s="605" t="s">
        <v>341</v>
      </c>
      <c r="CE42" s="606"/>
      <c r="CF42" s="606"/>
      <c r="CG42" s="606"/>
      <c r="CH42" s="606"/>
      <c r="CI42" s="606"/>
      <c r="CJ42" s="606"/>
      <c r="CK42" s="606"/>
      <c r="CL42" s="606"/>
      <c r="CM42" s="606"/>
      <c r="CN42" s="606"/>
      <c r="CO42" s="606"/>
      <c r="CP42" s="606"/>
      <c r="CQ42" s="607"/>
      <c r="CR42" s="608">
        <v>10301188</v>
      </c>
      <c r="CS42" s="621"/>
      <c r="CT42" s="621"/>
      <c r="CU42" s="621"/>
      <c r="CV42" s="621"/>
      <c r="CW42" s="621"/>
      <c r="CX42" s="621"/>
      <c r="CY42" s="622"/>
      <c r="CZ42" s="611">
        <v>13.7</v>
      </c>
      <c r="DA42" s="623"/>
      <c r="DB42" s="623"/>
      <c r="DC42" s="624"/>
      <c r="DD42" s="614">
        <v>3642597</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2">
      <c r="B43" s="208" t="s">
        <v>342</v>
      </c>
      <c r="CD43" s="605" t="s">
        <v>343</v>
      </c>
      <c r="CE43" s="606"/>
      <c r="CF43" s="606"/>
      <c r="CG43" s="606"/>
      <c r="CH43" s="606"/>
      <c r="CI43" s="606"/>
      <c r="CJ43" s="606"/>
      <c r="CK43" s="606"/>
      <c r="CL43" s="606"/>
      <c r="CM43" s="606"/>
      <c r="CN43" s="606"/>
      <c r="CO43" s="606"/>
      <c r="CP43" s="606"/>
      <c r="CQ43" s="607"/>
      <c r="CR43" s="608">
        <v>423152</v>
      </c>
      <c r="CS43" s="621"/>
      <c r="CT43" s="621"/>
      <c r="CU43" s="621"/>
      <c r="CV43" s="621"/>
      <c r="CW43" s="621"/>
      <c r="CX43" s="621"/>
      <c r="CY43" s="622"/>
      <c r="CZ43" s="611">
        <v>0.6</v>
      </c>
      <c r="DA43" s="623"/>
      <c r="DB43" s="623"/>
      <c r="DC43" s="624"/>
      <c r="DD43" s="614">
        <v>423152</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2">
      <c r="B44" s="625" t="s">
        <v>344</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292</v>
      </c>
      <c r="CE44" s="628"/>
      <c r="CF44" s="605" t="s">
        <v>345</v>
      </c>
      <c r="CG44" s="606"/>
      <c r="CH44" s="606"/>
      <c r="CI44" s="606"/>
      <c r="CJ44" s="606"/>
      <c r="CK44" s="606"/>
      <c r="CL44" s="606"/>
      <c r="CM44" s="606"/>
      <c r="CN44" s="606"/>
      <c r="CO44" s="606"/>
      <c r="CP44" s="606"/>
      <c r="CQ44" s="607"/>
      <c r="CR44" s="608">
        <v>10300419</v>
      </c>
      <c r="CS44" s="609"/>
      <c r="CT44" s="609"/>
      <c r="CU44" s="609"/>
      <c r="CV44" s="609"/>
      <c r="CW44" s="609"/>
      <c r="CX44" s="609"/>
      <c r="CY44" s="610"/>
      <c r="CZ44" s="611">
        <v>13.7</v>
      </c>
      <c r="DA44" s="612"/>
      <c r="DB44" s="612"/>
      <c r="DC44" s="613"/>
      <c r="DD44" s="614">
        <v>3642597</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2">
      <c r="B45" s="625" t="s">
        <v>346</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347</v>
      </c>
      <c r="CG45" s="606"/>
      <c r="CH45" s="606"/>
      <c r="CI45" s="606"/>
      <c r="CJ45" s="606"/>
      <c r="CK45" s="606"/>
      <c r="CL45" s="606"/>
      <c r="CM45" s="606"/>
      <c r="CN45" s="606"/>
      <c r="CO45" s="606"/>
      <c r="CP45" s="606"/>
      <c r="CQ45" s="607"/>
      <c r="CR45" s="608">
        <v>4566802</v>
      </c>
      <c r="CS45" s="621"/>
      <c r="CT45" s="621"/>
      <c r="CU45" s="621"/>
      <c r="CV45" s="621"/>
      <c r="CW45" s="621"/>
      <c r="CX45" s="621"/>
      <c r="CY45" s="622"/>
      <c r="CZ45" s="611">
        <v>6.1</v>
      </c>
      <c r="DA45" s="623"/>
      <c r="DB45" s="623"/>
      <c r="DC45" s="624"/>
      <c r="DD45" s="614">
        <v>28962</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2">
      <c r="B46" s="219"/>
      <c r="CD46" s="629"/>
      <c r="CE46" s="630"/>
      <c r="CF46" s="605" t="s">
        <v>348</v>
      </c>
      <c r="CG46" s="606"/>
      <c r="CH46" s="606"/>
      <c r="CI46" s="606"/>
      <c r="CJ46" s="606"/>
      <c r="CK46" s="606"/>
      <c r="CL46" s="606"/>
      <c r="CM46" s="606"/>
      <c r="CN46" s="606"/>
      <c r="CO46" s="606"/>
      <c r="CP46" s="606"/>
      <c r="CQ46" s="607"/>
      <c r="CR46" s="608">
        <v>5703814</v>
      </c>
      <c r="CS46" s="609"/>
      <c r="CT46" s="609"/>
      <c r="CU46" s="609"/>
      <c r="CV46" s="609"/>
      <c r="CW46" s="609"/>
      <c r="CX46" s="609"/>
      <c r="CY46" s="610"/>
      <c r="CZ46" s="611">
        <v>7.6</v>
      </c>
      <c r="DA46" s="612"/>
      <c r="DB46" s="612"/>
      <c r="DC46" s="613"/>
      <c r="DD46" s="614">
        <v>3613635</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2">
      <c r="B47" s="219"/>
      <c r="CD47" s="629"/>
      <c r="CE47" s="630"/>
      <c r="CF47" s="605" t="s">
        <v>349</v>
      </c>
      <c r="CG47" s="606"/>
      <c r="CH47" s="606"/>
      <c r="CI47" s="606"/>
      <c r="CJ47" s="606"/>
      <c r="CK47" s="606"/>
      <c r="CL47" s="606"/>
      <c r="CM47" s="606"/>
      <c r="CN47" s="606"/>
      <c r="CO47" s="606"/>
      <c r="CP47" s="606"/>
      <c r="CQ47" s="607"/>
      <c r="CR47" s="608">
        <v>769</v>
      </c>
      <c r="CS47" s="621"/>
      <c r="CT47" s="621"/>
      <c r="CU47" s="621"/>
      <c r="CV47" s="621"/>
      <c r="CW47" s="621"/>
      <c r="CX47" s="621"/>
      <c r="CY47" s="622"/>
      <c r="CZ47" s="611">
        <v>0</v>
      </c>
      <c r="DA47" s="623"/>
      <c r="DB47" s="623"/>
      <c r="DC47" s="624"/>
      <c r="DD47" s="614" t="s">
        <v>122</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ht="10.8" x14ac:dyDescent="0.2">
      <c r="B48" s="219"/>
      <c r="CD48" s="631"/>
      <c r="CE48" s="632"/>
      <c r="CF48" s="605" t="s">
        <v>350</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2">
      <c r="B49" s="219"/>
      <c r="CD49" s="589" t="s">
        <v>351</v>
      </c>
      <c r="CE49" s="590"/>
      <c r="CF49" s="590"/>
      <c r="CG49" s="590"/>
      <c r="CH49" s="590"/>
      <c r="CI49" s="590"/>
      <c r="CJ49" s="590"/>
      <c r="CK49" s="590"/>
      <c r="CL49" s="590"/>
      <c r="CM49" s="590"/>
      <c r="CN49" s="590"/>
      <c r="CO49" s="590"/>
      <c r="CP49" s="590"/>
      <c r="CQ49" s="591"/>
      <c r="CR49" s="592">
        <v>75409911</v>
      </c>
      <c r="CS49" s="593"/>
      <c r="CT49" s="593"/>
      <c r="CU49" s="593"/>
      <c r="CV49" s="593"/>
      <c r="CW49" s="593"/>
      <c r="CX49" s="593"/>
      <c r="CY49" s="594"/>
      <c r="CZ49" s="595">
        <v>100</v>
      </c>
      <c r="DA49" s="596"/>
      <c r="DB49" s="596"/>
      <c r="DC49" s="597"/>
      <c r="DD49" s="598">
        <v>51194506</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sFZWy1WL2OpcCtSYAWpjpGhuU/xX/trJtrk4fdbEy2gq1a98eDblP7odxWphFc7aqABYOQqu3uNNHywJrRRpnQ==" saltValue="hHBhhTyIgPQzdl5igUY6b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B27:Q27"/>
    <mergeCell ref="R27:Y27"/>
    <mergeCell ref="Z27:AC27"/>
    <mergeCell ref="AD27:AK27"/>
    <mergeCell ref="AL27:AO27"/>
    <mergeCell ref="AP27:BF27"/>
    <mergeCell ref="BG27:BN27"/>
    <mergeCell ref="BO27:BR27"/>
    <mergeCell ref="BS27:CB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2" zeroHeight="1" x14ac:dyDescent="0.2"/>
  <cols>
    <col min="1" max="130" width="2.77734375" style="225" customWidth="1"/>
    <col min="131" max="131" width="1.6640625" style="225" customWidth="1"/>
    <col min="132" max="16384" width="9" style="225" hidden="1"/>
  </cols>
  <sheetData>
    <row r="1" spans="1:131" ht="11.25" customHeight="1" thickBot="1" x14ac:dyDescent="0.25">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5">
      <c r="A2" s="1077" t="s">
        <v>352</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1078" t="s">
        <v>353</v>
      </c>
      <c r="DK2" s="1079"/>
      <c r="DL2" s="1079"/>
      <c r="DM2" s="1079"/>
      <c r="DN2" s="1079"/>
      <c r="DO2" s="1080"/>
      <c r="DP2" s="222"/>
      <c r="DQ2" s="1078" t="s">
        <v>354</v>
      </c>
      <c r="DR2" s="1079"/>
      <c r="DS2" s="1079"/>
      <c r="DT2" s="1079"/>
      <c r="DU2" s="1079"/>
      <c r="DV2" s="1079"/>
      <c r="DW2" s="1079"/>
      <c r="DX2" s="1079"/>
      <c r="DY2" s="1079"/>
      <c r="DZ2" s="1080"/>
      <c r="EA2" s="224"/>
    </row>
    <row r="3" spans="1:131" ht="11.25" customHeight="1" x14ac:dyDescent="0.2">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x14ac:dyDescent="0.25">
      <c r="A4" s="1046" t="s">
        <v>355</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26"/>
      <c r="BA4" s="226"/>
      <c r="BB4" s="226"/>
      <c r="BC4" s="226"/>
      <c r="BD4" s="226"/>
      <c r="BE4" s="227"/>
      <c r="BF4" s="227"/>
      <c r="BG4" s="227"/>
      <c r="BH4" s="227"/>
      <c r="BI4" s="227"/>
      <c r="BJ4" s="227"/>
      <c r="BK4" s="227"/>
      <c r="BL4" s="227"/>
      <c r="BM4" s="227"/>
      <c r="BN4" s="227"/>
      <c r="BO4" s="227"/>
      <c r="BP4" s="227"/>
      <c r="BQ4" s="717" t="s">
        <v>356</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28"/>
    </row>
    <row r="5" spans="1:131" s="229" customFormat="1" ht="26.25" customHeight="1" x14ac:dyDescent="0.2">
      <c r="A5" s="982" t="s">
        <v>357</v>
      </c>
      <c r="B5" s="983"/>
      <c r="C5" s="983"/>
      <c r="D5" s="983"/>
      <c r="E5" s="983"/>
      <c r="F5" s="983"/>
      <c r="G5" s="983"/>
      <c r="H5" s="983"/>
      <c r="I5" s="983"/>
      <c r="J5" s="983"/>
      <c r="K5" s="983"/>
      <c r="L5" s="983"/>
      <c r="M5" s="983"/>
      <c r="N5" s="983"/>
      <c r="O5" s="983"/>
      <c r="P5" s="984"/>
      <c r="Q5" s="988" t="s">
        <v>358</v>
      </c>
      <c r="R5" s="989"/>
      <c r="S5" s="989"/>
      <c r="T5" s="989"/>
      <c r="U5" s="990"/>
      <c r="V5" s="988" t="s">
        <v>359</v>
      </c>
      <c r="W5" s="989"/>
      <c r="X5" s="989"/>
      <c r="Y5" s="989"/>
      <c r="Z5" s="990"/>
      <c r="AA5" s="988" t="s">
        <v>360</v>
      </c>
      <c r="AB5" s="989"/>
      <c r="AC5" s="989"/>
      <c r="AD5" s="989"/>
      <c r="AE5" s="989"/>
      <c r="AF5" s="1081" t="s">
        <v>361</v>
      </c>
      <c r="AG5" s="989"/>
      <c r="AH5" s="989"/>
      <c r="AI5" s="989"/>
      <c r="AJ5" s="1002"/>
      <c r="AK5" s="989" t="s">
        <v>362</v>
      </c>
      <c r="AL5" s="989"/>
      <c r="AM5" s="989"/>
      <c r="AN5" s="989"/>
      <c r="AO5" s="990"/>
      <c r="AP5" s="988" t="s">
        <v>363</v>
      </c>
      <c r="AQ5" s="989"/>
      <c r="AR5" s="989"/>
      <c r="AS5" s="989"/>
      <c r="AT5" s="990"/>
      <c r="AU5" s="988" t="s">
        <v>364</v>
      </c>
      <c r="AV5" s="989"/>
      <c r="AW5" s="989"/>
      <c r="AX5" s="989"/>
      <c r="AY5" s="1002"/>
      <c r="AZ5" s="226"/>
      <c r="BA5" s="226"/>
      <c r="BB5" s="226"/>
      <c r="BC5" s="226"/>
      <c r="BD5" s="226"/>
      <c r="BE5" s="227"/>
      <c r="BF5" s="227"/>
      <c r="BG5" s="227"/>
      <c r="BH5" s="227"/>
      <c r="BI5" s="227"/>
      <c r="BJ5" s="227"/>
      <c r="BK5" s="227"/>
      <c r="BL5" s="227"/>
      <c r="BM5" s="227"/>
      <c r="BN5" s="227"/>
      <c r="BO5" s="227"/>
      <c r="BP5" s="227"/>
      <c r="BQ5" s="982" t="s">
        <v>365</v>
      </c>
      <c r="BR5" s="983"/>
      <c r="BS5" s="983"/>
      <c r="BT5" s="983"/>
      <c r="BU5" s="983"/>
      <c r="BV5" s="983"/>
      <c r="BW5" s="983"/>
      <c r="BX5" s="983"/>
      <c r="BY5" s="983"/>
      <c r="BZ5" s="983"/>
      <c r="CA5" s="983"/>
      <c r="CB5" s="983"/>
      <c r="CC5" s="983"/>
      <c r="CD5" s="983"/>
      <c r="CE5" s="983"/>
      <c r="CF5" s="983"/>
      <c r="CG5" s="984"/>
      <c r="CH5" s="988" t="s">
        <v>366</v>
      </c>
      <c r="CI5" s="989"/>
      <c r="CJ5" s="989"/>
      <c r="CK5" s="989"/>
      <c r="CL5" s="990"/>
      <c r="CM5" s="988" t="s">
        <v>367</v>
      </c>
      <c r="CN5" s="989"/>
      <c r="CO5" s="989"/>
      <c r="CP5" s="989"/>
      <c r="CQ5" s="990"/>
      <c r="CR5" s="988" t="s">
        <v>368</v>
      </c>
      <c r="CS5" s="989"/>
      <c r="CT5" s="989"/>
      <c r="CU5" s="989"/>
      <c r="CV5" s="990"/>
      <c r="CW5" s="988" t="s">
        <v>369</v>
      </c>
      <c r="CX5" s="989"/>
      <c r="CY5" s="989"/>
      <c r="CZ5" s="989"/>
      <c r="DA5" s="990"/>
      <c r="DB5" s="988" t="s">
        <v>370</v>
      </c>
      <c r="DC5" s="989"/>
      <c r="DD5" s="989"/>
      <c r="DE5" s="989"/>
      <c r="DF5" s="990"/>
      <c r="DG5" s="1071" t="s">
        <v>371</v>
      </c>
      <c r="DH5" s="1072"/>
      <c r="DI5" s="1072"/>
      <c r="DJ5" s="1072"/>
      <c r="DK5" s="1073"/>
      <c r="DL5" s="1071" t="s">
        <v>372</v>
      </c>
      <c r="DM5" s="1072"/>
      <c r="DN5" s="1072"/>
      <c r="DO5" s="1072"/>
      <c r="DP5" s="1073"/>
      <c r="DQ5" s="988" t="s">
        <v>373</v>
      </c>
      <c r="DR5" s="989"/>
      <c r="DS5" s="989"/>
      <c r="DT5" s="989"/>
      <c r="DU5" s="990"/>
      <c r="DV5" s="988" t="s">
        <v>364</v>
      </c>
      <c r="DW5" s="989"/>
      <c r="DX5" s="989"/>
      <c r="DY5" s="989"/>
      <c r="DZ5" s="1002"/>
      <c r="EA5" s="228"/>
    </row>
    <row r="6" spans="1:131" s="229" customFormat="1" ht="26.25" customHeight="1" thickBot="1" x14ac:dyDescent="0.25">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26"/>
      <c r="BA6" s="226"/>
      <c r="BB6" s="226"/>
      <c r="BC6" s="226"/>
      <c r="BD6" s="226"/>
      <c r="BE6" s="227"/>
      <c r="BF6" s="227"/>
      <c r="BG6" s="227"/>
      <c r="BH6" s="227"/>
      <c r="BI6" s="227"/>
      <c r="BJ6" s="227"/>
      <c r="BK6" s="227"/>
      <c r="BL6" s="227"/>
      <c r="BM6" s="227"/>
      <c r="BN6" s="227"/>
      <c r="BO6" s="227"/>
      <c r="BP6" s="227"/>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28"/>
    </row>
    <row r="7" spans="1:131" s="229" customFormat="1" ht="26.25" customHeight="1" thickTop="1" x14ac:dyDescent="0.2">
      <c r="A7" s="230">
        <v>1</v>
      </c>
      <c r="B7" s="1034" t="s">
        <v>374</v>
      </c>
      <c r="C7" s="1035"/>
      <c r="D7" s="1035"/>
      <c r="E7" s="1035"/>
      <c r="F7" s="1035"/>
      <c r="G7" s="1035"/>
      <c r="H7" s="1035"/>
      <c r="I7" s="1035"/>
      <c r="J7" s="1035"/>
      <c r="K7" s="1035"/>
      <c r="L7" s="1035"/>
      <c r="M7" s="1035"/>
      <c r="N7" s="1035"/>
      <c r="O7" s="1035"/>
      <c r="P7" s="1036"/>
      <c r="Q7" s="1089">
        <v>77998</v>
      </c>
      <c r="R7" s="1090"/>
      <c r="S7" s="1090"/>
      <c r="T7" s="1090"/>
      <c r="U7" s="1090"/>
      <c r="V7" s="1090">
        <v>74906</v>
      </c>
      <c r="W7" s="1090"/>
      <c r="X7" s="1090"/>
      <c r="Y7" s="1090"/>
      <c r="Z7" s="1090"/>
      <c r="AA7" s="1090">
        <v>3092</v>
      </c>
      <c r="AB7" s="1090"/>
      <c r="AC7" s="1090"/>
      <c r="AD7" s="1090"/>
      <c r="AE7" s="1091"/>
      <c r="AF7" s="1092">
        <v>1719</v>
      </c>
      <c r="AG7" s="1093"/>
      <c r="AH7" s="1093"/>
      <c r="AI7" s="1093"/>
      <c r="AJ7" s="1094"/>
      <c r="AK7" s="1095">
        <v>692</v>
      </c>
      <c r="AL7" s="1096"/>
      <c r="AM7" s="1096"/>
      <c r="AN7" s="1096"/>
      <c r="AO7" s="1096"/>
      <c r="AP7" s="1096">
        <v>28335</v>
      </c>
      <c r="AQ7" s="1096"/>
      <c r="AR7" s="1096"/>
      <c r="AS7" s="1096"/>
      <c r="AT7" s="1096"/>
      <c r="AU7" s="1097"/>
      <c r="AV7" s="1097"/>
      <c r="AW7" s="1097"/>
      <c r="AX7" s="1097"/>
      <c r="AY7" s="1098"/>
      <c r="AZ7" s="226"/>
      <c r="BA7" s="226"/>
      <c r="BB7" s="226"/>
      <c r="BC7" s="226"/>
      <c r="BD7" s="226"/>
      <c r="BE7" s="227"/>
      <c r="BF7" s="227"/>
      <c r="BG7" s="227"/>
      <c r="BH7" s="227"/>
      <c r="BI7" s="227"/>
      <c r="BJ7" s="227"/>
      <c r="BK7" s="227"/>
      <c r="BL7" s="227"/>
      <c r="BM7" s="227"/>
      <c r="BN7" s="227"/>
      <c r="BO7" s="227"/>
      <c r="BP7" s="227"/>
      <c r="BQ7" s="230">
        <v>1</v>
      </c>
      <c r="BR7" s="231"/>
      <c r="BS7" s="1086" t="s">
        <v>555</v>
      </c>
      <c r="BT7" s="1087"/>
      <c r="BU7" s="1087"/>
      <c r="BV7" s="1087"/>
      <c r="BW7" s="1087"/>
      <c r="BX7" s="1087"/>
      <c r="BY7" s="1087"/>
      <c r="BZ7" s="1087"/>
      <c r="CA7" s="1087"/>
      <c r="CB7" s="1087"/>
      <c r="CC7" s="1087"/>
      <c r="CD7" s="1087"/>
      <c r="CE7" s="1087"/>
      <c r="CF7" s="1087"/>
      <c r="CG7" s="1099"/>
      <c r="CH7" s="1083">
        <v>29</v>
      </c>
      <c r="CI7" s="1084"/>
      <c r="CJ7" s="1084"/>
      <c r="CK7" s="1084"/>
      <c r="CL7" s="1085"/>
      <c r="CM7" s="1083">
        <v>578</v>
      </c>
      <c r="CN7" s="1084"/>
      <c r="CO7" s="1084"/>
      <c r="CP7" s="1084"/>
      <c r="CQ7" s="1085"/>
      <c r="CR7" s="1083">
        <v>30</v>
      </c>
      <c r="CS7" s="1084"/>
      <c r="CT7" s="1084"/>
      <c r="CU7" s="1084"/>
      <c r="CV7" s="1085"/>
      <c r="CW7" s="1083">
        <v>0</v>
      </c>
      <c r="CX7" s="1084"/>
      <c r="CY7" s="1084"/>
      <c r="CZ7" s="1084"/>
      <c r="DA7" s="1085"/>
      <c r="DB7" s="1083">
        <v>0</v>
      </c>
      <c r="DC7" s="1084"/>
      <c r="DD7" s="1084"/>
      <c r="DE7" s="1084"/>
      <c r="DF7" s="1085"/>
      <c r="DG7" s="1083" t="s">
        <v>501</v>
      </c>
      <c r="DH7" s="1084"/>
      <c r="DI7" s="1084"/>
      <c r="DJ7" s="1084"/>
      <c r="DK7" s="1085"/>
      <c r="DL7" s="1083" t="s">
        <v>501</v>
      </c>
      <c r="DM7" s="1084"/>
      <c r="DN7" s="1084"/>
      <c r="DO7" s="1084"/>
      <c r="DP7" s="1085"/>
      <c r="DQ7" s="1083" t="s">
        <v>501</v>
      </c>
      <c r="DR7" s="1084"/>
      <c r="DS7" s="1084"/>
      <c r="DT7" s="1084"/>
      <c r="DU7" s="1085"/>
      <c r="DV7" s="1086"/>
      <c r="DW7" s="1087"/>
      <c r="DX7" s="1087"/>
      <c r="DY7" s="1087"/>
      <c r="DZ7" s="1088"/>
      <c r="EA7" s="228"/>
    </row>
    <row r="8" spans="1:131" s="229" customFormat="1" ht="26.25" customHeight="1" x14ac:dyDescent="0.2">
      <c r="A8" s="232">
        <v>2</v>
      </c>
      <c r="B8" s="1017" t="s">
        <v>375</v>
      </c>
      <c r="C8" s="1018"/>
      <c r="D8" s="1018"/>
      <c r="E8" s="1018"/>
      <c r="F8" s="1018"/>
      <c r="G8" s="1018"/>
      <c r="H8" s="1018"/>
      <c r="I8" s="1018"/>
      <c r="J8" s="1018"/>
      <c r="K8" s="1018"/>
      <c r="L8" s="1018"/>
      <c r="M8" s="1018"/>
      <c r="N8" s="1018"/>
      <c r="O8" s="1018"/>
      <c r="P8" s="1019"/>
      <c r="Q8" s="1025">
        <v>664</v>
      </c>
      <c r="R8" s="1026"/>
      <c r="S8" s="1026"/>
      <c r="T8" s="1026"/>
      <c r="U8" s="1026"/>
      <c r="V8" s="1026">
        <v>660</v>
      </c>
      <c r="W8" s="1026"/>
      <c r="X8" s="1026"/>
      <c r="Y8" s="1026"/>
      <c r="Z8" s="1026"/>
      <c r="AA8" s="1026">
        <v>4</v>
      </c>
      <c r="AB8" s="1026"/>
      <c r="AC8" s="1026"/>
      <c r="AD8" s="1026"/>
      <c r="AE8" s="1027"/>
      <c r="AF8" s="1022">
        <v>4</v>
      </c>
      <c r="AG8" s="1023"/>
      <c r="AH8" s="1023"/>
      <c r="AI8" s="1023"/>
      <c r="AJ8" s="1024"/>
      <c r="AK8" s="1067">
        <v>449</v>
      </c>
      <c r="AL8" s="1068"/>
      <c r="AM8" s="1068"/>
      <c r="AN8" s="1068"/>
      <c r="AO8" s="1068"/>
      <c r="AP8" s="1068" t="s">
        <v>501</v>
      </c>
      <c r="AQ8" s="1068"/>
      <c r="AR8" s="1068"/>
      <c r="AS8" s="1068"/>
      <c r="AT8" s="1068"/>
      <c r="AU8" s="1069"/>
      <c r="AV8" s="1069"/>
      <c r="AW8" s="1069"/>
      <c r="AX8" s="1069"/>
      <c r="AY8" s="1070"/>
      <c r="AZ8" s="226"/>
      <c r="BA8" s="226"/>
      <c r="BB8" s="226"/>
      <c r="BC8" s="226"/>
      <c r="BD8" s="226"/>
      <c r="BE8" s="227"/>
      <c r="BF8" s="227"/>
      <c r="BG8" s="227"/>
      <c r="BH8" s="227"/>
      <c r="BI8" s="227"/>
      <c r="BJ8" s="227"/>
      <c r="BK8" s="227"/>
      <c r="BL8" s="227"/>
      <c r="BM8" s="227"/>
      <c r="BN8" s="227"/>
      <c r="BO8" s="227"/>
      <c r="BP8" s="227"/>
      <c r="BQ8" s="232">
        <v>2</v>
      </c>
      <c r="BR8" s="233"/>
      <c r="BS8" s="979" t="s">
        <v>556</v>
      </c>
      <c r="BT8" s="980"/>
      <c r="BU8" s="980"/>
      <c r="BV8" s="980"/>
      <c r="BW8" s="980"/>
      <c r="BX8" s="980"/>
      <c r="BY8" s="980"/>
      <c r="BZ8" s="980"/>
      <c r="CA8" s="980"/>
      <c r="CB8" s="980"/>
      <c r="CC8" s="980"/>
      <c r="CD8" s="980"/>
      <c r="CE8" s="980"/>
      <c r="CF8" s="980"/>
      <c r="CG8" s="1001"/>
      <c r="CH8" s="976">
        <v>0</v>
      </c>
      <c r="CI8" s="977"/>
      <c r="CJ8" s="977"/>
      <c r="CK8" s="977"/>
      <c r="CL8" s="978"/>
      <c r="CM8" s="976">
        <v>348</v>
      </c>
      <c r="CN8" s="977"/>
      <c r="CO8" s="977"/>
      <c r="CP8" s="977"/>
      <c r="CQ8" s="978"/>
      <c r="CR8" s="976">
        <v>10</v>
      </c>
      <c r="CS8" s="977"/>
      <c r="CT8" s="977"/>
      <c r="CU8" s="977"/>
      <c r="CV8" s="978"/>
      <c r="CW8" s="976">
        <v>0</v>
      </c>
      <c r="CX8" s="977"/>
      <c r="CY8" s="977"/>
      <c r="CZ8" s="977"/>
      <c r="DA8" s="978"/>
      <c r="DB8" s="976">
        <v>0</v>
      </c>
      <c r="DC8" s="977"/>
      <c r="DD8" s="977"/>
      <c r="DE8" s="977"/>
      <c r="DF8" s="978"/>
      <c r="DG8" s="976" t="s">
        <v>501</v>
      </c>
      <c r="DH8" s="977"/>
      <c r="DI8" s="977"/>
      <c r="DJ8" s="977"/>
      <c r="DK8" s="978"/>
      <c r="DL8" s="976" t="s">
        <v>501</v>
      </c>
      <c r="DM8" s="977"/>
      <c r="DN8" s="977"/>
      <c r="DO8" s="977"/>
      <c r="DP8" s="978"/>
      <c r="DQ8" s="976">
        <v>0</v>
      </c>
      <c r="DR8" s="977"/>
      <c r="DS8" s="977"/>
      <c r="DT8" s="977"/>
      <c r="DU8" s="978"/>
      <c r="DV8" s="979"/>
      <c r="DW8" s="980"/>
      <c r="DX8" s="980"/>
      <c r="DY8" s="980"/>
      <c r="DZ8" s="981"/>
      <c r="EA8" s="228"/>
    </row>
    <row r="9" spans="1:131" s="229" customFormat="1" ht="26.25" customHeight="1" x14ac:dyDescent="0.2">
      <c r="A9" s="232">
        <v>3</v>
      </c>
      <c r="B9" s="1017"/>
      <c r="C9" s="1018"/>
      <c r="D9" s="1018"/>
      <c r="E9" s="1018"/>
      <c r="F9" s="1018"/>
      <c r="G9" s="1018"/>
      <c r="H9" s="1018"/>
      <c r="I9" s="1018"/>
      <c r="J9" s="1018"/>
      <c r="K9" s="1018"/>
      <c r="L9" s="1018"/>
      <c r="M9" s="1018"/>
      <c r="N9" s="1018"/>
      <c r="O9" s="1018"/>
      <c r="P9" s="1019"/>
      <c r="Q9" s="1025"/>
      <c r="R9" s="1026"/>
      <c r="S9" s="1026"/>
      <c r="T9" s="1026"/>
      <c r="U9" s="1026"/>
      <c r="V9" s="1026"/>
      <c r="W9" s="1026"/>
      <c r="X9" s="1026"/>
      <c r="Y9" s="1026"/>
      <c r="Z9" s="1026"/>
      <c r="AA9" s="1026"/>
      <c r="AB9" s="1026"/>
      <c r="AC9" s="1026"/>
      <c r="AD9" s="1026"/>
      <c r="AE9" s="1027"/>
      <c r="AF9" s="1022"/>
      <c r="AG9" s="1023"/>
      <c r="AH9" s="1023"/>
      <c r="AI9" s="1023"/>
      <c r="AJ9" s="1024"/>
      <c r="AK9" s="1067"/>
      <c r="AL9" s="1068"/>
      <c r="AM9" s="1068"/>
      <c r="AN9" s="1068"/>
      <c r="AO9" s="1068"/>
      <c r="AP9" s="1068"/>
      <c r="AQ9" s="1068"/>
      <c r="AR9" s="1068"/>
      <c r="AS9" s="1068"/>
      <c r="AT9" s="1068"/>
      <c r="AU9" s="1069"/>
      <c r="AV9" s="1069"/>
      <c r="AW9" s="1069"/>
      <c r="AX9" s="1069"/>
      <c r="AY9" s="1070"/>
      <c r="AZ9" s="226"/>
      <c r="BA9" s="226"/>
      <c r="BB9" s="226"/>
      <c r="BC9" s="226"/>
      <c r="BD9" s="226"/>
      <c r="BE9" s="227"/>
      <c r="BF9" s="227"/>
      <c r="BG9" s="227"/>
      <c r="BH9" s="227"/>
      <c r="BI9" s="227"/>
      <c r="BJ9" s="227"/>
      <c r="BK9" s="227"/>
      <c r="BL9" s="227"/>
      <c r="BM9" s="227"/>
      <c r="BN9" s="227"/>
      <c r="BO9" s="227"/>
      <c r="BP9" s="227"/>
      <c r="BQ9" s="232">
        <v>3</v>
      </c>
      <c r="BR9" s="233"/>
      <c r="BS9" s="979"/>
      <c r="BT9" s="980"/>
      <c r="BU9" s="980"/>
      <c r="BV9" s="980"/>
      <c r="BW9" s="980"/>
      <c r="BX9" s="980"/>
      <c r="BY9" s="980"/>
      <c r="BZ9" s="980"/>
      <c r="CA9" s="980"/>
      <c r="CB9" s="980"/>
      <c r="CC9" s="980"/>
      <c r="CD9" s="980"/>
      <c r="CE9" s="980"/>
      <c r="CF9" s="980"/>
      <c r="CG9" s="1001"/>
      <c r="CH9" s="976"/>
      <c r="CI9" s="977"/>
      <c r="CJ9" s="977"/>
      <c r="CK9" s="977"/>
      <c r="CL9" s="978"/>
      <c r="CM9" s="976"/>
      <c r="CN9" s="977"/>
      <c r="CO9" s="977"/>
      <c r="CP9" s="977"/>
      <c r="CQ9" s="978"/>
      <c r="CR9" s="976"/>
      <c r="CS9" s="977"/>
      <c r="CT9" s="977"/>
      <c r="CU9" s="977"/>
      <c r="CV9" s="978"/>
      <c r="CW9" s="976"/>
      <c r="CX9" s="977"/>
      <c r="CY9" s="977"/>
      <c r="CZ9" s="977"/>
      <c r="DA9" s="978"/>
      <c r="DB9" s="976"/>
      <c r="DC9" s="977"/>
      <c r="DD9" s="977"/>
      <c r="DE9" s="977"/>
      <c r="DF9" s="978"/>
      <c r="DG9" s="976"/>
      <c r="DH9" s="977"/>
      <c r="DI9" s="977"/>
      <c r="DJ9" s="977"/>
      <c r="DK9" s="978"/>
      <c r="DL9" s="976"/>
      <c r="DM9" s="977"/>
      <c r="DN9" s="977"/>
      <c r="DO9" s="977"/>
      <c r="DP9" s="978"/>
      <c r="DQ9" s="976"/>
      <c r="DR9" s="977"/>
      <c r="DS9" s="977"/>
      <c r="DT9" s="977"/>
      <c r="DU9" s="978"/>
      <c r="DV9" s="979"/>
      <c r="DW9" s="980"/>
      <c r="DX9" s="980"/>
      <c r="DY9" s="980"/>
      <c r="DZ9" s="981"/>
      <c r="EA9" s="228"/>
    </row>
    <row r="10" spans="1:131" s="229" customFormat="1" ht="26.25" customHeight="1" x14ac:dyDescent="0.2">
      <c r="A10" s="232">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26"/>
      <c r="BA10" s="226"/>
      <c r="BB10" s="226"/>
      <c r="BC10" s="226"/>
      <c r="BD10" s="226"/>
      <c r="BE10" s="227"/>
      <c r="BF10" s="227"/>
      <c r="BG10" s="227"/>
      <c r="BH10" s="227"/>
      <c r="BI10" s="227"/>
      <c r="BJ10" s="227"/>
      <c r="BK10" s="227"/>
      <c r="BL10" s="227"/>
      <c r="BM10" s="227"/>
      <c r="BN10" s="227"/>
      <c r="BO10" s="227"/>
      <c r="BP10" s="227"/>
      <c r="BQ10" s="232">
        <v>4</v>
      </c>
      <c r="BR10" s="233"/>
      <c r="BS10" s="979"/>
      <c r="BT10" s="980"/>
      <c r="BU10" s="980"/>
      <c r="BV10" s="980"/>
      <c r="BW10" s="980"/>
      <c r="BX10" s="980"/>
      <c r="BY10" s="980"/>
      <c r="BZ10" s="980"/>
      <c r="CA10" s="980"/>
      <c r="CB10" s="980"/>
      <c r="CC10" s="980"/>
      <c r="CD10" s="980"/>
      <c r="CE10" s="980"/>
      <c r="CF10" s="980"/>
      <c r="CG10" s="1001"/>
      <c r="CH10" s="976"/>
      <c r="CI10" s="977"/>
      <c r="CJ10" s="977"/>
      <c r="CK10" s="977"/>
      <c r="CL10" s="978"/>
      <c r="CM10" s="976"/>
      <c r="CN10" s="977"/>
      <c r="CO10" s="977"/>
      <c r="CP10" s="977"/>
      <c r="CQ10" s="978"/>
      <c r="CR10" s="976"/>
      <c r="CS10" s="977"/>
      <c r="CT10" s="977"/>
      <c r="CU10" s="977"/>
      <c r="CV10" s="978"/>
      <c r="CW10" s="976"/>
      <c r="CX10" s="977"/>
      <c r="CY10" s="977"/>
      <c r="CZ10" s="977"/>
      <c r="DA10" s="978"/>
      <c r="DB10" s="976"/>
      <c r="DC10" s="977"/>
      <c r="DD10" s="977"/>
      <c r="DE10" s="977"/>
      <c r="DF10" s="978"/>
      <c r="DG10" s="976"/>
      <c r="DH10" s="977"/>
      <c r="DI10" s="977"/>
      <c r="DJ10" s="977"/>
      <c r="DK10" s="978"/>
      <c r="DL10" s="976"/>
      <c r="DM10" s="977"/>
      <c r="DN10" s="977"/>
      <c r="DO10" s="977"/>
      <c r="DP10" s="978"/>
      <c r="DQ10" s="976"/>
      <c r="DR10" s="977"/>
      <c r="DS10" s="977"/>
      <c r="DT10" s="977"/>
      <c r="DU10" s="978"/>
      <c r="DV10" s="979"/>
      <c r="DW10" s="980"/>
      <c r="DX10" s="980"/>
      <c r="DY10" s="980"/>
      <c r="DZ10" s="981"/>
      <c r="EA10" s="228"/>
    </row>
    <row r="11" spans="1:131" s="229" customFormat="1" ht="26.25" customHeight="1" x14ac:dyDescent="0.2">
      <c r="A11" s="232">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26"/>
      <c r="BA11" s="226"/>
      <c r="BB11" s="226"/>
      <c r="BC11" s="226"/>
      <c r="BD11" s="226"/>
      <c r="BE11" s="227"/>
      <c r="BF11" s="227"/>
      <c r="BG11" s="227"/>
      <c r="BH11" s="227"/>
      <c r="BI11" s="227"/>
      <c r="BJ11" s="227"/>
      <c r="BK11" s="227"/>
      <c r="BL11" s="227"/>
      <c r="BM11" s="227"/>
      <c r="BN11" s="227"/>
      <c r="BO11" s="227"/>
      <c r="BP11" s="227"/>
      <c r="BQ11" s="232">
        <v>5</v>
      </c>
      <c r="BR11" s="233"/>
      <c r="BS11" s="979"/>
      <c r="BT11" s="980"/>
      <c r="BU11" s="980"/>
      <c r="BV11" s="980"/>
      <c r="BW11" s="980"/>
      <c r="BX11" s="980"/>
      <c r="BY11" s="980"/>
      <c r="BZ11" s="980"/>
      <c r="CA11" s="980"/>
      <c r="CB11" s="980"/>
      <c r="CC11" s="980"/>
      <c r="CD11" s="980"/>
      <c r="CE11" s="980"/>
      <c r="CF11" s="980"/>
      <c r="CG11" s="1001"/>
      <c r="CH11" s="976"/>
      <c r="CI11" s="977"/>
      <c r="CJ11" s="977"/>
      <c r="CK11" s="977"/>
      <c r="CL11" s="978"/>
      <c r="CM11" s="976"/>
      <c r="CN11" s="977"/>
      <c r="CO11" s="977"/>
      <c r="CP11" s="977"/>
      <c r="CQ11" s="978"/>
      <c r="CR11" s="976"/>
      <c r="CS11" s="977"/>
      <c r="CT11" s="977"/>
      <c r="CU11" s="977"/>
      <c r="CV11" s="978"/>
      <c r="CW11" s="976"/>
      <c r="CX11" s="977"/>
      <c r="CY11" s="977"/>
      <c r="CZ11" s="977"/>
      <c r="DA11" s="978"/>
      <c r="DB11" s="976"/>
      <c r="DC11" s="977"/>
      <c r="DD11" s="977"/>
      <c r="DE11" s="977"/>
      <c r="DF11" s="978"/>
      <c r="DG11" s="976"/>
      <c r="DH11" s="977"/>
      <c r="DI11" s="977"/>
      <c r="DJ11" s="977"/>
      <c r="DK11" s="978"/>
      <c r="DL11" s="976"/>
      <c r="DM11" s="977"/>
      <c r="DN11" s="977"/>
      <c r="DO11" s="977"/>
      <c r="DP11" s="978"/>
      <c r="DQ11" s="976"/>
      <c r="DR11" s="977"/>
      <c r="DS11" s="977"/>
      <c r="DT11" s="977"/>
      <c r="DU11" s="978"/>
      <c r="DV11" s="979"/>
      <c r="DW11" s="980"/>
      <c r="DX11" s="980"/>
      <c r="DY11" s="980"/>
      <c r="DZ11" s="981"/>
      <c r="EA11" s="228"/>
    </row>
    <row r="12" spans="1:131" s="229" customFormat="1" ht="26.25" customHeight="1" x14ac:dyDescent="0.2">
      <c r="A12" s="232">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26"/>
      <c r="BA12" s="226"/>
      <c r="BB12" s="226"/>
      <c r="BC12" s="226"/>
      <c r="BD12" s="226"/>
      <c r="BE12" s="227"/>
      <c r="BF12" s="227"/>
      <c r="BG12" s="227"/>
      <c r="BH12" s="227"/>
      <c r="BI12" s="227"/>
      <c r="BJ12" s="227"/>
      <c r="BK12" s="227"/>
      <c r="BL12" s="227"/>
      <c r="BM12" s="227"/>
      <c r="BN12" s="227"/>
      <c r="BO12" s="227"/>
      <c r="BP12" s="227"/>
      <c r="BQ12" s="232">
        <v>6</v>
      </c>
      <c r="BR12" s="233"/>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28"/>
    </row>
    <row r="13" spans="1:131" s="229" customFormat="1" ht="26.25" customHeight="1" x14ac:dyDescent="0.2">
      <c r="A13" s="232">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26"/>
      <c r="BA13" s="226"/>
      <c r="BB13" s="226"/>
      <c r="BC13" s="226"/>
      <c r="BD13" s="226"/>
      <c r="BE13" s="227"/>
      <c r="BF13" s="227"/>
      <c r="BG13" s="227"/>
      <c r="BH13" s="227"/>
      <c r="BI13" s="227"/>
      <c r="BJ13" s="227"/>
      <c r="BK13" s="227"/>
      <c r="BL13" s="227"/>
      <c r="BM13" s="227"/>
      <c r="BN13" s="227"/>
      <c r="BO13" s="227"/>
      <c r="BP13" s="227"/>
      <c r="BQ13" s="232">
        <v>7</v>
      </c>
      <c r="BR13" s="233"/>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28"/>
    </row>
    <row r="14" spans="1:131" s="229" customFormat="1" ht="26.25" customHeight="1" x14ac:dyDescent="0.2">
      <c r="A14" s="232">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26"/>
      <c r="BA14" s="226"/>
      <c r="BB14" s="226"/>
      <c r="BC14" s="226"/>
      <c r="BD14" s="226"/>
      <c r="BE14" s="227"/>
      <c r="BF14" s="227"/>
      <c r="BG14" s="227"/>
      <c r="BH14" s="227"/>
      <c r="BI14" s="227"/>
      <c r="BJ14" s="227"/>
      <c r="BK14" s="227"/>
      <c r="BL14" s="227"/>
      <c r="BM14" s="227"/>
      <c r="BN14" s="227"/>
      <c r="BO14" s="227"/>
      <c r="BP14" s="227"/>
      <c r="BQ14" s="232">
        <v>8</v>
      </c>
      <c r="BR14" s="233"/>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28"/>
    </row>
    <row r="15" spans="1:131" s="229" customFormat="1" ht="26.25" customHeight="1" x14ac:dyDescent="0.2">
      <c r="A15" s="232">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26"/>
      <c r="BA15" s="226"/>
      <c r="BB15" s="226"/>
      <c r="BC15" s="226"/>
      <c r="BD15" s="226"/>
      <c r="BE15" s="227"/>
      <c r="BF15" s="227"/>
      <c r="BG15" s="227"/>
      <c r="BH15" s="227"/>
      <c r="BI15" s="227"/>
      <c r="BJ15" s="227"/>
      <c r="BK15" s="227"/>
      <c r="BL15" s="227"/>
      <c r="BM15" s="227"/>
      <c r="BN15" s="227"/>
      <c r="BO15" s="227"/>
      <c r="BP15" s="227"/>
      <c r="BQ15" s="232">
        <v>9</v>
      </c>
      <c r="BR15" s="233"/>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28"/>
    </row>
    <row r="16" spans="1:131" s="229" customFormat="1" ht="26.25" customHeight="1" x14ac:dyDescent="0.2">
      <c r="A16" s="232">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26"/>
      <c r="BA16" s="226"/>
      <c r="BB16" s="226"/>
      <c r="BC16" s="226"/>
      <c r="BD16" s="226"/>
      <c r="BE16" s="227"/>
      <c r="BF16" s="227"/>
      <c r="BG16" s="227"/>
      <c r="BH16" s="227"/>
      <c r="BI16" s="227"/>
      <c r="BJ16" s="227"/>
      <c r="BK16" s="227"/>
      <c r="BL16" s="227"/>
      <c r="BM16" s="227"/>
      <c r="BN16" s="227"/>
      <c r="BO16" s="227"/>
      <c r="BP16" s="227"/>
      <c r="BQ16" s="232">
        <v>10</v>
      </c>
      <c r="BR16" s="233"/>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28"/>
    </row>
    <row r="17" spans="1:131" s="229" customFormat="1" ht="26.25" customHeight="1" x14ac:dyDescent="0.2">
      <c r="A17" s="232">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26"/>
      <c r="BA17" s="226"/>
      <c r="BB17" s="226"/>
      <c r="BC17" s="226"/>
      <c r="BD17" s="226"/>
      <c r="BE17" s="227"/>
      <c r="BF17" s="227"/>
      <c r="BG17" s="227"/>
      <c r="BH17" s="227"/>
      <c r="BI17" s="227"/>
      <c r="BJ17" s="227"/>
      <c r="BK17" s="227"/>
      <c r="BL17" s="227"/>
      <c r="BM17" s="227"/>
      <c r="BN17" s="227"/>
      <c r="BO17" s="227"/>
      <c r="BP17" s="227"/>
      <c r="BQ17" s="232">
        <v>11</v>
      </c>
      <c r="BR17" s="233"/>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28"/>
    </row>
    <row r="18" spans="1:131" s="229" customFormat="1" ht="26.25" customHeight="1" x14ac:dyDescent="0.2">
      <c r="A18" s="232">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26"/>
      <c r="BA18" s="226"/>
      <c r="BB18" s="226"/>
      <c r="BC18" s="226"/>
      <c r="BD18" s="226"/>
      <c r="BE18" s="227"/>
      <c r="BF18" s="227"/>
      <c r="BG18" s="227"/>
      <c r="BH18" s="227"/>
      <c r="BI18" s="227"/>
      <c r="BJ18" s="227"/>
      <c r="BK18" s="227"/>
      <c r="BL18" s="227"/>
      <c r="BM18" s="227"/>
      <c r="BN18" s="227"/>
      <c r="BO18" s="227"/>
      <c r="BP18" s="227"/>
      <c r="BQ18" s="232">
        <v>12</v>
      </c>
      <c r="BR18" s="233"/>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28"/>
    </row>
    <row r="19" spans="1:131" s="229" customFormat="1" ht="26.25" customHeight="1" x14ac:dyDescent="0.2">
      <c r="A19" s="232">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26"/>
      <c r="BA19" s="226"/>
      <c r="BB19" s="226"/>
      <c r="BC19" s="226"/>
      <c r="BD19" s="226"/>
      <c r="BE19" s="227"/>
      <c r="BF19" s="227"/>
      <c r="BG19" s="227"/>
      <c r="BH19" s="227"/>
      <c r="BI19" s="227"/>
      <c r="BJ19" s="227"/>
      <c r="BK19" s="227"/>
      <c r="BL19" s="227"/>
      <c r="BM19" s="227"/>
      <c r="BN19" s="227"/>
      <c r="BO19" s="227"/>
      <c r="BP19" s="227"/>
      <c r="BQ19" s="232">
        <v>13</v>
      </c>
      <c r="BR19" s="233"/>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28"/>
    </row>
    <row r="20" spans="1:131" s="229" customFormat="1" ht="26.25" customHeight="1" x14ac:dyDescent="0.2">
      <c r="A20" s="232">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26"/>
      <c r="BA20" s="226"/>
      <c r="BB20" s="226"/>
      <c r="BC20" s="226"/>
      <c r="BD20" s="226"/>
      <c r="BE20" s="227"/>
      <c r="BF20" s="227"/>
      <c r="BG20" s="227"/>
      <c r="BH20" s="227"/>
      <c r="BI20" s="227"/>
      <c r="BJ20" s="227"/>
      <c r="BK20" s="227"/>
      <c r="BL20" s="227"/>
      <c r="BM20" s="227"/>
      <c r="BN20" s="227"/>
      <c r="BO20" s="227"/>
      <c r="BP20" s="227"/>
      <c r="BQ20" s="232">
        <v>14</v>
      </c>
      <c r="BR20" s="233"/>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28"/>
    </row>
    <row r="21" spans="1:131" s="229" customFormat="1" ht="26.25" customHeight="1" thickBot="1" x14ac:dyDescent="0.25">
      <c r="A21" s="232">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26"/>
      <c r="BA21" s="226"/>
      <c r="BB21" s="226"/>
      <c r="BC21" s="226"/>
      <c r="BD21" s="226"/>
      <c r="BE21" s="227"/>
      <c r="BF21" s="227"/>
      <c r="BG21" s="227"/>
      <c r="BH21" s="227"/>
      <c r="BI21" s="227"/>
      <c r="BJ21" s="227"/>
      <c r="BK21" s="227"/>
      <c r="BL21" s="227"/>
      <c r="BM21" s="227"/>
      <c r="BN21" s="227"/>
      <c r="BO21" s="227"/>
      <c r="BP21" s="227"/>
      <c r="BQ21" s="232">
        <v>15</v>
      </c>
      <c r="BR21" s="233"/>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28"/>
    </row>
    <row r="22" spans="1:131" s="229" customFormat="1" ht="26.25" customHeight="1" x14ac:dyDescent="0.2">
      <c r="A22" s="232">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376</v>
      </c>
      <c r="BA22" s="1015"/>
      <c r="BB22" s="1015"/>
      <c r="BC22" s="1015"/>
      <c r="BD22" s="1016"/>
      <c r="BE22" s="227"/>
      <c r="BF22" s="227"/>
      <c r="BG22" s="227"/>
      <c r="BH22" s="227"/>
      <c r="BI22" s="227"/>
      <c r="BJ22" s="227"/>
      <c r="BK22" s="227"/>
      <c r="BL22" s="227"/>
      <c r="BM22" s="227"/>
      <c r="BN22" s="227"/>
      <c r="BO22" s="227"/>
      <c r="BP22" s="227"/>
      <c r="BQ22" s="232">
        <v>16</v>
      </c>
      <c r="BR22" s="233"/>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28"/>
    </row>
    <row r="23" spans="1:131" s="229" customFormat="1" ht="26.25" customHeight="1" thickBot="1" x14ac:dyDescent="0.25">
      <c r="A23" s="234" t="s">
        <v>377</v>
      </c>
      <c r="B23" s="924" t="s">
        <v>378</v>
      </c>
      <c r="C23" s="925"/>
      <c r="D23" s="925"/>
      <c r="E23" s="925"/>
      <c r="F23" s="925"/>
      <c r="G23" s="925"/>
      <c r="H23" s="925"/>
      <c r="I23" s="925"/>
      <c r="J23" s="925"/>
      <c r="K23" s="925"/>
      <c r="L23" s="925"/>
      <c r="M23" s="925"/>
      <c r="N23" s="925"/>
      <c r="O23" s="925"/>
      <c r="P23" s="935"/>
      <c r="Q23" s="1054">
        <v>78577</v>
      </c>
      <c r="R23" s="1048"/>
      <c r="S23" s="1048"/>
      <c r="T23" s="1048"/>
      <c r="U23" s="1048"/>
      <c r="V23" s="1048">
        <v>75480</v>
      </c>
      <c r="W23" s="1048"/>
      <c r="X23" s="1048"/>
      <c r="Y23" s="1048"/>
      <c r="Z23" s="1048"/>
      <c r="AA23" s="1048">
        <v>3097</v>
      </c>
      <c r="AB23" s="1048"/>
      <c r="AC23" s="1048"/>
      <c r="AD23" s="1048"/>
      <c r="AE23" s="1055"/>
      <c r="AF23" s="1056">
        <v>1723</v>
      </c>
      <c r="AG23" s="1048"/>
      <c r="AH23" s="1048"/>
      <c r="AI23" s="1048"/>
      <c r="AJ23" s="1057"/>
      <c r="AK23" s="1058"/>
      <c r="AL23" s="1059"/>
      <c r="AM23" s="1059"/>
      <c r="AN23" s="1059"/>
      <c r="AO23" s="1059"/>
      <c r="AP23" s="1048">
        <v>28335</v>
      </c>
      <c r="AQ23" s="1048"/>
      <c r="AR23" s="1048"/>
      <c r="AS23" s="1048"/>
      <c r="AT23" s="1048"/>
      <c r="AU23" s="1049"/>
      <c r="AV23" s="1049"/>
      <c r="AW23" s="1049"/>
      <c r="AX23" s="1049"/>
      <c r="AY23" s="1050"/>
      <c r="AZ23" s="1051" t="s">
        <v>122</v>
      </c>
      <c r="BA23" s="1052"/>
      <c r="BB23" s="1052"/>
      <c r="BC23" s="1052"/>
      <c r="BD23" s="1053"/>
      <c r="BE23" s="227"/>
      <c r="BF23" s="227"/>
      <c r="BG23" s="227"/>
      <c r="BH23" s="227"/>
      <c r="BI23" s="227"/>
      <c r="BJ23" s="227"/>
      <c r="BK23" s="227"/>
      <c r="BL23" s="227"/>
      <c r="BM23" s="227"/>
      <c r="BN23" s="227"/>
      <c r="BO23" s="227"/>
      <c r="BP23" s="227"/>
      <c r="BQ23" s="232">
        <v>17</v>
      </c>
      <c r="BR23" s="233"/>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28"/>
    </row>
    <row r="24" spans="1:131" s="229" customFormat="1" ht="26.25" customHeight="1" x14ac:dyDescent="0.2">
      <c r="A24" s="1047" t="s">
        <v>379</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26"/>
      <c r="BA24" s="226"/>
      <c r="BB24" s="226"/>
      <c r="BC24" s="226"/>
      <c r="BD24" s="226"/>
      <c r="BE24" s="227"/>
      <c r="BF24" s="227"/>
      <c r="BG24" s="227"/>
      <c r="BH24" s="227"/>
      <c r="BI24" s="227"/>
      <c r="BJ24" s="227"/>
      <c r="BK24" s="227"/>
      <c r="BL24" s="227"/>
      <c r="BM24" s="227"/>
      <c r="BN24" s="227"/>
      <c r="BO24" s="227"/>
      <c r="BP24" s="227"/>
      <c r="BQ24" s="232">
        <v>18</v>
      </c>
      <c r="BR24" s="233"/>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28"/>
    </row>
    <row r="25" spans="1:131" ht="26.25" customHeight="1" thickBot="1" x14ac:dyDescent="0.25">
      <c r="A25" s="1046" t="s">
        <v>380</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26"/>
      <c r="BK25" s="226"/>
      <c r="BL25" s="226"/>
      <c r="BM25" s="226"/>
      <c r="BN25" s="226"/>
      <c r="BO25" s="235"/>
      <c r="BP25" s="235"/>
      <c r="BQ25" s="232">
        <v>19</v>
      </c>
      <c r="BR25" s="233"/>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24"/>
    </row>
    <row r="26" spans="1:131" ht="26.25" customHeight="1" x14ac:dyDescent="0.2">
      <c r="A26" s="982" t="s">
        <v>357</v>
      </c>
      <c r="B26" s="983"/>
      <c r="C26" s="983"/>
      <c r="D26" s="983"/>
      <c r="E26" s="983"/>
      <c r="F26" s="983"/>
      <c r="G26" s="983"/>
      <c r="H26" s="983"/>
      <c r="I26" s="983"/>
      <c r="J26" s="983"/>
      <c r="K26" s="983"/>
      <c r="L26" s="983"/>
      <c r="M26" s="983"/>
      <c r="N26" s="983"/>
      <c r="O26" s="983"/>
      <c r="P26" s="984"/>
      <c r="Q26" s="988" t="s">
        <v>381</v>
      </c>
      <c r="R26" s="989"/>
      <c r="S26" s="989"/>
      <c r="T26" s="989"/>
      <c r="U26" s="990"/>
      <c r="V26" s="988" t="s">
        <v>382</v>
      </c>
      <c r="W26" s="989"/>
      <c r="X26" s="989"/>
      <c r="Y26" s="989"/>
      <c r="Z26" s="990"/>
      <c r="AA26" s="988" t="s">
        <v>383</v>
      </c>
      <c r="AB26" s="989"/>
      <c r="AC26" s="989"/>
      <c r="AD26" s="989"/>
      <c r="AE26" s="989"/>
      <c r="AF26" s="1042" t="s">
        <v>384</v>
      </c>
      <c r="AG26" s="995"/>
      <c r="AH26" s="995"/>
      <c r="AI26" s="995"/>
      <c r="AJ26" s="1043"/>
      <c r="AK26" s="989" t="s">
        <v>385</v>
      </c>
      <c r="AL26" s="989"/>
      <c r="AM26" s="989"/>
      <c r="AN26" s="989"/>
      <c r="AO26" s="990"/>
      <c r="AP26" s="988" t="s">
        <v>386</v>
      </c>
      <c r="AQ26" s="989"/>
      <c r="AR26" s="989"/>
      <c r="AS26" s="989"/>
      <c r="AT26" s="990"/>
      <c r="AU26" s="988" t="s">
        <v>387</v>
      </c>
      <c r="AV26" s="989"/>
      <c r="AW26" s="989"/>
      <c r="AX26" s="989"/>
      <c r="AY26" s="990"/>
      <c r="AZ26" s="988" t="s">
        <v>388</v>
      </c>
      <c r="BA26" s="989"/>
      <c r="BB26" s="989"/>
      <c r="BC26" s="989"/>
      <c r="BD26" s="990"/>
      <c r="BE26" s="988" t="s">
        <v>364</v>
      </c>
      <c r="BF26" s="989"/>
      <c r="BG26" s="989"/>
      <c r="BH26" s="989"/>
      <c r="BI26" s="1002"/>
      <c r="BJ26" s="226"/>
      <c r="BK26" s="226"/>
      <c r="BL26" s="226"/>
      <c r="BM26" s="226"/>
      <c r="BN26" s="226"/>
      <c r="BO26" s="235"/>
      <c r="BP26" s="235"/>
      <c r="BQ26" s="232">
        <v>20</v>
      </c>
      <c r="BR26" s="233"/>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24"/>
    </row>
    <row r="27" spans="1:131" ht="26.25" customHeight="1" thickBot="1" x14ac:dyDescent="0.25">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26"/>
      <c r="BK27" s="226"/>
      <c r="BL27" s="226"/>
      <c r="BM27" s="226"/>
      <c r="BN27" s="226"/>
      <c r="BO27" s="235"/>
      <c r="BP27" s="235"/>
      <c r="BQ27" s="232">
        <v>21</v>
      </c>
      <c r="BR27" s="233"/>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24"/>
    </row>
    <row r="28" spans="1:131" ht="26.25" customHeight="1" thickTop="1" x14ac:dyDescent="0.2">
      <c r="A28" s="236">
        <v>1</v>
      </c>
      <c r="B28" s="1034" t="s">
        <v>389</v>
      </c>
      <c r="C28" s="1035"/>
      <c r="D28" s="1035"/>
      <c r="E28" s="1035"/>
      <c r="F28" s="1035"/>
      <c r="G28" s="1035"/>
      <c r="H28" s="1035"/>
      <c r="I28" s="1035"/>
      <c r="J28" s="1035"/>
      <c r="K28" s="1035"/>
      <c r="L28" s="1035"/>
      <c r="M28" s="1035"/>
      <c r="N28" s="1035"/>
      <c r="O28" s="1035"/>
      <c r="P28" s="1036"/>
      <c r="Q28" s="1037">
        <v>12184</v>
      </c>
      <c r="R28" s="1038"/>
      <c r="S28" s="1038"/>
      <c r="T28" s="1038"/>
      <c r="U28" s="1038"/>
      <c r="V28" s="1038">
        <v>12123</v>
      </c>
      <c r="W28" s="1038"/>
      <c r="X28" s="1038"/>
      <c r="Y28" s="1038"/>
      <c r="Z28" s="1038"/>
      <c r="AA28" s="1038">
        <v>62</v>
      </c>
      <c r="AB28" s="1038"/>
      <c r="AC28" s="1038"/>
      <c r="AD28" s="1038"/>
      <c r="AE28" s="1039"/>
      <c r="AF28" s="1040">
        <v>62</v>
      </c>
      <c r="AG28" s="1038"/>
      <c r="AH28" s="1038"/>
      <c r="AI28" s="1038"/>
      <c r="AJ28" s="1041"/>
      <c r="AK28" s="1029">
        <v>1476</v>
      </c>
      <c r="AL28" s="1030"/>
      <c r="AM28" s="1030"/>
      <c r="AN28" s="1030"/>
      <c r="AO28" s="1030"/>
      <c r="AP28" s="1030" t="s">
        <v>501</v>
      </c>
      <c r="AQ28" s="1030"/>
      <c r="AR28" s="1030"/>
      <c r="AS28" s="1030"/>
      <c r="AT28" s="1030"/>
      <c r="AU28" s="1030" t="s">
        <v>501</v>
      </c>
      <c r="AV28" s="1030"/>
      <c r="AW28" s="1030"/>
      <c r="AX28" s="1030"/>
      <c r="AY28" s="1030"/>
      <c r="AZ28" s="1031" t="s">
        <v>501</v>
      </c>
      <c r="BA28" s="1031"/>
      <c r="BB28" s="1031"/>
      <c r="BC28" s="1031"/>
      <c r="BD28" s="1031"/>
      <c r="BE28" s="1032"/>
      <c r="BF28" s="1032"/>
      <c r="BG28" s="1032"/>
      <c r="BH28" s="1032"/>
      <c r="BI28" s="1033"/>
      <c r="BJ28" s="226"/>
      <c r="BK28" s="226"/>
      <c r="BL28" s="226"/>
      <c r="BM28" s="226"/>
      <c r="BN28" s="226"/>
      <c r="BO28" s="235"/>
      <c r="BP28" s="235"/>
      <c r="BQ28" s="232">
        <v>22</v>
      </c>
      <c r="BR28" s="233"/>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24"/>
    </row>
    <row r="29" spans="1:131" ht="26.25" customHeight="1" x14ac:dyDescent="0.2">
      <c r="A29" s="236">
        <v>2</v>
      </c>
      <c r="B29" s="1017" t="s">
        <v>390</v>
      </c>
      <c r="C29" s="1018"/>
      <c r="D29" s="1018"/>
      <c r="E29" s="1018"/>
      <c r="F29" s="1018"/>
      <c r="G29" s="1018"/>
      <c r="H29" s="1018"/>
      <c r="I29" s="1018"/>
      <c r="J29" s="1018"/>
      <c r="K29" s="1018"/>
      <c r="L29" s="1018"/>
      <c r="M29" s="1018"/>
      <c r="N29" s="1018"/>
      <c r="O29" s="1018"/>
      <c r="P29" s="1019"/>
      <c r="Q29" s="1025">
        <v>7993</v>
      </c>
      <c r="R29" s="1026"/>
      <c r="S29" s="1026"/>
      <c r="T29" s="1026"/>
      <c r="U29" s="1026"/>
      <c r="V29" s="1026">
        <v>7919</v>
      </c>
      <c r="W29" s="1026"/>
      <c r="X29" s="1026"/>
      <c r="Y29" s="1026"/>
      <c r="Z29" s="1026"/>
      <c r="AA29" s="1026">
        <v>75</v>
      </c>
      <c r="AB29" s="1026"/>
      <c r="AC29" s="1026"/>
      <c r="AD29" s="1026"/>
      <c r="AE29" s="1027"/>
      <c r="AF29" s="1022">
        <v>75</v>
      </c>
      <c r="AG29" s="1023"/>
      <c r="AH29" s="1023"/>
      <c r="AI29" s="1023"/>
      <c r="AJ29" s="1024"/>
      <c r="AK29" s="967">
        <v>1344</v>
      </c>
      <c r="AL29" s="958"/>
      <c r="AM29" s="958"/>
      <c r="AN29" s="958"/>
      <c r="AO29" s="958"/>
      <c r="AP29" s="958" t="s">
        <v>501</v>
      </c>
      <c r="AQ29" s="958"/>
      <c r="AR29" s="958"/>
      <c r="AS29" s="958"/>
      <c r="AT29" s="958"/>
      <c r="AU29" s="958" t="s">
        <v>501</v>
      </c>
      <c r="AV29" s="958"/>
      <c r="AW29" s="958"/>
      <c r="AX29" s="958"/>
      <c r="AY29" s="958"/>
      <c r="AZ29" s="1028" t="s">
        <v>501</v>
      </c>
      <c r="BA29" s="1028"/>
      <c r="BB29" s="1028"/>
      <c r="BC29" s="1028"/>
      <c r="BD29" s="1028"/>
      <c r="BE29" s="959"/>
      <c r="BF29" s="959"/>
      <c r="BG29" s="959"/>
      <c r="BH29" s="959"/>
      <c r="BI29" s="960"/>
      <c r="BJ29" s="226"/>
      <c r="BK29" s="226"/>
      <c r="BL29" s="226"/>
      <c r="BM29" s="226"/>
      <c r="BN29" s="226"/>
      <c r="BO29" s="235"/>
      <c r="BP29" s="235"/>
      <c r="BQ29" s="232">
        <v>23</v>
      </c>
      <c r="BR29" s="233"/>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24"/>
    </row>
    <row r="30" spans="1:131" ht="26.25" customHeight="1" x14ac:dyDescent="0.2">
      <c r="A30" s="236">
        <v>3</v>
      </c>
      <c r="B30" s="1017" t="s">
        <v>391</v>
      </c>
      <c r="C30" s="1018"/>
      <c r="D30" s="1018"/>
      <c r="E30" s="1018"/>
      <c r="F30" s="1018"/>
      <c r="G30" s="1018"/>
      <c r="H30" s="1018"/>
      <c r="I30" s="1018"/>
      <c r="J30" s="1018"/>
      <c r="K30" s="1018"/>
      <c r="L30" s="1018"/>
      <c r="M30" s="1018"/>
      <c r="N30" s="1018"/>
      <c r="O30" s="1018"/>
      <c r="P30" s="1019"/>
      <c r="Q30" s="1025">
        <v>1175</v>
      </c>
      <c r="R30" s="1026"/>
      <c r="S30" s="1026"/>
      <c r="T30" s="1026"/>
      <c r="U30" s="1026"/>
      <c r="V30" s="1026">
        <v>1033</v>
      </c>
      <c r="W30" s="1026"/>
      <c r="X30" s="1026"/>
      <c r="Y30" s="1026"/>
      <c r="Z30" s="1026"/>
      <c r="AA30" s="1026">
        <v>143</v>
      </c>
      <c r="AB30" s="1026"/>
      <c r="AC30" s="1026"/>
      <c r="AD30" s="1026"/>
      <c r="AE30" s="1027"/>
      <c r="AF30" s="1022">
        <v>143</v>
      </c>
      <c r="AG30" s="1023"/>
      <c r="AH30" s="1023"/>
      <c r="AI30" s="1023"/>
      <c r="AJ30" s="1024"/>
      <c r="AK30" s="967">
        <v>282</v>
      </c>
      <c r="AL30" s="958"/>
      <c r="AM30" s="958"/>
      <c r="AN30" s="958"/>
      <c r="AO30" s="958"/>
      <c r="AP30" s="958" t="s">
        <v>501</v>
      </c>
      <c r="AQ30" s="958"/>
      <c r="AR30" s="958"/>
      <c r="AS30" s="958"/>
      <c r="AT30" s="958"/>
      <c r="AU30" s="958">
        <v>185</v>
      </c>
      <c r="AV30" s="958"/>
      <c r="AW30" s="958"/>
      <c r="AX30" s="958"/>
      <c r="AY30" s="958"/>
      <c r="AZ30" s="1028" t="s">
        <v>501</v>
      </c>
      <c r="BA30" s="1028"/>
      <c r="BB30" s="1028"/>
      <c r="BC30" s="1028"/>
      <c r="BD30" s="1028"/>
      <c r="BE30" s="959"/>
      <c r="BF30" s="959"/>
      <c r="BG30" s="959"/>
      <c r="BH30" s="959"/>
      <c r="BI30" s="960"/>
      <c r="BJ30" s="226"/>
      <c r="BK30" s="226"/>
      <c r="BL30" s="226"/>
      <c r="BM30" s="226"/>
      <c r="BN30" s="226"/>
      <c r="BO30" s="235"/>
      <c r="BP30" s="235"/>
      <c r="BQ30" s="232">
        <v>24</v>
      </c>
      <c r="BR30" s="233"/>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24"/>
    </row>
    <row r="31" spans="1:131" ht="26.25" customHeight="1" x14ac:dyDescent="0.2">
      <c r="A31" s="236">
        <v>4</v>
      </c>
      <c r="B31" s="1017" t="s">
        <v>392</v>
      </c>
      <c r="C31" s="1018"/>
      <c r="D31" s="1018"/>
      <c r="E31" s="1018"/>
      <c r="F31" s="1018"/>
      <c r="G31" s="1018"/>
      <c r="H31" s="1018"/>
      <c r="I31" s="1018"/>
      <c r="J31" s="1018"/>
      <c r="K31" s="1018"/>
      <c r="L31" s="1018"/>
      <c r="M31" s="1018"/>
      <c r="N31" s="1018"/>
      <c r="O31" s="1018"/>
      <c r="P31" s="1019"/>
      <c r="Q31" s="1025">
        <v>2059</v>
      </c>
      <c r="R31" s="1026"/>
      <c r="S31" s="1026"/>
      <c r="T31" s="1026"/>
      <c r="U31" s="1026"/>
      <c r="V31" s="1026">
        <v>2050</v>
      </c>
      <c r="W31" s="1026"/>
      <c r="X31" s="1026"/>
      <c r="Y31" s="1026"/>
      <c r="Z31" s="1026"/>
      <c r="AA31" s="1026">
        <v>8</v>
      </c>
      <c r="AB31" s="1026"/>
      <c r="AC31" s="1026"/>
      <c r="AD31" s="1026"/>
      <c r="AE31" s="1027"/>
      <c r="AF31" s="1022">
        <v>8</v>
      </c>
      <c r="AG31" s="1023"/>
      <c r="AH31" s="1023"/>
      <c r="AI31" s="1023"/>
      <c r="AJ31" s="1024"/>
      <c r="AK31" s="967">
        <v>230</v>
      </c>
      <c r="AL31" s="958"/>
      <c r="AM31" s="958"/>
      <c r="AN31" s="958"/>
      <c r="AO31" s="958"/>
      <c r="AP31" s="958" t="s">
        <v>501</v>
      </c>
      <c r="AQ31" s="958"/>
      <c r="AR31" s="958"/>
      <c r="AS31" s="958"/>
      <c r="AT31" s="958"/>
      <c r="AU31" s="958" t="s">
        <v>501</v>
      </c>
      <c r="AV31" s="958"/>
      <c r="AW31" s="958"/>
      <c r="AX31" s="958"/>
      <c r="AY31" s="958"/>
      <c r="AZ31" s="1028" t="s">
        <v>501</v>
      </c>
      <c r="BA31" s="1028"/>
      <c r="BB31" s="1028"/>
      <c r="BC31" s="1028"/>
      <c r="BD31" s="1028"/>
      <c r="BE31" s="959"/>
      <c r="BF31" s="959"/>
      <c r="BG31" s="959"/>
      <c r="BH31" s="959"/>
      <c r="BI31" s="960"/>
      <c r="BJ31" s="226"/>
      <c r="BK31" s="226"/>
      <c r="BL31" s="226"/>
      <c r="BM31" s="226"/>
      <c r="BN31" s="226"/>
      <c r="BO31" s="235"/>
      <c r="BP31" s="235"/>
      <c r="BQ31" s="232">
        <v>25</v>
      </c>
      <c r="BR31" s="233"/>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24"/>
    </row>
    <row r="32" spans="1:131" ht="26.25" customHeight="1" x14ac:dyDescent="0.2">
      <c r="A32" s="236">
        <v>5</v>
      </c>
      <c r="B32" s="1017" t="s">
        <v>393</v>
      </c>
      <c r="C32" s="1018"/>
      <c r="D32" s="1018"/>
      <c r="E32" s="1018"/>
      <c r="F32" s="1018"/>
      <c r="G32" s="1018"/>
      <c r="H32" s="1018"/>
      <c r="I32" s="1018"/>
      <c r="J32" s="1018"/>
      <c r="K32" s="1018"/>
      <c r="L32" s="1018"/>
      <c r="M32" s="1018"/>
      <c r="N32" s="1018"/>
      <c r="O32" s="1018"/>
      <c r="P32" s="1019"/>
      <c r="Q32" s="1025">
        <v>3761</v>
      </c>
      <c r="R32" s="1026"/>
      <c r="S32" s="1026"/>
      <c r="T32" s="1026"/>
      <c r="U32" s="1026"/>
      <c r="V32" s="1026">
        <v>3588</v>
      </c>
      <c r="W32" s="1026"/>
      <c r="X32" s="1026"/>
      <c r="Y32" s="1026"/>
      <c r="Z32" s="1026"/>
      <c r="AA32" s="1026">
        <v>173</v>
      </c>
      <c r="AB32" s="1026"/>
      <c r="AC32" s="1026"/>
      <c r="AD32" s="1026"/>
      <c r="AE32" s="1027"/>
      <c r="AF32" s="1022">
        <v>547</v>
      </c>
      <c r="AG32" s="1023"/>
      <c r="AH32" s="1023"/>
      <c r="AI32" s="1023"/>
      <c r="AJ32" s="1024"/>
      <c r="AK32" s="967">
        <v>159</v>
      </c>
      <c r="AL32" s="958"/>
      <c r="AM32" s="958"/>
      <c r="AN32" s="958"/>
      <c r="AO32" s="958"/>
      <c r="AP32" s="958">
        <v>7716</v>
      </c>
      <c r="AQ32" s="958"/>
      <c r="AR32" s="958"/>
      <c r="AS32" s="958"/>
      <c r="AT32" s="958"/>
      <c r="AU32" s="958">
        <v>880</v>
      </c>
      <c r="AV32" s="958"/>
      <c r="AW32" s="958"/>
      <c r="AX32" s="958"/>
      <c r="AY32" s="958"/>
      <c r="AZ32" s="1028" t="s">
        <v>501</v>
      </c>
      <c r="BA32" s="1028"/>
      <c r="BB32" s="1028"/>
      <c r="BC32" s="1028"/>
      <c r="BD32" s="1028"/>
      <c r="BE32" s="959" t="s">
        <v>394</v>
      </c>
      <c r="BF32" s="959"/>
      <c r="BG32" s="959"/>
      <c r="BH32" s="959"/>
      <c r="BI32" s="960"/>
      <c r="BJ32" s="226"/>
      <c r="BK32" s="226"/>
      <c r="BL32" s="226"/>
      <c r="BM32" s="226"/>
      <c r="BN32" s="226"/>
      <c r="BO32" s="235"/>
      <c r="BP32" s="235"/>
      <c r="BQ32" s="232">
        <v>26</v>
      </c>
      <c r="BR32" s="233"/>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24"/>
    </row>
    <row r="33" spans="1:131" ht="26.25" customHeight="1" x14ac:dyDescent="0.2">
      <c r="A33" s="236">
        <v>6</v>
      </c>
      <c r="B33" s="1017"/>
      <c r="C33" s="1018"/>
      <c r="D33" s="1018"/>
      <c r="E33" s="1018"/>
      <c r="F33" s="1018"/>
      <c r="G33" s="1018"/>
      <c r="H33" s="1018"/>
      <c r="I33" s="1018"/>
      <c r="J33" s="1018"/>
      <c r="K33" s="1018"/>
      <c r="L33" s="1018"/>
      <c r="M33" s="1018"/>
      <c r="N33" s="1018"/>
      <c r="O33" s="1018"/>
      <c r="P33" s="1019"/>
      <c r="Q33" s="1025"/>
      <c r="R33" s="1026"/>
      <c r="S33" s="1026"/>
      <c r="T33" s="1026"/>
      <c r="U33" s="1026"/>
      <c r="V33" s="1026"/>
      <c r="W33" s="1026"/>
      <c r="X33" s="1026"/>
      <c r="Y33" s="1026"/>
      <c r="Z33" s="1026"/>
      <c r="AA33" s="1026"/>
      <c r="AB33" s="1026"/>
      <c r="AC33" s="1026"/>
      <c r="AD33" s="1026"/>
      <c r="AE33" s="1027"/>
      <c r="AF33" s="1022"/>
      <c r="AG33" s="1023"/>
      <c r="AH33" s="1023"/>
      <c r="AI33" s="1023"/>
      <c r="AJ33" s="1024"/>
      <c r="AK33" s="967"/>
      <c r="AL33" s="958"/>
      <c r="AM33" s="958"/>
      <c r="AN33" s="958"/>
      <c r="AO33" s="958"/>
      <c r="AP33" s="958"/>
      <c r="AQ33" s="958"/>
      <c r="AR33" s="958"/>
      <c r="AS33" s="958"/>
      <c r="AT33" s="958"/>
      <c r="AU33" s="958"/>
      <c r="AV33" s="958"/>
      <c r="AW33" s="958"/>
      <c r="AX33" s="958"/>
      <c r="AY33" s="958"/>
      <c r="AZ33" s="1028"/>
      <c r="BA33" s="1028"/>
      <c r="BB33" s="1028"/>
      <c r="BC33" s="1028"/>
      <c r="BD33" s="1028"/>
      <c r="BE33" s="959"/>
      <c r="BF33" s="959"/>
      <c r="BG33" s="959"/>
      <c r="BH33" s="959"/>
      <c r="BI33" s="960"/>
      <c r="BJ33" s="226"/>
      <c r="BK33" s="226"/>
      <c r="BL33" s="226"/>
      <c r="BM33" s="226"/>
      <c r="BN33" s="226"/>
      <c r="BO33" s="235"/>
      <c r="BP33" s="235"/>
      <c r="BQ33" s="232">
        <v>27</v>
      </c>
      <c r="BR33" s="233"/>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24"/>
    </row>
    <row r="34" spans="1:131" ht="26.25" customHeight="1" x14ac:dyDescent="0.2">
      <c r="A34" s="236">
        <v>7</v>
      </c>
      <c r="B34" s="1017"/>
      <c r="C34" s="1018"/>
      <c r="D34" s="1018"/>
      <c r="E34" s="1018"/>
      <c r="F34" s="1018"/>
      <c r="G34" s="1018"/>
      <c r="H34" s="1018"/>
      <c r="I34" s="1018"/>
      <c r="J34" s="1018"/>
      <c r="K34" s="1018"/>
      <c r="L34" s="1018"/>
      <c r="M34" s="1018"/>
      <c r="N34" s="1018"/>
      <c r="O34" s="1018"/>
      <c r="P34" s="1019"/>
      <c r="Q34" s="1025"/>
      <c r="R34" s="1026"/>
      <c r="S34" s="1026"/>
      <c r="T34" s="1026"/>
      <c r="U34" s="1026"/>
      <c r="V34" s="1026"/>
      <c r="W34" s="1026"/>
      <c r="X34" s="1026"/>
      <c r="Y34" s="1026"/>
      <c r="Z34" s="1026"/>
      <c r="AA34" s="1026"/>
      <c r="AB34" s="1026"/>
      <c r="AC34" s="1026"/>
      <c r="AD34" s="1026"/>
      <c r="AE34" s="1027"/>
      <c r="AF34" s="1022"/>
      <c r="AG34" s="1023"/>
      <c r="AH34" s="1023"/>
      <c r="AI34" s="1023"/>
      <c r="AJ34" s="1024"/>
      <c r="AK34" s="967"/>
      <c r="AL34" s="958"/>
      <c r="AM34" s="958"/>
      <c r="AN34" s="958"/>
      <c r="AO34" s="958"/>
      <c r="AP34" s="958"/>
      <c r="AQ34" s="958"/>
      <c r="AR34" s="958"/>
      <c r="AS34" s="958"/>
      <c r="AT34" s="958"/>
      <c r="AU34" s="958"/>
      <c r="AV34" s="958"/>
      <c r="AW34" s="958"/>
      <c r="AX34" s="958"/>
      <c r="AY34" s="958"/>
      <c r="AZ34" s="1028"/>
      <c r="BA34" s="1028"/>
      <c r="BB34" s="1028"/>
      <c r="BC34" s="1028"/>
      <c r="BD34" s="1028"/>
      <c r="BE34" s="959"/>
      <c r="BF34" s="959"/>
      <c r="BG34" s="959"/>
      <c r="BH34" s="959"/>
      <c r="BI34" s="960"/>
      <c r="BJ34" s="226"/>
      <c r="BK34" s="226"/>
      <c r="BL34" s="226"/>
      <c r="BM34" s="226"/>
      <c r="BN34" s="226"/>
      <c r="BO34" s="235"/>
      <c r="BP34" s="235"/>
      <c r="BQ34" s="232">
        <v>28</v>
      </c>
      <c r="BR34" s="233"/>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24"/>
    </row>
    <row r="35" spans="1:131" ht="26.25" customHeight="1" x14ac:dyDescent="0.2">
      <c r="A35" s="236">
        <v>8</v>
      </c>
      <c r="B35" s="1017"/>
      <c r="C35" s="1018"/>
      <c r="D35" s="1018"/>
      <c r="E35" s="1018"/>
      <c r="F35" s="1018"/>
      <c r="G35" s="1018"/>
      <c r="H35" s="1018"/>
      <c r="I35" s="1018"/>
      <c r="J35" s="1018"/>
      <c r="K35" s="1018"/>
      <c r="L35" s="1018"/>
      <c r="M35" s="1018"/>
      <c r="N35" s="1018"/>
      <c r="O35" s="1018"/>
      <c r="P35" s="1019"/>
      <c r="Q35" s="1025"/>
      <c r="R35" s="1026"/>
      <c r="S35" s="1026"/>
      <c r="T35" s="1026"/>
      <c r="U35" s="1026"/>
      <c r="V35" s="1026"/>
      <c r="W35" s="1026"/>
      <c r="X35" s="1026"/>
      <c r="Y35" s="1026"/>
      <c r="Z35" s="1026"/>
      <c r="AA35" s="1026"/>
      <c r="AB35" s="1026"/>
      <c r="AC35" s="1026"/>
      <c r="AD35" s="1026"/>
      <c r="AE35" s="1027"/>
      <c r="AF35" s="1022"/>
      <c r="AG35" s="1023"/>
      <c r="AH35" s="1023"/>
      <c r="AI35" s="1023"/>
      <c r="AJ35" s="1024"/>
      <c r="AK35" s="967"/>
      <c r="AL35" s="958"/>
      <c r="AM35" s="958"/>
      <c r="AN35" s="958"/>
      <c r="AO35" s="958"/>
      <c r="AP35" s="958"/>
      <c r="AQ35" s="958"/>
      <c r="AR35" s="958"/>
      <c r="AS35" s="958"/>
      <c r="AT35" s="958"/>
      <c r="AU35" s="958"/>
      <c r="AV35" s="958"/>
      <c r="AW35" s="958"/>
      <c r="AX35" s="958"/>
      <c r="AY35" s="958"/>
      <c r="AZ35" s="1028"/>
      <c r="BA35" s="1028"/>
      <c r="BB35" s="1028"/>
      <c r="BC35" s="1028"/>
      <c r="BD35" s="1028"/>
      <c r="BE35" s="959"/>
      <c r="BF35" s="959"/>
      <c r="BG35" s="959"/>
      <c r="BH35" s="959"/>
      <c r="BI35" s="960"/>
      <c r="BJ35" s="226"/>
      <c r="BK35" s="226"/>
      <c r="BL35" s="226"/>
      <c r="BM35" s="226"/>
      <c r="BN35" s="226"/>
      <c r="BO35" s="235"/>
      <c r="BP35" s="235"/>
      <c r="BQ35" s="232">
        <v>29</v>
      </c>
      <c r="BR35" s="233"/>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24"/>
    </row>
    <row r="36" spans="1:131" ht="26.25" customHeight="1" x14ac:dyDescent="0.2">
      <c r="A36" s="236">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26"/>
      <c r="BK36" s="226"/>
      <c r="BL36" s="226"/>
      <c r="BM36" s="226"/>
      <c r="BN36" s="226"/>
      <c r="BO36" s="235"/>
      <c r="BP36" s="235"/>
      <c r="BQ36" s="232">
        <v>30</v>
      </c>
      <c r="BR36" s="233"/>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24"/>
    </row>
    <row r="37" spans="1:131" ht="26.25" customHeight="1" x14ac:dyDescent="0.2">
      <c r="A37" s="236">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26"/>
      <c r="BK37" s="226"/>
      <c r="BL37" s="226"/>
      <c r="BM37" s="226"/>
      <c r="BN37" s="226"/>
      <c r="BO37" s="235"/>
      <c r="BP37" s="235"/>
      <c r="BQ37" s="232">
        <v>31</v>
      </c>
      <c r="BR37" s="233"/>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24"/>
    </row>
    <row r="38" spans="1:131" ht="26.25" customHeight="1" x14ac:dyDescent="0.2">
      <c r="A38" s="236">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26"/>
      <c r="BK38" s="226"/>
      <c r="BL38" s="226"/>
      <c r="BM38" s="226"/>
      <c r="BN38" s="226"/>
      <c r="BO38" s="235"/>
      <c r="BP38" s="235"/>
      <c r="BQ38" s="232">
        <v>32</v>
      </c>
      <c r="BR38" s="233"/>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24"/>
    </row>
    <row r="39" spans="1:131" ht="26.25" customHeight="1" x14ac:dyDescent="0.2">
      <c r="A39" s="236">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26"/>
      <c r="BK39" s="226"/>
      <c r="BL39" s="226"/>
      <c r="BM39" s="226"/>
      <c r="BN39" s="226"/>
      <c r="BO39" s="235"/>
      <c r="BP39" s="235"/>
      <c r="BQ39" s="232">
        <v>33</v>
      </c>
      <c r="BR39" s="233"/>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24"/>
    </row>
    <row r="40" spans="1:131" ht="26.25" customHeight="1" x14ac:dyDescent="0.2">
      <c r="A40" s="232">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26"/>
      <c r="BK40" s="226"/>
      <c r="BL40" s="226"/>
      <c r="BM40" s="226"/>
      <c r="BN40" s="226"/>
      <c r="BO40" s="235"/>
      <c r="BP40" s="235"/>
      <c r="BQ40" s="232">
        <v>34</v>
      </c>
      <c r="BR40" s="233"/>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24"/>
    </row>
    <row r="41" spans="1:131" ht="26.25" customHeight="1" x14ac:dyDescent="0.2">
      <c r="A41" s="232">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26"/>
      <c r="BK41" s="226"/>
      <c r="BL41" s="226"/>
      <c r="BM41" s="226"/>
      <c r="BN41" s="226"/>
      <c r="BO41" s="235"/>
      <c r="BP41" s="235"/>
      <c r="BQ41" s="232">
        <v>35</v>
      </c>
      <c r="BR41" s="233"/>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24"/>
    </row>
    <row r="42" spans="1:131" ht="26.25" customHeight="1" x14ac:dyDescent="0.2">
      <c r="A42" s="232">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26"/>
      <c r="BK42" s="226"/>
      <c r="BL42" s="226"/>
      <c r="BM42" s="226"/>
      <c r="BN42" s="226"/>
      <c r="BO42" s="235"/>
      <c r="BP42" s="235"/>
      <c r="BQ42" s="232">
        <v>36</v>
      </c>
      <c r="BR42" s="233"/>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24"/>
    </row>
    <row r="43" spans="1:131" ht="26.25" customHeight="1" x14ac:dyDescent="0.2">
      <c r="A43" s="232">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26"/>
      <c r="BK43" s="226"/>
      <c r="BL43" s="226"/>
      <c r="BM43" s="226"/>
      <c r="BN43" s="226"/>
      <c r="BO43" s="235"/>
      <c r="BP43" s="235"/>
      <c r="BQ43" s="232">
        <v>37</v>
      </c>
      <c r="BR43" s="233"/>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24"/>
    </row>
    <row r="44" spans="1:131" ht="26.25" customHeight="1" x14ac:dyDescent="0.2">
      <c r="A44" s="232">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26"/>
      <c r="BK44" s="226"/>
      <c r="BL44" s="226"/>
      <c r="BM44" s="226"/>
      <c r="BN44" s="226"/>
      <c r="BO44" s="235"/>
      <c r="BP44" s="235"/>
      <c r="BQ44" s="232">
        <v>38</v>
      </c>
      <c r="BR44" s="233"/>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24"/>
    </row>
    <row r="45" spans="1:131" ht="26.25" customHeight="1" x14ac:dyDescent="0.2">
      <c r="A45" s="232">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26"/>
      <c r="BK45" s="226"/>
      <c r="BL45" s="226"/>
      <c r="BM45" s="226"/>
      <c r="BN45" s="226"/>
      <c r="BO45" s="235"/>
      <c r="BP45" s="235"/>
      <c r="BQ45" s="232">
        <v>39</v>
      </c>
      <c r="BR45" s="233"/>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24"/>
    </row>
    <row r="46" spans="1:131" ht="26.25" customHeight="1" x14ac:dyDescent="0.2">
      <c r="A46" s="232">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26"/>
      <c r="BK46" s="226"/>
      <c r="BL46" s="226"/>
      <c r="BM46" s="226"/>
      <c r="BN46" s="226"/>
      <c r="BO46" s="235"/>
      <c r="BP46" s="235"/>
      <c r="BQ46" s="232">
        <v>40</v>
      </c>
      <c r="BR46" s="233"/>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24"/>
    </row>
    <row r="47" spans="1:131" ht="26.25" customHeight="1" x14ac:dyDescent="0.2">
      <c r="A47" s="232">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26"/>
      <c r="BK47" s="226"/>
      <c r="BL47" s="226"/>
      <c r="BM47" s="226"/>
      <c r="BN47" s="226"/>
      <c r="BO47" s="235"/>
      <c r="BP47" s="235"/>
      <c r="BQ47" s="232">
        <v>41</v>
      </c>
      <c r="BR47" s="233"/>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24"/>
    </row>
    <row r="48" spans="1:131" ht="26.25" customHeight="1" x14ac:dyDescent="0.2">
      <c r="A48" s="232">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26"/>
      <c r="BK48" s="226"/>
      <c r="BL48" s="226"/>
      <c r="BM48" s="226"/>
      <c r="BN48" s="226"/>
      <c r="BO48" s="235"/>
      <c r="BP48" s="235"/>
      <c r="BQ48" s="232">
        <v>42</v>
      </c>
      <c r="BR48" s="233"/>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24"/>
    </row>
    <row r="49" spans="1:131" ht="26.25" customHeight="1" x14ac:dyDescent="0.2">
      <c r="A49" s="232">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26"/>
      <c r="BK49" s="226"/>
      <c r="BL49" s="226"/>
      <c r="BM49" s="226"/>
      <c r="BN49" s="226"/>
      <c r="BO49" s="235"/>
      <c r="BP49" s="235"/>
      <c r="BQ49" s="232">
        <v>43</v>
      </c>
      <c r="BR49" s="233"/>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24"/>
    </row>
    <row r="50" spans="1:131" ht="26.25" customHeight="1" x14ac:dyDescent="0.2">
      <c r="A50" s="232">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26"/>
      <c r="BK50" s="226"/>
      <c r="BL50" s="226"/>
      <c r="BM50" s="226"/>
      <c r="BN50" s="226"/>
      <c r="BO50" s="235"/>
      <c r="BP50" s="235"/>
      <c r="BQ50" s="232">
        <v>44</v>
      </c>
      <c r="BR50" s="233"/>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24"/>
    </row>
    <row r="51" spans="1:131" ht="26.25" customHeight="1" x14ac:dyDescent="0.2">
      <c r="A51" s="232">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26"/>
      <c r="BK51" s="226"/>
      <c r="BL51" s="226"/>
      <c r="BM51" s="226"/>
      <c r="BN51" s="226"/>
      <c r="BO51" s="235"/>
      <c r="BP51" s="235"/>
      <c r="BQ51" s="232">
        <v>45</v>
      </c>
      <c r="BR51" s="233"/>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24"/>
    </row>
    <row r="52" spans="1:131" ht="26.25" customHeight="1" x14ac:dyDescent="0.2">
      <c r="A52" s="232">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26"/>
      <c r="BK52" s="226"/>
      <c r="BL52" s="226"/>
      <c r="BM52" s="226"/>
      <c r="BN52" s="226"/>
      <c r="BO52" s="235"/>
      <c r="BP52" s="235"/>
      <c r="BQ52" s="232">
        <v>46</v>
      </c>
      <c r="BR52" s="233"/>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24"/>
    </row>
    <row r="53" spans="1:131" ht="26.25" customHeight="1" x14ac:dyDescent="0.2">
      <c r="A53" s="232">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26"/>
      <c r="BK53" s="226"/>
      <c r="BL53" s="226"/>
      <c r="BM53" s="226"/>
      <c r="BN53" s="226"/>
      <c r="BO53" s="235"/>
      <c r="BP53" s="235"/>
      <c r="BQ53" s="232">
        <v>47</v>
      </c>
      <c r="BR53" s="233"/>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24"/>
    </row>
    <row r="54" spans="1:131" ht="26.25" customHeight="1" x14ac:dyDescent="0.2">
      <c r="A54" s="232">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26"/>
      <c r="BK54" s="226"/>
      <c r="BL54" s="226"/>
      <c r="BM54" s="226"/>
      <c r="BN54" s="226"/>
      <c r="BO54" s="235"/>
      <c r="BP54" s="235"/>
      <c r="BQ54" s="232">
        <v>48</v>
      </c>
      <c r="BR54" s="233"/>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24"/>
    </row>
    <row r="55" spans="1:131" ht="26.25" customHeight="1" x14ac:dyDescent="0.2">
      <c r="A55" s="232">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26"/>
      <c r="BK55" s="226"/>
      <c r="BL55" s="226"/>
      <c r="BM55" s="226"/>
      <c r="BN55" s="226"/>
      <c r="BO55" s="235"/>
      <c r="BP55" s="235"/>
      <c r="BQ55" s="232">
        <v>49</v>
      </c>
      <c r="BR55" s="233"/>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24"/>
    </row>
    <row r="56" spans="1:131" ht="26.25" customHeight="1" x14ac:dyDescent="0.2">
      <c r="A56" s="232">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26"/>
      <c r="BK56" s="226"/>
      <c r="BL56" s="226"/>
      <c r="BM56" s="226"/>
      <c r="BN56" s="226"/>
      <c r="BO56" s="235"/>
      <c r="BP56" s="235"/>
      <c r="BQ56" s="232">
        <v>50</v>
      </c>
      <c r="BR56" s="233"/>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24"/>
    </row>
    <row r="57" spans="1:131" ht="26.25" customHeight="1" x14ac:dyDescent="0.2">
      <c r="A57" s="232">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26"/>
      <c r="BK57" s="226"/>
      <c r="BL57" s="226"/>
      <c r="BM57" s="226"/>
      <c r="BN57" s="226"/>
      <c r="BO57" s="235"/>
      <c r="BP57" s="235"/>
      <c r="BQ57" s="232">
        <v>51</v>
      </c>
      <c r="BR57" s="233"/>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24"/>
    </row>
    <row r="58" spans="1:131" ht="26.25" customHeight="1" x14ac:dyDescent="0.2">
      <c r="A58" s="232">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26"/>
      <c r="BK58" s="226"/>
      <c r="BL58" s="226"/>
      <c r="BM58" s="226"/>
      <c r="BN58" s="226"/>
      <c r="BO58" s="235"/>
      <c r="BP58" s="235"/>
      <c r="BQ58" s="232">
        <v>52</v>
      </c>
      <c r="BR58" s="233"/>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24"/>
    </row>
    <row r="59" spans="1:131" ht="26.25" customHeight="1" x14ac:dyDescent="0.2">
      <c r="A59" s="232">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26"/>
      <c r="BK59" s="226"/>
      <c r="BL59" s="226"/>
      <c r="BM59" s="226"/>
      <c r="BN59" s="226"/>
      <c r="BO59" s="235"/>
      <c r="BP59" s="235"/>
      <c r="BQ59" s="232">
        <v>53</v>
      </c>
      <c r="BR59" s="233"/>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24"/>
    </row>
    <row r="60" spans="1:131" ht="26.25" customHeight="1" x14ac:dyDescent="0.2">
      <c r="A60" s="232">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26"/>
      <c r="BK60" s="226"/>
      <c r="BL60" s="226"/>
      <c r="BM60" s="226"/>
      <c r="BN60" s="226"/>
      <c r="BO60" s="235"/>
      <c r="BP60" s="235"/>
      <c r="BQ60" s="232">
        <v>54</v>
      </c>
      <c r="BR60" s="233"/>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24"/>
    </row>
    <row r="61" spans="1:131" ht="26.25" customHeight="1" thickBot="1" x14ac:dyDescent="0.25">
      <c r="A61" s="232">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26"/>
      <c r="BK61" s="226"/>
      <c r="BL61" s="226"/>
      <c r="BM61" s="226"/>
      <c r="BN61" s="226"/>
      <c r="BO61" s="235"/>
      <c r="BP61" s="235"/>
      <c r="BQ61" s="232">
        <v>55</v>
      </c>
      <c r="BR61" s="233"/>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24"/>
    </row>
    <row r="62" spans="1:131" ht="26.25" customHeight="1" x14ac:dyDescent="0.2">
      <c r="A62" s="232">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395</v>
      </c>
      <c r="BK62" s="1015"/>
      <c r="BL62" s="1015"/>
      <c r="BM62" s="1015"/>
      <c r="BN62" s="1016"/>
      <c r="BO62" s="235"/>
      <c r="BP62" s="235"/>
      <c r="BQ62" s="232">
        <v>56</v>
      </c>
      <c r="BR62" s="233"/>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24"/>
    </row>
    <row r="63" spans="1:131" ht="26.25" customHeight="1" thickBot="1" x14ac:dyDescent="0.25">
      <c r="A63" s="234" t="s">
        <v>377</v>
      </c>
      <c r="B63" s="924" t="s">
        <v>396</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834</v>
      </c>
      <c r="AG63" s="946"/>
      <c r="AH63" s="946"/>
      <c r="AI63" s="946"/>
      <c r="AJ63" s="1009"/>
      <c r="AK63" s="1010"/>
      <c r="AL63" s="950"/>
      <c r="AM63" s="950"/>
      <c r="AN63" s="950"/>
      <c r="AO63" s="950"/>
      <c r="AP63" s="946">
        <v>7716</v>
      </c>
      <c r="AQ63" s="946"/>
      <c r="AR63" s="946"/>
      <c r="AS63" s="946"/>
      <c r="AT63" s="946"/>
      <c r="AU63" s="946">
        <v>1065</v>
      </c>
      <c r="AV63" s="946"/>
      <c r="AW63" s="946"/>
      <c r="AX63" s="946"/>
      <c r="AY63" s="946"/>
      <c r="AZ63" s="1004"/>
      <c r="BA63" s="1004"/>
      <c r="BB63" s="1004"/>
      <c r="BC63" s="1004"/>
      <c r="BD63" s="1004"/>
      <c r="BE63" s="947"/>
      <c r="BF63" s="947"/>
      <c r="BG63" s="947"/>
      <c r="BH63" s="947"/>
      <c r="BI63" s="948"/>
      <c r="BJ63" s="1005" t="s">
        <v>122</v>
      </c>
      <c r="BK63" s="940"/>
      <c r="BL63" s="940"/>
      <c r="BM63" s="940"/>
      <c r="BN63" s="1006"/>
      <c r="BO63" s="235"/>
      <c r="BP63" s="235"/>
      <c r="BQ63" s="232">
        <v>57</v>
      </c>
      <c r="BR63" s="233"/>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24"/>
    </row>
    <row r="64" spans="1:131" ht="26.25" customHeight="1" x14ac:dyDescent="0.2">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24"/>
    </row>
    <row r="65" spans="1:131" ht="26.25" customHeight="1" thickBot="1" x14ac:dyDescent="0.25">
      <c r="A65" s="226" t="s">
        <v>397</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24"/>
    </row>
    <row r="66" spans="1:131" ht="26.25" customHeight="1" x14ac:dyDescent="0.2">
      <c r="A66" s="982" t="s">
        <v>398</v>
      </c>
      <c r="B66" s="983"/>
      <c r="C66" s="983"/>
      <c r="D66" s="983"/>
      <c r="E66" s="983"/>
      <c r="F66" s="983"/>
      <c r="G66" s="983"/>
      <c r="H66" s="983"/>
      <c r="I66" s="983"/>
      <c r="J66" s="983"/>
      <c r="K66" s="983"/>
      <c r="L66" s="983"/>
      <c r="M66" s="983"/>
      <c r="N66" s="983"/>
      <c r="O66" s="983"/>
      <c r="P66" s="984"/>
      <c r="Q66" s="988" t="s">
        <v>381</v>
      </c>
      <c r="R66" s="989"/>
      <c r="S66" s="989"/>
      <c r="T66" s="989"/>
      <c r="U66" s="990"/>
      <c r="V66" s="988" t="s">
        <v>382</v>
      </c>
      <c r="W66" s="989"/>
      <c r="X66" s="989"/>
      <c r="Y66" s="989"/>
      <c r="Z66" s="990"/>
      <c r="AA66" s="988" t="s">
        <v>383</v>
      </c>
      <c r="AB66" s="989"/>
      <c r="AC66" s="989"/>
      <c r="AD66" s="989"/>
      <c r="AE66" s="990"/>
      <c r="AF66" s="994" t="s">
        <v>384</v>
      </c>
      <c r="AG66" s="995"/>
      <c r="AH66" s="995"/>
      <c r="AI66" s="995"/>
      <c r="AJ66" s="996"/>
      <c r="AK66" s="988" t="s">
        <v>385</v>
      </c>
      <c r="AL66" s="983"/>
      <c r="AM66" s="983"/>
      <c r="AN66" s="983"/>
      <c r="AO66" s="984"/>
      <c r="AP66" s="988" t="s">
        <v>386</v>
      </c>
      <c r="AQ66" s="989"/>
      <c r="AR66" s="989"/>
      <c r="AS66" s="989"/>
      <c r="AT66" s="990"/>
      <c r="AU66" s="988" t="s">
        <v>399</v>
      </c>
      <c r="AV66" s="989"/>
      <c r="AW66" s="989"/>
      <c r="AX66" s="989"/>
      <c r="AY66" s="990"/>
      <c r="AZ66" s="988" t="s">
        <v>364</v>
      </c>
      <c r="BA66" s="989"/>
      <c r="BB66" s="989"/>
      <c r="BC66" s="989"/>
      <c r="BD66" s="1002"/>
      <c r="BE66" s="235"/>
      <c r="BF66" s="235"/>
      <c r="BG66" s="235"/>
      <c r="BH66" s="235"/>
      <c r="BI66" s="235"/>
      <c r="BJ66" s="235"/>
      <c r="BK66" s="235"/>
      <c r="BL66" s="235"/>
      <c r="BM66" s="235"/>
      <c r="BN66" s="235"/>
      <c r="BO66" s="235"/>
      <c r="BP66" s="235"/>
      <c r="BQ66" s="232">
        <v>60</v>
      </c>
      <c r="BR66" s="237"/>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24"/>
    </row>
    <row r="67" spans="1:131" ht="26.25" customHeight="1" thickBot="1" x14ac:dyDescent="0.25">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35"/>
      <c r="BF67" s="235"/>
      <c r="BG67" s="235"/>
      <c r="BH67" s="235"/>
      <c r="BI67" s="235"/>
      <c r="BJ67" s="235"/>
      <c r="BK67" s="235"/>
      <c r="BL67" s="235"/>
      <c r="BM67" s="235"/>
      <c r="BN67" s="235"/>
      <c r="BO67" s="235"/>
      <c r="BP67" s="235"/>
      <c r="BQ67" s="232">
        <v>61</v>
      </c>
      <c r="BR67" s="237"/>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24"/>
    </row>
    <row r="68" spans="1:131" ht="26.25" customHeight="1" thickTop="1" x14ac:dyDescent="0.2">
      <c r="A68" s="230">
        <v>1</v>
      </c>
      <c r="B68" s="972" t="s">
        <v>549</v>
      </c>
      <c r="C68" s="973"/>
      <c r="D68" s="973"/>
      <c r="E68" s="973"/>
      <c r="F68" s="973"/>
      <c r="G68" s="973"/>
      <c r="H68" s="973"/>
      <c r="I68" s="973"/>
      <c r="J68" s="973"/>
      <c r="K68" s="973"/>
      <c r="L68" s="973"/>
      <c r="M68" s="973"/>
      <c r="N68" s="973"/>
      <c r="O68" s="973"/>
      <c r="P68" s="974"/>
      <c r="Q68" s="975">
        <v>22493</v>
      </c>
      <c r="R68" s="969"/>
      <c r="S68" s="969"/>
      <c r="T68" s="969"/>
      <c r="U68" s="969"/>
      <c r="V68" s="969">
        <v>18905</v>
      </c>
      <c r="W68" s="969"/>
      <c r="X68" s="969"/>
      <c r="Y68" s="969"/>
      <c r="Z68" s="969"/>
      <c r="AA68" s="969">
        <v>3589</v>
      </c>
      <c r="AB68" s="969"/>
      <c r="AC68" s="969"/>
      <c r="AD68" s="969"/>
      <c r="AE68" s="969"/>
      <c r="AF68" s="969">
        <v>3589</v>
      </c>
      <c r="AG68" s="969"/>
      <c r="AH68" s="969"/>
      <c r="AI68" s="969"/>
      <c r="AJ68" s="969"/>
      <c r="AK68" s="969">
        <v>216</v>
      </c>
      <c r="AL68" s="969"/>
      <c r="AM68" s="969"/>
      <c r="AN68" s="969"/>
      <c r="AO68" s="969"/>
      <c r="AP68" s="969" t="s">
        <v>501</v>
      </c>
      <c r="AQ68" s="969"/>
      <c r="AR68" s="969"/>
      <c r="AS68" s="969"/>
      <c r="AT68" s="969"/>
      <c r="AU68" s="969" t="s">
        <v>501</v>
      </c>
      <c r="AV68" s="969"/>
      <c r="AW68" s="969"/>
      <c r="AX68" s="969"/>
      <c r="AY68" s="969"/>
      <c r="AZ68" s="970"/>
      <c r="BA68" s="970"/>
      <c r="BB68" s="970"/>
      <c r="BC68" s="970"/>
      <c r="BD68" s="971"/>
      <c r="BE68" s="235"/>
      <c r="BF68" s="235"/>
      <c r="BG68" s="235"/>
      <c r="BH68" s="235"/>
      <c r="BI68" s="235"/>
      <c r="BJ68" s="235"/>
      <c r="BK68" s="235"/>
      <c r="BL68" s="235"/>
      <c r="BM68" s="235"/>
      <c r="BN68" s="235"/>
      <c r="BO68" s="235"/>
      <c r="BP68" s="235"/>
      <c r="BQ68" s="232">
        <v>62</v>
      </c>
      <c r="BR68" s="237"/>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24"/>
    </row>
    <row r="69" spans="1:131" ht="26.25" customHeight="1" x14ac:dyDescent="0.2">
      <c r="A69" s="232">
        <v>2</v>
      </c>
      <c r="B69" s="961" t="s">
        <v>550</v>
      </c>
      <c r="C69" s="962"/>
      <c r="D69" s="962"/>
      <c r="E69" s="962"/>
      <c r="F69" s="962"/>
      <c r="G69" s="962"/>
      <c r="H69" s="962"/>
      <c r="I69" s="962"/>
      <c r="J69" s="962"/>
      <c r="K69" s="962"/>
      <c r="L69" s="962"/>
      <c r="M69" s="962"/>
      <c r="N69" s="962"/>
      <c r="O69" s="962"/>
      <c r="P69" s="963"/>
      <c r="Q69" s="964">
        <v>187</v>
      </c>
      <c r="R69" s="958"/>
      <c r="S69" s="958"/>
      <c r="T69" s="958"/>
      <c r="U69" s="958"/>
      <c r="V69" s="958">
        <v>162</v>
      </c>
      <c r="W69" s="958"/>
      <c r="X69" s="958"/>
      <c r="Y69" s="958"/>
      <c r="Z69" s="958"/>
      <c r="AA69" s="958">
        <v>26</v>
      </c>
      <c r="AB69" s="958"/>
      <c r="AC69" s="958"/>
      <c r="AD69" s="958"/>
      <c r="AE69" s="958"/>
      <c r="AF69" s="958">
        <v>26</v>
      </c>
      <c r="AG69" s="958"/>
      <c r="AH69" s="958"/>
      <c r="AI69" s="958"/>
      <c r="AJ69" s="958"/>
      <c r="AK69" s="958" t="s">
        <v>501</v>
      </c>
      <c r="AL69" s="958"/>
      <c r="AM69" s="958"/>
      <c r="AN69" s="958"/>
      <c r="AO69" s="958"/>
      <c r="AP69" s="958" t="s">
        <v>501</v>
      </c>
      <c r="AQ69" s="958"/>
      <c r="AR69" s="958"/>
      <c r="AS69" s="958"/>
      <c r="AT69" s="958"/>
      <c r="AU69" s="958" t="s">
        <v>501</v>
      </c>
      <c r="AV69" s="958"/>
      <c r="AW69" s="958"/>
      <c r="AX69" s="958"/>
      <c r="AY69" s="958"/>
      <c r="AZ69" s="959"/>
      <c r="BA69" s="959"/>
      <c r="BB69" s="959"/>
      <c r="BC69" s="959"/>
      <c r="BD69" s="960"/>
      <c r="BE69" s="235"/>
      <c r="BF69" s="235"/>
      <c r="BG69" s="235"/>
      <c r="BH69" s="235"/>
      <c r="BI69" s="235"/>
      <c r="BJ69" s="235"/>
      <c r="BK69" s="235"/>
      <c r="BL69" s="235"/>
      <c r="BM69" s="235"/>
      <c r="BN69" s="235"/>
      <c r="BO69" s="235"/>
      <c r="BP69" s="235"/>
      <c r="BQ69" s="232">
        <v>63</v>
      </c>
      <c r="BR69" s="237"/>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24"/>
    </row>
    <row r="70" spans="1:131" ht="26.25" customHeight="1" x14ac:dyDescent="0.2">
      <c r="A70" s="232">
        <v>3</v>
      </c>
      <c r="B70" s="961" t="s">
        <v>551</v>
      </c>
      <c r="C70" s="962"/>
      <c r="D70" s="962"/>
      <c r="E70" s="962"/>
      <c r="F70" s="962"/>
      <c r="G70" s="962"/>
      <c r="H70" s="962"/>
      <c r="I70" s="962"/>
      <c r="J70" s="962"/>
      <c r="K70" s="962"/>
      <c r="L70" s="962"/>
      <c r="M70" s="962"/>
      <c r="N70" s="962"/>
      <c r="O70" s="962"/>
      <c r="P70" s="963"/>
      <c r="Q70" s="964">
        <v>104</v>
      </c>
      <c r="R70" s="958"/>
      <c r="S70" s="958"/>
      <c r="T70" s="958"/>
      <c r="U70" s="958"/>
      <c r="V70" s="958">
        <v>94</v>
      </c>
      <c r="W70" s="958"/>
      <c r="X70" s="958"/>
      <c r="Y70" s="958"/>
      <c r="Z70" s="958"/>
      <c r="AA70" s="958">
        <v>10</v>
      </c>
      <c r="AB70" s="958"/>
      <c r="AC70" s="958"/>
      <c r="AD70" s="958"/>
      <c r="AE70" s="958"/>
      <c r="AF70" s="958">
        <v>10</v>
      </c>
      <c r="AG70" s="958"/>
      <c r="AH70" s="958"/>
      <c r="AI70" s="958"/>
      <c r="AJ70" s="958"/>
      <c r="AK70" s="958">
        <v>1</v>
      </c>
      <c r="AL70" s="958"/>
      <c r="AM70" s="958"/>
      <c r="AN70" s="958"/>
      <c r="AO70" s="958"/>
      <c r="AP70" s="958" t="s">
        <v>501</v>
      </c>
      <c r="AQ70" s="958"/>
      <c r="AR70" s="958"/>
      <c r="AS70" s="958"/>
      <c r="AT70" s="958"/>
      <c r="AU70" s="958" t="s">
        <v>501</v>
      </c>
      <c r="AV70" s="958"/>
      <c r="AW70" s="958"/>
      <c r="AX70" s="958"/>
      <c r="AY70" s="958"/>
      <c r="AZ70" s="959"/>
      <c r="BA70" s="959"/>
      <c r="BB70" s="959"/>
      <c r="BC70" s="959"/>
      <c r="BD70" s="960"/>
      <c r="BE70" s="235"/>
      <c r="BF70" s="235"/>
      <c r="BG70" s="235"/>
      <c r="BH70" s="235"/>
      <c r="BI70" s="235"/>
      <c r="BJ70" s="235"/>
      <c r="BK70" s="235"/>
      <c r="BL70" s="235"/>
      <c r="BM70" s="235"/>
      <c r="BN70" s="235"/>
      <c r="BO70" s="235"/>
      <c r="BP70" s="235"/>
      <c r="BQ70" s="232">
        <v>64</v>
      </c>
      <c r="BR70" s="237"/>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24"/>
    </row>
    <row r="71" spans="1:131" ht="26.25" customHeight="1" x14ac:dyDescent="0.2">
      <c r="A71" s="232">
        <v>4</v>
      </c>
      <c r="B71" s="961" t="s">
        <v>552</v>
      </c>
      <c r="C71" s="962"/>
      <c r="D71" s="962"/>
      <c r="E71" s="962"/>
      <c r="F71" s="962"/>
      <c r="G71" s="962"/>
      <c r="H71" s="962"/>
      <c r="I71" s="962"/>
      <c r="J71" s="962"/>
      <c r="K71" s="962"/>
      <c r="L71" s="962"/>
      <c r="M71" s="962"/>
      <c r="N71" s="962"/>
      <c r="O71" s="962"/>
      <c r="P71" s="963"/>
      <c r="Q71" s="964">
        <v>100</v>
      </c>
      <c r="R71" s="958"/>
      <c r="S71" s="958"/>
      <c r="T71" s="958"/>
      <c r="U71" s="958"/>
      <c r="V71" s="958">
        <v>62</v>
      </c>
      <c r="W71" s="958"/>
      <c r="X71" s="958"/>
      <c r="Y71" s="958"/>
      <c r="Z71" s="958"/>
      <c r="AA71" s="958">
        <v>37</v>
      </c>
      <c r="AB71" s="958"/>
      <c r="AC71" s="958"/>
      <c r="AD71" s="958"/>
      <c r="AE71" s="958"/>
      <c r="AF71" s="958">
        <v>37</v>
      </c>
      <c r="AG71" s="958"/>
      <c r="AH71" s="958"/>
      <c r="AI71" s="958"/>
      <c r="AJ71" s="958"/>
      <c r="AK71" s="958" t="s">
        <v>501</v>
      </c>
      <c r="AL71" s="958"/>
      <c r="AM71" s="958"/>
      <c r="AN71" s="958"/>
      <c r="AO71" s="958"/>
      <c r="AP71" s="958" t="s">
        <v>501</v>
      </c>
      <c r="AQ71" s="958"/>
      <c r="AR71" s="958"/>
      <c r="AS71" s="958"/>
      <c r="AT71" s="958"/>
      <c r="AU71" s="958" t="s">
        <v>501</v>
      </c>
      <c r="AV71" s="958"/>
      <c r="AW71" s="958"/>
      <c r="AX71" s="958"/>
      <c r="AY71" s="958"/>
      <c r="AZ71" s="959"/>
      <c r="BA71" s="959"/>
      <c r="BB71" s="959"/>
      <c r="BC71" s="959"/>
      <c r="BD71" s="960"/>
      <c r="BE71" s="235"/>
      <c r="BF71" s="235"/>
      <c r="BG71" s="235"/>
      <c r="BH71" s="235"/>
      <c r="BI71" s="235"/>
      <c r="BJ71" s="235"/>
      <c r="BK71" s="235"/>
      <c r="BL71" s="235"/>
      <c r="BM71" s="235"/>
      <c r="BN71" s="235"/>
      <c r="BO71" s="235"/>
      <c r="BP71" s="235"/>
      <c r="BQ71" s="232">
        <v>65</v>
      </c>
      <c r="BR71" s="237"/>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24"/>
    </row>
    <row r="72" spans="1:131" ht="26.25" customHeight="1" x14ac:dyDescent="0.2">
      <c r="A72" s="232">
        <v>5</v>
      </c>
      <c r="B72" s="961" t="s">
        <v>553</v>
      </c>
      <c r="C72" s="962"/>
      <c r="D72" s="962"/>
      <c r="E72" s="962"/>
      <c r="F72" s="962"/>
      <c r="G72" s="962"/>
      <c r="H72" s="962"/>
      <c r="I72" s="962"/>
      <c r="J72" s="962"/>
      <c r="K72" s="962"/>
      <c r="L72" s="962"/>
      <c r="M72" s="962"/>
      <c r="N72" s="962"/>
      <c r="O72" s="962"/>
      <c r="P72" s="963"/>
      <c r="Q72" s="964">
        <v>2922</v>
      </c>
      <c r="R72" s="958"/>
      <c r="S72" s="958"/>
      <c r="T72" s="958"/>
      <c r="U72" s="958"/>
      <c r="V72" s="958">
        <v>2446</v>
      </c>
      <c r="W72" s="958"/>
      <c r="X72" s="958"/>
      <c r="Y72" s="958"/>
      <c r="Z72" s="958"/>
      <c r="AA72" s="958">
        <v>476</v>
      </c>
      <c r="AB72" s="958"/>
      <c r="AC72" s="958"/>
      <c r="AD72" s="958"/>
      <c r="AE72" s="958"/>
      <c r="AF72" s="958">
        <v>476</v>
      </c>
      <c r="AG72" s="958"/>
      <c r="AH72" s="958"/>
      <c r="AI72" s="958"/>
      <c r="AJ72" s="958"/>
      <c r="AK72" s="958">
        <v>58</v>
      </c>
      <c r="AL72" s="958"/>
      <c r="AM72" s="958"/>
      <c r="AN72" s="958"/>
      <c r="AO72" s="958"/>
      <c r="AP72" s="958" t="s">
        <v>501</v>
      </c>
      <c r="AQ72" s="958"/>
      <c r="AR72" s="958"/>
      <c r="AS72" s="958"/>
      <c r="AT72" s="958"/>
      <c r="AU72" s="958" t="s">
        <v>501</v>
      </c>
      <c r="AV72" s="958"/>
      <c r="AW72" s="958"/>
      <c r="AX72" s="958"/>
      <c r="AY72" s="958"/>
      <c r="AZ72" s="959"/>
      <c r="BA72" s="959"/>
      <c r="BB72" s="959"/>
      <c r="BC72" s="959"/>
      <c r="BD72" s="960"/>
      <c r="BE72" s="235"/>
      <c r="BF72" s="235"/>
      <c r="BG72" s="235"/>
      <c r="BH72" s="235"/>
      <c r="BI72" s="235"/>
      <c r="BJ72" s="235"/>
      <c r="BK72" s="235"/>
      <c r="BL72" s="235"/>
      <c r="BM72" s="235"/>
      <c r="BN72" s="235"/>
      <c r="BO72" s="235"/>
      <c r="BP72" s="235"/>
      <c r="BQ72" s="232">
        <v>66</v>
      </c>
      <c r="BR72" s="237"/>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24"/>
    </row>
    <row r="73" spans="1:131" ht="26.25" customHeight="1" x14ac:dyDescent="0.2">
      <c r="A73" s="232">
        <v>6</v>
      </c>
      <c r="B73" s="961" t="s">
        <v>554</v>
      </c>
      <c r="C73" s="962"/>
      <c r="D73" s="962"/>
      <c r="E73" s="962"/>
      <c r="F73" s="962"/>
      <c r="G73" s="962"/>
      <c r="H73" s="962"/>
      <c r="I73" s="962"/>
      <c r="J73" s="962"/>
      <c r="K73" s="962"/>
      <c r="L73" s="962"/>
      <c r="M73" s="962"/>
      <c r="N73" s="962"/>
      <c r="O73" s="962"/>
      <c r="P73" s="963"/>
      <c r="Q73" s="964">
        <v>758421</v>
      </c>
      <c r="R73" s="958"/>
      <c r="S73" s="958"/>
      <c r="T73" s="958"/>
      <c r="U73" s="958"/>
      <c r="V73" s="958">
        <v>750353</v>
      </c>
      <c r="W73" s="958"/>
      <c r="X73" s="958"/>
      <c r="Y73" s="958"/>
      <c r="Z73" s="958"/>
      <c r="AA73" s="958">
        <v>8067</v>
      </c>
      <c r="AB73" s="958"/>
      <c r="AC73" s="958"/>
      <c r="AD73" s="958"/>
      <c r="AE73" s="958"/>
      <c r="AF73" s="958">
        <v>8067</v>
      </c>
      <c r="AG73" s="958"/>
      <c r="AH73" s="958"/>
      <c r="AI73" s="958"/>
      <c r="AJ73" s="958"/>
      <c r="AK73" s="958">
        <v>4245</v>
      </c>
      <c r="AL73" s="958"/>
      <c r="AM73" s="958"/>
      <c r="AN73" s="958"/>
      <c r="AO73" s="958"/>
      <c r="AP73" s="958" t="s">
        <v>501</v>
      </c>
      <c r="AQ73" s="958"/>
      <c r="AR73" s="958"/>
      <c r="AS73" s="958"/>
      <c r="AT73" s="958"/>
      <c r="AU73" s="958" t="s">
        <v>501</v>
      </c>
      <c r="AV73" s="958"/>
      <c r="AW73" s="958"/>
      <c r="AX73" s="958"/>
      <c r="AY73" s="958"/>
      <c r="AZ73" s="959"/>
      <c r="BA73" s="959"/>
      <c r="BB73" s="959"/>
      <c r="BC73" s="959"/>
      <c r="BD73" s="960"/>
      <c r="BE73" s="235"/>
      <c r="BF73" s="235"/>
      <c r="BG73" s="235"/>
      <c r="BH73" s="235"/>
      <c r="BI73" s="235"/>
      <c r="BJ73" s="235"/>
      <c r="BK73" s="235"/>
      <c r="BL73" s="235"/>
      <c r="BM73" s="235"/>
      <c r="BN73" s="235"/>
      <c r="BO73" s="235"/>
      <c r="BP73" s="235"/>
      <c r="BQ73" s="232">
        <v>67</v>
      </c>
      <c r="BR73" s="237"/>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24"/>
    </row>
    <row r="74" spans="1:131" ht="26.25" customHeight="1" x14ac:dyDescent="0.2">
      <c r="A74" s="232">
        <v>7</v>
      </c>
      <c r="B74" s="961"/>
      <c r="C74" s="962"/>
      <c r="D74" s="962"/>
      <c r="E74" s="962"/>
      <c r="F74" s="962"/>
      <c r="G74" s="962"/>
      <c r="H74" s="962"/>
      <c r="I74" s="962"/>
      <c r="J74" s="962"/>
      <c r="K74" s="962"/>
      <c r="L74" s="962"/>
      <c r="M74" s="962"/>
      <c r="N74" s="962"/>
      <c r="O74" s="962"/>
      <c r="P74" s="963"/>
      <c r="Q74" s="964"/>
      <c r="R74" s="958"/>
      <c r="S74" s="958"/>
      <c r="T74" s="958"/>
      <c r="U74" s="958"/>
      <c r="V74" s="958"/>
      <c r="W74" s="958"/>
      <c r="X74" s="958"/>
      <c r="Y74" s="958"/>
      <c r="Z74" s="958"/>
      <c r="AA74" s="958"/>
      <c r="AB74" s="958"/>
      <c r="AC74" s="958"/>
      <c r="AD74" s="958"/>
      <c r="AE74" s="958"/>
      <c r="AF74" s="958"/>
      <c r="AG74" s="958"/>
      <c r="AH74" s="958"/>
      <c r="AI74" s="958"/>
      <c r="AJ74" s="958"/>
      <c r="AK74" s="958"/>
      <c r="AL74" s="958"/>
      <c r="AM74" s="958"/>
      <c r="AN74" s="958"/>
      <c r="AO74" s="958"/>
      <c r="AP74" s="958"/>
      <c r="AQ74" s="958"/>
      <c r="AR74" s="958"/>
      <c r="AS74" s="958"/>
      <c r="AT74" s="958"/>
      <c r="AU74" s="958"/>
      <c r="AV74" s="958"/>
      <c r="AW74" s="958"/>
      <c r="AX74" s="958"/>
      <c r="AY74" s="958"/>
      <c r="AZ74" s="959"/>
      <c r="BA74" s="959"/>
      <c r="BB74" s="959"/>
      <c r="BC74" s="959"/>
      <c r="BD74" s="960"/>
      <c r="BE74" s="235"/>
      <c r="BF74" s="235"/>
      <c r="BG74" s="235"/>
      <c r="BH74" s="235"/>
      <c r="BI74" s="235"/>
      <c r="BJ74" s="235"/>
      <c r="BK74" s="235"/>
      <c r="BL74" s="235"/>
      <c r="BM74" s="235"/>
      <c r="BN74" s="235"/>
      <c r="BO74" s="235"/>
      <c r="BP74" s="235"/>
      <c r="BQ74" s="232">
        <v>68</v>
      </c>
      <c r="BR74" s="237"/>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24"/>
    </row>
    <row r="75" spans="1:131" ht="26.25" customHeight="1" x14ac:dyDescent="0.2">
      <c r="A75" s="232">
        <v>8</v>
      </c>
      <c r="B75" s="961"/>
      <c r="C75" s="962"/>
      <c r="D75" s="962"/>
      <c r="E75" s="962"/>
      <c r="F75" s="962"/>
      <c r="G75" s="962"/>
      <c r="H75" s="962"/>
      <c r="I75" s="962"/>
      <c r="J75" s="962"/>
      <c r="K75" s="962"/>
      <c r="L75" s="962"/>
      <c r="M75" s="962"/>
      <c r="N75" s="962"/>
      <c r="O75" s="962"/>
      <c r="P75" s="963"/>
      <c r="Q75" s="965"/>
      <c r="R75" s="966"/>
      <c r="S75" s="966"/>
      <c r="T75" s="966"/>
      <c r="U75" s="967"/>
      <c r="V75" s="968"/>
      <c r="W75" s="966"/>
      <c r="X75" s="966"/>
      <c r="Y75" s="966"/>
      <c r="Z75" s="967"/>
      <c r="AA75" s="968"/>
      <c r="AB75" s="966"/>
      <c r="AC75" s="966"/>
      <c r="AD75" s="966"/>
      <c r="AE75" s="967"/>
      <c r="AF75" s="968"/>
      <c r="AG75" s="966"/>
      <c r="AH75" s="966"/>
      <c r="AI75" s="966"/>
      <c r="AJ75" s="967"/>
      <c r="AK75" s="968"/>
      <c r="AL75" s="966"/>
      <c r="AM75" s="966"/>
      <c r="AN75" s="966"/>
      <c r="AO75" s="967"/>
      <c r="AP75" s="968"/>
      <c r="AQ75" s="966"/>
      <c r="AR75" s="966"/>
      <c r="AS75" s="966"/>
      <c r="AT75" s="967"/>
      <c r="AU75" s="968"/>
      <c r="AV75" s="966"/>
      <c r="AW75" s="966"/>
      <c r="AX75" s="966"/>
      <c r="AY75" s="967"/>
      <c r="AZ75" s="959"/>
      <c r="BA75" s="959"/>
      <c r="BB75" s="959"/>
      <c r="BC75" s="959"/>
      <c r="BD75" s="960"/>
      <c r="BE75" s="235"/>
      <c r="BF75" s="235"/>
      <c r="BG75" s="235"/>
      <c r="BH75" s="235"/>
      <c r="BI75" s="235"/>
      <c r="BJ75" s="235"/>
      <c r="BK75" s="235"/>
      <c r="BL75" s="235"/>
      <c r="BM75" s="235"/>
      <c r="BN75" s="235"/>
      <c r="BO75" s="235"/>
      <c r="BP75" s="235"/>
      <c r="BQ75" s="232">
        <v>69</v>
      </c>
      <c r="BR75" s="237"/>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24"/>
    </row>
    <row r="76" spans="1:131" ht="26.25" customHeight="1" x14ac:dyDescent="0.2">
      <c r="A76" s="232">
        <v>9</v>
      </c>
      <c r="B76" s="961"/>
      <c r="C76" s="962"/>
      <c r="D76" s="962"/>
      <c r="E76" s="962"/>
      <c r="F76" s="962"/>
      <c r="G76" s="962"/>
      <c r="H76" s="962"/>
      <c r="I76" s="962"/>
      <c r="J76" s="962"/>
      <c r="K76" s="962"/>
      <c r="L76" s="962"/>
      <c r="M76" s="962"/>
      <c r="N76" s="962"/>
      <c r="O76" s="962"/>
      <c r="P76" s="963"/>
      <c r="Q76" s="965"/>
      <c r="R76" s="966"/>
      <c r="S76" s="966"/>
      <c r="T76" s="966"/>
      <c r="U76" s="967"/>
      <c r="V76" s="968"/>
      <c r="W76" s="966"/>
      <c r="X76" s="966"/>
      <c r="Y76" s="966"/>
      <c r="Z76" s="967"/>
      <c r="AA76" s="968"/>
      <c r="AB76" s="966"/>
      <c r="AC76" s="966"/>
      <c r="AD76" s="966"/>
      <c r="AE76" s="967"/>
      <c r="AF76" s="968"/>
      <c r="AG76" s="966"/>
      <c r="AH76" s="966"/>
      <c r="AI76" s="966"/>
      <c r="AJ76" s="967"/>
      <c r="AK76" s="968"/>
      <c r="AL76" s="966"/>
      <c r="AM76" s="966"/>
      <c r="AN76" s="966"/>
      <c r="AO76" s="967"/>
      <c r="AP76" s="968"/>
      <c r="AQ76" s="966"/>
      <c r="AR76" s="966"/>
      <c r="AS76" s="966"/>
      <c r="AT76" s="967"/>
      <c r="AU76" s="968"/>
      <c r="AV76" s="966"/>
      <c r="AW76" s="966"/>
      <c r="AX76" s="966"/>
      <c r="AY76" s="967"/>
      <c r="AZ76" s="959"/>
      <c r="BA76" s="959"/>
      <c r="BB76" s="959"/>
      <c r="BC76" s="959"/>
      <c r="BD76" s="960"/>
      <c r="BE76" s="235"/>
      <c r="BF76" s="235"/>
      <c r="BG76" s="235"/>
      <c r="BH76" s="235"/>
      <c r="BI76" s="235"/>
      <c r="BJ76" s="235"/>
      <c r="BK76" s="235"/>
      <c r="BL76" s="235"/>
      <c r="BM76" s="235"/>
      <c r="BN76" s="235"/>
      <c r="BO76" s="235"/>
      <c r="BP76" s="235"/>
      <c r="BQ76" s="232">
        <v>70</v>
      </c>
      <c r="BR76" s="237"/>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24"/>
    </row>
    <row r="77" spans="1:131" ht="26.25" customHeight="1" x14ac:dyDescent="0.2">
      <c r="A77" s="232">
        <v>10</v>
      </c>
      <c r="B77" s="961"/>
      <c r="C77" s="962"/>
      <c r="D77" s="962"/>
      <c r="E77" s="962"/>
      <c r="F77" s="962"/>
      <c r="G77" s="962"/>
      <c r="H77" s="962"/>
      <c r="I77" s="962"/>
      <c r="J77" s="962"/>
      <c r="K77" s="962"/>
      <c r="L77" s="962"/>
      <c r="M77" s="962"/>
      <c r="N77" s="962"/>
      <c r="O77" s="962"/>
      <c r="P77" s="963"/>
      <c r="Q77" s="965"/>
      <c r="R77" s="966"/>
      <c r="S77" s="966"/>
      <c r="T77" s="966"/>
      <c r="U77" s="967"/>
      <c r="V77" s="968"/>
      <c r="W77" s="966"/>
      <c r="X77" s="966"/>
      <c r="Y77" s="966"/>
      <c r="Z77" s="967"/>
      <c r="AA77" s="968"/>
      <c r="AB77" s="966"/>
      <c r="AC77" s="966"/>
      <c r="AD77" s="966"/>
      <c r="AE77" s="967"/>
      <c r="AF77" s="968"/>
      <c r="AG77" s="966"/>
      <c r="AH77" s="966"/>
      <c r="AI77" s="966"/>
      <c r="AJ77" s="967"/>
      <c r="AK77" s="968"/>
      <c r="AL77" s="966"/>
      <c r="AM77" s="966"/>
      <c r="AN77" s="966"/>
      <c r="AO77" s="967"/>
      <c r="AP77" s="968"/>
      <c r="AQ77" s="966"/>
      <c r="AR77" s="966"/>
      <c r="AS77" s="966"/>
      <c r="AT77" s="967"/>
      <c r="AU77" s="968"/>
      <c r="AV77" s="966"/>
      <c r="AW77" s="966"/>
      <c r="AX77" s="966"/>
      <c r="AY77" s="967"/>
      <c r="AZ77" s="959"/>
      <c r="BA77" s="959"/>
      <c r="BB77" s="959"/>
      <c r="BC77" s="959"/>
      <c r="BD77" s="960"/>
      <c r="BE77" s="235"/>
      <c r="BF77" s="235"/>
      <c r="BG77" s="235"/>
      <c r="BH77" s="235"/>
      <c r="BI77" s="235"/>
      <c r="BJ77" s="235"/>
      <c r="BK77" s="235"/>
      <c r="BL77" s="235"/>
      <c r="BM77" s="235"/>
      <c r="BN77" s="235"/>
      <c r="BO77" s="235"/>
      <c r="BP77" s="235"/>
      <c r="BQ77" s="232">
        <v>71</v>
      </c>
      <c r="BR77" s="237"/>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24"/>
    </row>
    <row r="78" spans="1:131" ht="26.25" customHeight="1" x14ac:dyDescent="0.2">
      <c r="A78" s="232">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35"/>
      <c r="BF78" s="235"/>
      <c r="BG78" s="235"/>
      <c r="BH78" s="235"/>
      <c r="BI78" s="235"/>
      <c r="BJ78" s="224"/>
      <c r="BK78" s="224"/>
      <c r="BL78" s="224"/>
      <c r="BM78" s="224"/>
      <c r="BN78" s="224"/>
      <c r="BO78" s="235"/>
      <c r="BP78" s="235"/>
      <c r="BQ78" s="232">
        <v>72</v>
      </c>
      <c r="BR78" s="237"/>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24"/>
    </row>
    <row r="79" spans="1:131" ht="26.25" customHeight="1" x14ac:dyDescent="0.2">
      <c r="A79" s="232">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35"/>
      <c r="BF79" s="235"/>
      <c r="BG79" s="235"/>
      <c r="BH79" s="235"/>
      <c r="BI79" s="235"/>
      <c r="BJ79" s="224"/>
      <c r="BK79" s="224"/>
      <c r="BL79" s="224"/>
      <c r="BM79" s="224"/>
      <c r="BN79" s="224"/>
      <c r="BO79" s="235"/>
      <c r="BP79" s="235"/>
      <c r="BQ79" s="232">
        <v>73</v>
      </c>
      <c r="BR79" s="237"/>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24"/>
    </row>
    <row r="80" spans="1:131" ht="26.25" customHeight="1" x14ac:dyDescent="0.2">
      <c r="A80" s="232">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35"/>
      <c r="BF80" s="235"/>
      <c r="BG80" s="235"/>
      <c r="BH80" s="235"/>
      <c r="BI80" s="235"/>
      <c r="BJ80" s="235"/>
      <c r="BK80" s="235"/>
      <c r="BL80" s="235"/>
      <c r="BM80" s="235"/>
      <c r="BN80" s="235"/>
      <c r="BO80" s="235"/>
      <c r="BP80" s="235"/>
      <c r="BQ80" s="232">
        <v>74</v>
      </c>
      <c r="BR80" s="237"/>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24"/>
    </row>
    <row r="81" spans="1:131" ht="26.25" customHeight="1" x14ac:dyDescent="0.2">
      <c r="A81" s="232">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35"/>
      <c r="BF81" s="235"/>
      <c r="BG81" s="235"/>
      <c r="BH81" s="235"/>
      <c r="BI81" s="235"/>
      <c r="BJ81" s="235"/>
      <c r="BK81" s="235"/>
      <c r="BL81" s="235"/>
      <c r="BM81" s="235"/>
      <c r="BN81" s="235"/>
      <c r="BO81" s="235"/>
      <c r="BP81" s="235"/>
      <c r="BQ81" s="232">
        <v>75</v>
      </c>
      <c r="BR81" s="237"/>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24"/>
    </row>
    <row r="82" spans="1:131" ht="26.25" customHeight="1" x14ac:dyDescent="0.2">
      <c r="A82" s="232">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35"/>
      <c r="BF82" s="235"/>
      <c r="BG82" s="235"/>
      <c r="BH82" s="235"/>
      <c r="BI82" s="235"/>
      <c r="BJ82" s="235"/>
      <c r="BK82" s="235"/>
      <c r="BL82" s="235"/>
      <c r="BM82" s="235"/>
      <c r="BN82" s="235"/>
      <c r="BO82" s="235"/>
      <c r="BP82" s="235"/>
      <c r="BQ82" s="232">
        <v>76</v>
      </c>
      <c r="BR82" s="237"/>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24"/>
    </row>
    <row r="83" spans="1:131" ht="26.25" customHeight="1" x14ac:dyDescent="0.2">
      <c r="A83" s="232">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35"/>
      <c r="BF83" s="235"/>
      <c r="BG83" s="235"/>
      <c r="BH83" s="235"/>
      <c r="BI83" s="235"/>
      <c r="BJ83" s="235"/>
      <c r="BK83" s="235"/>
      <c r="BL83" s="235"/>
      <c r="BM83" s="235"/>
      <c r="BN83" s="235"/>
      <c r="BO83" s="235"/>
      <c r="BP83" s="235"/>
      <c r="BQ83" s="232">
        <v>77</v>
      </c>
      <c r="BR83" s="237"/>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24"/>
    </row>
    <row r="84" spans="1:131" ht="26.25" customHeight="1" x14ac:dyDescent="0.2">
      <c r="A84" s="232">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35"/>
      <c r="BF84" s="235"/>
      <c r="BG84" s="235"/>
      <c r="BH84" s="235"/>
      <c r="BI84" s="235"/>
      <c r="BJ84" s="235"/>
      <c r="BK84" s="235"/>
      <c r="BL84" s="235"/>
      <c r="BM84" s="235"/>
      <c r="BN84" s="235"/>
      <c r="BO84" s="235"/>
      <c r="BP84" s="235"/>
      <c r="BQ84" s="232">
        <v>78</v>
      </c>
      <c r="BR84" s="237"/>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24"/>
    </row>
    <row r="85" spans="1:131" ht="26.25" customHeight="1" x14ac:dyDescent="0.2">
      <c r="A85" s="232">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35"/>
      <c r="BF85" s="235"/>
      <c r="BG85" s="235"/>
      <c r="BH85" s="235"/>
      <c r="BI85" s="235"/>
      <c r="BJ85" s="235"/>
      <c r="BK85" s="235"/>
      <c r="BL85" s="235"/>
      <c r="BM85" s="235"/>
      <c r="BN85" s="235"/>
      <c r="BO85" s="235"/>
      <c r="BP85" s="235"/>
      <c r="BQ85" s="232">
        <v>79</v>
      </c>
      <c r="BR85" s="237"/>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24"/>
    </row>
    <row r="86" spans="1:131" ht="26.25" customHeight="1" x14ac:dyDescent="0.2">
      <c r="A86" s="232">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35"/>
      <c r="BF86" s="235"/>
      <c r="BG86" s="235"/>
      <c r="BH86" s="235"/>
      <c r="BI86" s="235"/>
      <c r="BJ86" s="235"/>
      <c r="BK86" s="235"/>
      <c r="BL86" s="235"/>
      <c r="BM86" s="235"/>
      <c r="BN86" s="235"/>
      <c r="BO86" s="235"/>
      <c r="BP86" s="235"/>
      <c r="BQ86" s="232">
        <v>80</v>
      </c>
      <c r="BR86" s="237"/>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24"/>
    </row>
    <row r="87" spans="1:131" ht="26.25" customHeight="1" x14ac:dyDescent="0.2">
      <c r="A87" s="238">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35"/>
      <c r="BF87" s="235"/>
      <c r="BG87" s="235"/>
      <c r="BH87" s="235"/>
      <c r="BI87" s="235"/>
      <c r="BJ87" s="235"/>
      <c r="BK87" s="235"/>
      <c r="BL87" s="235"/>
      <c r="BM87" s="235"/>
      <c r="BN87" s="235"/>
      <c r="BO87" s="235"/>
      <c r="BP87" s="235"/>
      <c r="BQ87" s="232">
        <v>81</v>
      </c>
      <c r="BR87" s="237"/>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24"/>
    </row>
    <row r="88" spans="1:131" ht="26.25" customHeight="1" thickBot="1" x14ac:dyDescent="0.25">
      <c r="A88" s="234" t="s">
        <v>377</v>
      </c>
      <c r="B88" s="924" t="s">
        <v>400</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v>12205</v>
      </c>
      <c r="AG88" s="946"/>
      <c r="AH88" s="946"/>
      <c r="AI88" s="946"/>
      <c r="AJ88" s="946"/>
      <c r="AK88" s="950"/>
      <c r="AL88" s="950"/>
      <c r="AM88" s="950"/>
      <c r="AN88" s="950"/>
      <c r="AO88" s="950"/>
      <c r="AP88" s="946"/>
      <c r="AQ88" s="946"/>
      <c r="AR88" s="946"/>
      <c r="AS88" s="946"/>
      <c r="AT88" s="946"/>
      <c r="AU88" s="946"/>
      <c r="AV88" s="946"/>
      <c r="AW88" s="946"/>
      <c r="AX88" s="946"/>
      <c r="AY88" s="946"/>
      <c r="AZ88" s="947"/>
      <c r="BA88" s="947"/>
      <c r="BB88" s="947"/>
      <c r="BC88" s="947"/>
      <c r="BD88" s="948"/>
      <c r="BE88" s="235"/>
      <c r="BF88" s="235"/>
      <c r="BG88" s="235"/>
      <c r="BH88" s="235"/>
      <c r="BI88" s="235"/>
      <c r="BJ88" s="235"/>
      <c r="BK88" s="235"/>
      <c r="BL88" s="235"/>
      <c r="BM88" s="235"/>
      <c r="BN88" s="235"/>
      <c r="BO88" s="235"/>
      <c r="BP88" s="235"/>
      <c r="BQ88" s="232">
        <v>82</v>
      </c>
      <c r="BR88" s="237"/>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24"/>
    </row>
    <row r="89" spans="1:131" ht="26.25" hidden="1" customHeight="1" x14ac:dyDescent="0.2">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24"/>
    </row>
    <row r="90" spans="1:131" ht="26.25" hidden="1" customHeight="1" x14ac:dyDescent="0.2">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24"/>
    </row>
    <row r="91" spans="1:131" ht="26.25" hidden="1" customHeight="1" x14ac:dyDescent="0.2">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24"/>
    </row>
    <row r="92" spans="1:131" ht="26.25" hidden="1" customHeight="1" x14ac:dyDescent="0.2">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24"/>
    </row>
    <row r="93" spans="1:131" ht="26.25" hidden="1" customHeight="1" x14ac:dyDescent="0.2">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24"/>
    </row>
    <row r="94" spans="1:131" ht="26.25" hidden="1" customHeight="1" x14ac:dyDescent="0.2">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24"/>
    </row>
    <row r="95" spans="1:131" ht="26.25" hidden="1" customHeight="1" x14ac:dyDescent="0.2">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24"/>
    </row>
    <row r="96" spans="1:131" ht="26.25" hidden="1" customHeight="1" x14ac:dyDescent="0.2">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24"/>
    </row>
    <row r="97" spans="1:131" ht="26.25" hidden="1" customHeight="1" x14ac:dyDescent="0.2">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24"/>
    </row>
    <row r="98" spans="1:131" ht="26.25" hidden="1" customHeight="1" x14ac:dyDescent="0.2">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24"/>
    </row>
    <row r="99" spans="1:131" ht="26.25" hidden="1" customHeight="1" x14ac:dyDescent="0.2">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24"/>
    </row>
    <row r="100" spans="1:131" ht="26.25" hidden="1" customHeight="1" x14ac:dyDescent="0.2">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24"/>
    </row>
    <row r="101" spans="1:131" ht="26.25" hidden="1" customHeight="1" x14ac:dyDescent="0.2">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24"/>
    </row>
    <row r="102" spans="1:131" ht="26.25" customHeight="1" thickBot="1" x14ac:dyDescent="0.25">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377</v>
      </c>
      <c r="BR102" s="924" t="s">
        <v>401</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v>40</v>
      </c>
      <c r="CS102" s="940"/>
      <c r="CT102" s="940"/>
      <c r="CU102" s="940"/>
      <c r="CV102" s="941"/>
      <c r="CW102" s="939"/>
      <c r="CX102" s="940"/>
      <c r="CY102" s="940"/>
      <c r="CZ102" s="940"/>
      <c r="DA102" s="941"/>
      <c r="DB102" s="939"/>
      <c r="DC102" s="940"/>
      <c r="DD102" s="940"/>
      <c r="DE102" s="940"/>
      <c r="DF102" s="941"/>
      <c r="DG102" s="939"/>
      <c r="DH102" s="940"/>
      <c r="DI102" s="940"/>
      <c r="DJ102" s="940"/>
      <c r="DK102" s="941"/>
      <c r="DL102" s="939"/>
      <c r="DM102" s="940"/>
      <c r="DN102" s="940"/>
      <c r="DO102" s="940"/>
      <c r="DP102" s="941"/>
      <c r="DQ102" s="939"/>
      <c r="DR102" s="940"/>
      <c r="DS102" s="940"/>
      <c r="DT102" s="940"/>
      <c r="DU102" s="941"/>
      <c r="DV102" s="924"/>
      <c r="DW102" s="925"/>
      <c r="DX102" s="925"/>
      <c r="DY102" s="925"/>
      <c r="DZ102" s="926"/>
      <c r="EA102" s="224"/>
    </row>
    <row r="103" spans="1:131" ht="26.25" customHeight="1" x14ac:dyDescent="0.2">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27" t="s">
        <v>402</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24"/>
    </row>
    <row r="104" spans="1:131" ht="26.25" customHeight="1" x14ac:dyDescent="0.2">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28" t="s">
        <v>403</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24"/>
    </row>
    <row r="105" spans="1:131" ht="11.25" customHeight="1" x14ac:dyDescent="0.2">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2">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5">
      <c r="A107" s="243" t="s">
        <v>404</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405</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2">
      <c r="A108" s="929" t="s">
        <v>406</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407</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24" customFormat="1" ht="26.25" customHeight="1" x14ac:dyDescent="0.2">
      <c r="A109" s="882" t="s">
        <v>408</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409</v>
      </c>
      <c r="AB109" s="883"/>
      <c r="AC109" s="883"/>
      <c r="AD109" s="883"/>
      <c r="AE109" s="884"/>
      <c r="AF109" s="885" t="s">
        <v>410</v>
      </c>
      <c r="AG109" s="883"/>
      <c r="AH109" s="883"/>
      <c r="AI109" s="883"/>
      <c r="AJ109" s="884"/>
      <c r="AK109" s="885" t="s">
        <v>294</v>
      </c>
      <c r="AL109" s="883"/>
      <c r="AM109" s="883"/>
      <c r="AN109" s="883"/>
      <c r="AO109" s="884"/>
      <c r="AP109" s="885" t="s">
        <v>411</v>
      </c>
      <c r="AQ109" s="883"/>
      <c r="AR109" s="883"/>
      <c r="AS109" s="883"/>
      <c r="AT109" s="916"/>
      <c r="AU109" s="882" t="s">
        <v>408</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409</v>
      </c>
      <c r="BR109" s="883"/>
      <c r="BS109" s="883"/>
      <c r="BT109" s="883"/>
      <c r="BU109" s="884"/>
      <c r="BV109" s="885" t="s">
        <v>410</v>
      </c>
      <c r="BW109" s="883"/>
      <c r="BX109" s="883"/>
      <c r="BY109" s="883"/>
      <c r="BZ109" s="884"/>
      <c r="CA109" s="885" t="s">
        <v>294</v>
      </c>
      <c r="CB109" s="883"/>
      <c r="CC109" s="883"/>
      <c r="CD109" s="883"/>
      <c r="CE109" s="884"/>
      <c r="CF109" s="923" t="s">
        <v>411</v>
      </c>
      <c r="CG109" s="923"/>
      <c r="CH109" s="923"/>
      <c r="CI109" s="923"/>
      <c r="CJ109" s="923"/>
      <c r="CK109" s="885" t="s">
        <v>412</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409</v>
      </c>
      <c r="DH109" s="883"/>
      <c r="DI109" s="883"/>
      <c r="DJ109" s="883"/>
      <c r="DK109" s="884"/>
      <c r="DL109" s="885" t="s">
        <v>410</v>
      </c>
      <c r="DM109" s="883"/>
      <c r="DN109" s="883"/>
      <c r="DO109" s="883"/>
      <c r="DP109" s="884"/>
      <c r="DQ109" s="885" t="s">
        <v>294</v>
      </c>
      <c r="DR109" s="883"/>
      <c r="DS109" s="883"/>
      <c r="DT109" s="883"/>
      <c r="DU109" s="884"/>
      <c r="DV109" s="885" t="s">
        <v>411</v>
      </c>
      <c r="DW109" s="883"/>
      <c r="DX109" s="883"/>
      <c r="DY109" s="883"/>
      <c r="DZ109" s="916"/>
    </row>
    <row r="110" spans="1:131" s="224" customFormat="1" ht="26.25" customHeight="1" x14ac:dyDescent="0.2">
      <c r="A110" s="794" t="s">
        <v>413</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3782463</v>
      </c>
      <c r="AB110" s="876"/>
      <c r="AC110" s="876"/>
      <c r="AD110" s="876"/>
      <c r="AE110" s="877"/>
      <c r="AF110" s="878">
        <v>3991776</v>
      </c>
      <c r="AG110" s="876"/>
      <c r="AH110" s="876"/>
      <c r="AI110" s="876"/>
      <c r="AJ110" s="877"/>
      <c r="AK110" s="878">
        <v>4058090</v>
      </c>
      <c r="AL110" s="876"/>
      <c r="AM110" s="876"/>
      <c r="AN110" s="876"/>
      <c r="AO110" s="877"/>
      <c r="AP110" s="879">
        <v>9</v>
      </c>
      <c r="AQ110" s="880"/>
      <c r="AR110" s="880"/>
      <c r="AS110" s="880"/>
      <c r="AT110" s="881"/>
      <c r="AU110" s="917" t="s">
        <v>69</v>
      </c>
      <c r="AV110" s="918"/>
      <c r="AW110" s="918"/>
      <c r="AX110" s="918"/>
      <c r="AY110" s="918"/>
      <c r="AZ110" s="847" t="s">
        <v>414</v>
      </c>
      <c r="BA110" s="795"/>
      <c r="BB110" s="795"/>
      <c r="BC110" s="795"/>
      <c r="BD110" s="795"/>
      <c r="BE110" s="795"/>
      <c r="BF110" s="795"/>
      <c r="BG110" s="795"/>
      <c r="BH110" s="795"/>
      <c r="BI110" s="795"/>
      <c r="BJ110" s="795"/>
      <c r="BK110" s="795"/>
      <c r="BL110" s="795"/>
      <c r="BM110" s="795"/>
      <c r="BN110" s="795"/>
      <c r="BO110" s="795"/>
      <c r="BP110" s="796"/>
      <c r="BQ110" s="848">
        <v>30916187</v>
      </c>
      <c r="BR110" s="829"/>
      <c r="BS110" s="829"/>
      <c r="BT110" s="829"/>
      <c r="BU110" s="829"/>
      <c r="BV110" s="829">
        <v>28813766</v>
      </c>
      <c r="BW110" s="829"/>
      <c r="BX110" s="829"/>
      <c r="BY110" s="829"/>
      <c r="BZ110" s="829"/>
      <c r="CA110" s="829">
        <v>28334857</v>
      </c>
      <c r="CB110" s="829"/>
      <c r="CC110" s="829"/>
      <c r="CD110" s="829"/>
      <c r="CE110" s="829"/>
      <c r="CF110" s="853">
        <v>62.5</v>
      </c>
      <c r="CG110" s="854"/>
      <c r="CH110" s="854"/>
      <c r="CI110" s="854"/>
      <c r="CJ110" s="854"/>
      <c r="CK110" s="913" t="s">
        <v>415</v>
      </c>
      <c r="CL110" s="806"/>
      <c r="CM110" s="847" t="s">
        <v>416</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v>873881</v>
      </c>
      <c r="DH110" s="829"/>
      <c r="DI110" s="829"/>
      <c r="DJ110" s="829"/>
      <c r="DK110" s="829"/>
      <c r="DL110" s="829">
        <v>678526</v>
      </c>
      <c r="DM110" s="829"/>
      <c r="DN110" s="829"/>
      <c r="DO110" s="829"/>
      <c r="DP110" s="829"/>
      <c r="DQ110" s="829">
        <v>477170</v>
      </c>
      <c r="DR110" s="829"/>
      <c r="DS110" s="829"/>
      <c r="DT110" s="829"/>
      <c r="DU110" s="829"/>
      <c r="DV110" s="830">
        <v>1.1000000000000001</v>
      </c>
      <c r="DW110" s="830"/>
      <c r="DX110" s="830"/>
      <c r="DY110" s="830"/>
      <c r="DZ110" s="831"/>
    </row>
    <row r="111" spans="1:131" s="224" customFormat="1" ht="26.25" customHeight="1" x14ac:dyDescent="0.2">
      <c r="A111" s="761" t="s">
        <v>417</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122</v>
      </c>
      <c r="AB111" s="906"/>
      <c r="AC111" s="906"/>
      <c r="AD111" s="906"/>
      <c r="AE111" s="907"/>
      <c r="AF111" s="908" t="s">
        <v>122</v>
      </c>
      <c r="AG111" s="906"/>
      <c r="AH111" s="906"/>
      <c r="AI111" s="906"/>
      <c r="AJ111" s="907"/>
      <c r="AK111" s="908" t="s">
        <v>122</v>
      </c>
      <c r="AL111" s="906"/>
      <c r="AM111" s="906"/>
      <c r="AN111" s="906"/>
      <c r="AO111" s="907"/>
      <c r="AP111" s="909" t="s">
        <v>122</v>
      </c>
      <c r="AQ111" s="910"/>
      <c r="AR111" s="910"/>
      <c r="AS111" s="910"/>
      <c r="AT111" s="911"/>
      <c r="AU111" s="919"/>
      <c r="AV111" s="920"/>
      <c r="AW111" s="920"/>
      <c r="AX111" s="920"/>
      <c r="AY111" s="920"/>
      <c r="AZ111" s="802" t="s">
        <v>418</v>
      </c>
      <c r="BA111" s="739"/>
      <c r="BB111" s="739"/>
      <c r="BC111" s="739"/>
      <c r="BD111" s="739"/>
      <c r="BE111" s="739"/>
      <c r="BF111" s="739"/>
      <c r="BG111" s="739"/>
      <c r="BH111" s="739"/>
      <c r="BI111" s="739"/>
      <c r="BJ111" s="739"/>
      <c r="BK111" s="739"/>
      <c r="BL111" s="739"/>
      <c r="BM111" s="739"/>
      <c r="BN111" s="739"/>
      <c r="BO111" s="739"/>
      <c r="BP111" s="740"/>
      <c r="BQ111" s="803">
        <v>1104687</v>
      </c>
      <c r="BR111" s="804"/>
      <c r="BS111" s="804"/>
      <c r="BT111" s="804"/>
      <c r="BU111" s="804"/>
      <c r="BV111" s="804">
        <v>796441</v>
      </c>
      <c r="BW111" s="804"/>
      <c r="BX111" s="804"/>
      <c r="BY111" s="804"/>
      <c r="BZ111" s="804"/>
      <c r="CA111" s="804">
        <v>477170</v>
      </c>
      <c r="CB111" s="804"/>
      <c r="CC111" s="804"/>
      <c r="CD111" s="804"/>
      <c r="CE111" s="804"/>
      <c r="CF111" s="862">
        <v>1.1000000000000001</v>
      </c>
      <c r="CG111" s="863"/>
      <c r="CH111" s="863"/>
      <c r="CI111" s="863"/>
      <c r="CJ111" s="863"/>
      <c r="CK111" s="914"/>
      <c r="CL111" s="808"/>
      <c r="CM111" s="802" t="s">
        <v>419</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v>230806</v>
      </c>
      <c r="DH111" s="804"/>
      <c r="DI111" s="804"/>
      <c r="DJ111" s="804"/>
      <c r="DK111" s="804"/>
      <c r="DL111" s="804">
        <v>117915</v>
      </c>
      <c r="DM111" s="804"/>
      <c r="DN111" s="804"/>
      <c r="DO111" s="804"/>
      <c r="DP111" s="804"/>
      <c r="DQ111" s="804" t="s">
        <v>122</v>
      </c>
      <c r="DR111" s="804"/>
      <c r="DS111" s="804"/>
      <c r="DT111" s="804"/>
      <c r="DU111" s="804"/>
      <c r="DV111" s="781" t="s">
        <v>122</v>
      </c>
      <c r="DW111" s="781"/>
      <c r="DX111" s="781"/>
      <c r="DY111" s="781"/>
      <c r="DZ111" s="782"/>
    </row>
    <row r="112" spans="1:131" s="224" customFormat="1" ht="26.25" customHeight="1" x14ac:dyDescent="0.2">
      <c r="A112" s="899" t="s">
        <v>420</v>
      </c>
      <c r="B112" s="900"/>
      <c r="C112" s="739" t="s">
        <v>421</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122</v>
      </c>
      <c r="AB112" s="767"/>
      <c r="AC112" s="767"/>
      <c r="AD112" s="767"/>
      <c r="AE112" s="768"/>
      <c r="AF112" s="769" t="s">
        <v>122</v>
      </c>
      <c r="AG112" s="767"/>
      <c r="AH112" s="767"/>
      <c r="AI112" s="767"/>
      <c r="AJ112" s="768"/>
      <c r="AK112" s="769" t="s">
        <v>122</v>
      </c>
      <c r="AL112" s="767"/>
      <c r="AM112" s="767"/>
      <c r="AN112" s="767"/>
      <c r="AO112" s="768"/>
      <c r="AP112" s="811" t="s">
        <v>122</v>
      </c>
      <c r="AQ112" s="812"/>
      <c r="AR112" s="812"/>
      <c r="AS112" s="812"/>
      <c r="AT112" s="813"/>
      <c r="AU112" s="919"/>
      <c r="AV112" s="920"/>
      <c r="AW112" s="920"/>
      <c r="AX112" s="920"/>
      <c r="AY112" s="920"/>
      <c r="AZ112" s="802" t="s">
        <v>422</v>
      </c>
      <c r="BA112" s="739"/>
      <c r="BB112" s="739"/>
      <c r="BC112" s="739"/>
      <c r="BD112" s="739"/>
      <c r="BE112" s="739"/>
      <c r="BF112" s="739"/>
      <c r="BG112" s="739"/>
      <c r="BH112" s="739"/>
      <c r="BI112" s="739"/>
      <c r="BJ112" s="739"/>
      <c r="BK112" s="739"/>
      <c r="BL112" s="739"/>
      <c r="BM112" s="739"/>
      <c r="BN112" s="739"/>
      <c r="BO112" s="739"/>
      <c r="BP112" s="740"/>
      <c r="BQ112" s="803">
        <v>1537037</v>
      </c>
      <c r="BR112" s="804"/>
      <c r="BS112" s="804"/>
      <c r="BT112" s="804"/>
      <c r="BU112" s="804"/>
      <c r="BV112" s="804">
        <v>888450</v>
      </c>
      <c r="BW112" s="804"/>
      <c r="BX112" s="804"/>
      <c r="BY112" s="804"/>
      <c r="BZ112" s="804"/>
      <c r="CA112" s="804">
        <v>1064344</v>
      </c>
      <c r="CB112" s="804"/>
      <c r="CC112" s="804"/>
      <c r="CD112" s="804"/>
      <c r="CE112" s="804"/>
      <c r="CF112" s="862">
        <v>2.2999999999999998</v>
      </c>
      <c r="CG112" s="863"/>
      <c r="CH112" s="863"/>
      <c r="CI112" s="863"/>
      <c r="CJ112" s="863"/>
      <c r="CK112" s="914"/>
      <c r="CL112" s="808"/>
      <c r="CM112" s="802" t="s">
        <v>423</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122</v>
      </c>
      <c r="DH112" s="804"/>
      <c r="DI112" s="804"/>
      <c r="DJ112" s="804"/>
      <c r="DK112" s="804"/>
      <c r="DL112" s="804" t="s">
        <v>122</v>
      </c>
      <c r="DM112" s="804"/>
      <c r="DN112" s="804"/>
      <c r="DO112" s="804"/>
      <c r="DP112" s="804"/>
      <c r="DQ112" s="804" t="s">
        <v>122</v>
      </c>
      <c r="DR112" s="804"/>
      <c r="DS112" s="804"/>
      <c r="DT112" s="804"/>
      <c r="DU112" s="804"/>
      <c r="DV112" s="781" t="s">
        <v>122</v>
      </c>
      <c r="DW112" s="781"/>
      <c r="DX112" s="781"/>
      <c r="DY112" s="781"/>
      <c r="DZ112" s="782"/>
    </row>
    <row r="113" spans="1:130" s="224" customFormat="1" ht="26.25" customHeight="1" x14ac:dyDescent="0.2">
      <c r="A113" s="901"/>
      <c r="B113" s="902"/>
      <c r="C113" s="739" t="s">
        <v>424</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85484</v>
      </c>
      <c r="AB113" s="906"/>
      <c r="AC113" s="906"/>
      <c r="AD113" s="906"/>
      <c r="AE113" s="907"/>
      <c r="AF113" s="908">
        <v>96733</v>
      </c>
      <c r="AG113" s="906"/>
      <c r="AH113" s="906"/>
      <c r="AI113" s="906"/>
      <c r="AJ113" s="907"/>
      <c r="AK113" s="908">
        <v>93088</v>
      </c>
      <c r="AL113" s="906"/>
      <c r="AM113" s="906"/>
      <c r="AN113" s="906"/>
      <c r="AO113" s="907"/>
      <c r="AP113" s="909">
        <v>0.2</v>
      </c>
      <c r="AQ113" s="910"/>
      <c r="AR113" s="910"/>
      <c r="AS113" s="910"/>
      <c r="AT113" s="911"/>
      <c r="AU113" s="919"/>
      <c r="AV113" s="920"/>
      <c r="AW113" s="920"/>
      <c r="AX113" s="920"/>
      <c r="AY113" s="920"/>
      <c r="AZ113" s="802" t="s">
        <v>425</v>
      </c>
      <c r="BA113" s="739"/>
      <c r="BB113" s="739"/>
      <c r="BC113" s="739"/>
      <c r="BD113" s="739"/>
      <c r="BE113" s="739"/>
      <c r="BF113" s="739"/>
      <c r="BG113" s="739"/>
      <c r="BH113" s="739"/>
      <c r="BI113" s="739"/>
      <c r="BJ113" s="739"/>
      <c r="BK113" s="739"/>
      <c r="BL113" s="739"/>
      <c r="BM113" s="739"/>
      <c r="BN113" s="739"/>
      <c r="BO113" s="739"/>
      <c r="BP113" s="740"/>
      <c r="BQ113" s="803" t="s">
        <v>122</v>
      </c>
      <c r="BR113" s="804"/>
      <c r="BS113" s="804"/>
      <c r="BT113" s="804"/>
      <c r="BU113" s="804"/>
      <c r="BV113" s="804" t="s">
        <v>122</v>
      </c>
      <c r="BW113" s="804"/>
      <c r="BX113" s="804"/>
      <c r="BY113" s="804"/>
      <c r="BZ113" s="804"/>
      <c r="CA113" s="804" t="s">
        <v>122</v>
      </c>
      <c r="CB113" s="804"/>
      <c r="CC113" s="804"/>
      <c r="CD113" s="804"/>
      <c r="CE113" s="804"/>
      <c r="CF113" s="862" t="s">
        <v>122</v>
      </c>
      <c r="CG113" s="863"/>
      <c r="CH113" s="863"/>
      <c r="CI113" s="863"/>
      <c r="CJ113" s="863"/>
      <c r="CK113" s="914"/>
      <c r="CL113" s="808"/>
      <c r="CM113" s="802" t="s">
        <v>426</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122</v>
      </c>
      <c r="DH113" s="767"/>
      <c r="DI113" s="767"/>
      <c r="DJ113" s="767"/>
      <c r="DK113" s="768"/>
      <c r="DL113" s="769" t="s">
        <v>122</v>
      </c>
      <c r="DM113" s="767"/>
      <c r="DN113" s="767"/>
      <c r="DO113" s="767"/>
      <c r="DP113" s="768"/>
      <c r="DQ113" s="769" t="s">
        <v>122</v>
      </c>
      <c r="DR113" s="767"/>
      <c r="DS113" s="767"/>
      <c r="DT113" s="767"/>
      <c r="DU113" s="768"/>
      <c r="DV113" s="811" t="s">
        <v>122</v>
      </c>
      <c r="DW113" s="812"/>
      <c r="DX113" s="812"/>
      <c r="DY113" s="812"/>
      <c r="DZ113" s="813"/>
    </row>
    <row r="114" spans="1:130" s="224" customFormat="1" ht="26.25" customHeight="1" x14ac:dyDescent="0.2">
      <c r="A114" s="901"/>
      <c r="B114" s="902"/>
      <c r="C114" s="739" t="s">
        <v>427</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t="s">
        <v>122</v>
      </c>
      <c r="AB114" s="767"/>
      <c r="AC114" s="767"/>
      <c r="AD114" s="767"/>
      <c r="AE114" s="768"/>
      <c r="AF114" s="769" t="s">
        <v>122</v>
      </c>
      <c r="AG114" s="767"/>
      <c r="AH114" s="767"/>
      <c r="AI114" s="767"/>
      <c r="AJ114" s="768"/>
      <c r="AK114" s="769" t="s">
        <v>122</v>
      </c>
      <c r="AL114" s="767"/>
      <c r="AM114" s="767"/>
      <c r="AN114" s="767"/>
      <c r="AO114" s="768"/>
      <c r="AP114" s="811" t="s">
        <v>122</v>
      </c>
      <c r="AQ114" s="812"/>
      <c r="AR114" s="812"/>
      <c r="AS114" s="812"/>
      <c r="AT114" s="813"/>
      <c r="AU114" s="919"/>
      <c r="AV114" s="920"/>
      <c r="AW114" s="920"/>
      <c r="AX114" s="920"/>
      <c r="AY114" s="920"/>
      <c r="AZ114" s="802" t="s">
        <v>428</v>
      </c>
      <c r="BA114" s="739"/>
      <c r="BB114" s="739"/>
      <c r="BC114" s="739"/>
      <c r="BD114" s="739"/>
      <c r="BE114" s="739"/>
      <c r="BF114" s="739"/>
      <c r="BG114" s="739"/>
      <c r="BH114" s="739"/>
      <c r="BI114" s="739"/>
      <c r="BJ114" s="739"/>
      <c r="BK114" s="739"/>
      <c r="BL114" s="739"/>
      <c r="BM114" s="739"/>
      <c r="BN114" s="739"/>
      <c r="BO114" s="739"/>
      <c r="BP114" s="740"/>
      <c r="BQ114" s="803">
        <v>9071564</v>
      </c>
      <c r="BR114" s="804"/>
      <c r="BS114" s="804"/>
      <c r="BT114" s="804"/>
      <c r="BU114" s="804"/>
      <c r="BV114" s="804">
        <v>9293213</v>
      </c>
      <c r="BW114" s="804"/>
      <c r="BX114" s="804"/>
      <c r="BY114" s="804"/>
      <c r="BZ114" s="804"/>
      <c r="CA114" s="804">
        <v>9181497</v>
      </c>
      <c r="CB114" s="804"/>
      <c r="CC114" s="804"/>
      <c r="CD114" s="804"/>
      <c r="CE114" s="804"/>
      <c r="CF114" s="862">
        <v>20.3</v>
      </c>
      <c r="CG114" s="863"/>
      <c r="CH114" s="863"/>
      <c r="CI114" s="863"/>
      <c r="CJ114" s="863"/>
      <c r="CK114" s="914"/>
      <c r="CL114" s="808"/>
      <c r="CM114" s="802" t="s">
        <v>429</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24" customFormat="1" ht="26.25" customHeight="1" x14ac:dyDescent="0.2">
      <c r="A115" s="901"/>
      <c r="B115" s="902"/>
      <c r="C115" s="739" t="s">
        <v>430</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v>1351145</v>
      </c>
      <c r="AB115" s="906"/>
      <c r="AC115" s="906"/>
      <c r="AD115" s="906"/>
      <c r="AE115" s="907"/>
      <c r="AF115" s="908">
        <v>528865</v>
      </c>
      <c r="AG115" s="906"/>
      <c r="AH115" s="906"/>
      <c r="AI115" s="906"/>
      <c r="AJ115" s="907"/>
      <c r="AK115" s="908">
        <v>346056</v>
      </c>
      <c r="AL115" s="906"/>
      <c r="AM115" s="906"/>
      <c r="AN115" s="906"/>
      <c r="AO115" s="907"/>
      <c r="AP115" s="909">
        <v>0.8</v>
      </c>
      <c r="AQ115" s="910"/>
      <c r="AR115" s="910"/>
      <c r="AS115" s="910"/>
      <c r="AT115" s="911"/>
      <c r="AU115" s="919"/>
      <c r="AV115" s="920"/>
      <c r="AW115" s="920"/>
      <c r="AX115" s="920"/>
      <c r="AY115" s="920"/>
      <c r="AZ115" s="802" t="s">
        <v>431</v>
      </c>
      <c r="BA115" s="739"/>
      <c r="BB115" s="739"/>
      <c r="BC115" s="739"/>
      <c r="BD115" s="739"/>
      <c r="BE115" s="739"/>
      <c r="BF115" s="739"/>
      <c r="BG115" s="739"/>
      <c r="BH115" s="739"/>
      <c r="BI115" s="739"/>
      <c r="BJ115" s="739"/>
      <c r="BK115" s="739"/>
      <c r="BL115" s="739"/>
      <c r="BM115" s="739"/>
      <c r="BN115" s="739"/>
      <c r="BO115" s="739"/>
      <c r="BP115" s="740"/>
      <c r="BQ115" s="803" t="s">
        <v>122</v>
      </c>
      <c r="BR115" s="804"/>
      <c r="BS115" s="804"/>
      <c r="BT115" s="804"/>
      <c r="BU115" s="804"/>
      <c r="BV115" s="804" t="s">
        <v>122</v>
      </c>
      <c r="BW115" s="804"/>
      <c r="BX115" s="804"/>
      <c r="BY115" s="804"/>
      <c r="BZ115" s="804"/>
      <c r="CA115" s="804" t="s">
        <v>122</v>
      </c>
      <c r="CB115" s="804"/>
      <c r="CC115" s="804"/>
      <c r="CD115" s="804"/>
      <c r="CE115" s="804"/>
      <c r="CF115" s="862" t="s">
        <v>122</v>
      </c>
      <c r="CG115" s="863"/>
      <c r="CH115" s="863"/>
      <c r="CI115" s="863"/>
      <c r="CJ115" s="863"/>
      <c r="CK115" s="914"/>
      <c r="CL115" s="808"/>
      <c r="CM115" s="802" t="s">
        <v>432</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122</v>
      </c>
      <c r="DH115" s="767"/>
      <c r="DI115" s="767"/>
      <c r="DJ115" s="767"/>
      <c r="DK115" s="768"/>
      <c r="DL115" s="769" t="s">
        <v>122</v>
      </c>
      <c r="DM115" s="767"/>
      <c r="DN115" s="767"/>
      <c r="DO115" s="767"/>
      <c r="DP115" s="768"/>
      <c r="DQ115" s="769" t="s">
        <v>122</v>
      </c>
      <c r="DR115" s="767"/>
      <c r="DS115" s="767"/>
      <c r="DT115" s="767"/>
      <c r="DU115" s="768"/>
      <c r="DV115" s="811" t="s">
        <v>122</v>
      </c>
      <c r="DW115" s="812"/>
      <c r="DX115" s="812"/>
      <c r="DY115" s="812"/>
      <c r="DZ115" s="813"/>
    </row>
    <row r="116" spans="1:130" s="224" customFormat="1" ht="26.25" customHeight="1" x14ac:dyDescent="0.2">
      <c r="A116" s="903"/>
      <c r="B116" s="904"/>
      <c r="C116" s="826" t="s">
        <v>433</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122</v>
      </c>
      <c r="AB116" s="767"/>
      <c r="AC116" s="767"/>
      <c r="AD116" s="767"/>
      <c r="AE116" s="768"/>
      <c r="AF116" s="769" t="s">
        <v>122</v>
      </c>
      <c r="AG116" s="767"/>
      <c r="AH116" s="767"/>
      <c r="AI116" s="767"/>
      <c r="AJ116" s="768"/>
      <c r="AK116" s="769" t="s">
        <v>122</v>
      </c>
      <c r="AL116" s="767"/>
      <c r="AM116" s="767"/>
      <c r="AN116" s="767"/>
      <c r="AO116" s="768"/>
      <c r="AP116" s="811" t="s">
        <v>122</v>
      </c>
      <c r="AQ116" s="812"/>
      <c r="AR116" s="812"/>
      <c r="AS116" s="812"/>
      <c r="AT116" s="813"/>
      <c r="AU116" s="919"/>
      <c r="AV116" s="920"/>
      <c r="AW116" s="920"/>
      <c r="AX116" s="920"/>
      <c r="AY116" s="920"/>
      <c r="AZ116" s="896" t="s">
        <v>434</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62" t="s">
        <v>122</v>
      </c>
      <c r="CG116" s="863"/>
      <c r="CH116" s="863"/>
      <c r="CI116" s="863"/>
      <c r="CJ116" s="863"/>
      <c r="CK116" s="914"/>
      <c r="CL116" s="808"/>
      <c r="CM116" s="802" t="s">
        <v>435</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122</v>
      </c>
      <c r="DH116" s="767"/>
      <c r="DI116" s="767"/>
      <c r="DJ116" s="767"/>
      <c r="DK116" s="768"/>
      <c r="DL116" s="769" t="s">
        <v>122</v>
      </c>
      <c r="DM116" s="767"/>
      <c r="DN116" s="767"/>
      <c r="DO116" s="767"/>
      <c r="DP116" s="768"/>
      <c r="DQ116" s="769" t="s">
        <v>122</v>
      </c>
      <c r="DR116" s="767"/>
      <c r="DS116" s="767"/>
      <c r="DT116" s="767"/>
      <c r="DU116" s="768"/>
      <c r="DV116" s="811" t="s">
        <v>122</v>
      </c>
      <c r="DW116" s="812"/>
      <c r="DX116" s="812"/>
      <c r="DY116" s="812"/>
      <c r="DZ116" s="813"/>
    </row>
    <row r="117" spans="1:130" s="224" customFormat="1" ht="26.25" customHeight="1" x14ac:dyDescent="0.2">
      <c r="A117" s="882" t="s">
        <v>177</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436</v>
      </c>
      <c r="Z117" s="884"/>
      <c r="AA117" s="889">
        <v>5219092</v>
      </c>
      <c r="AB117" s="890"/>
      <c r="AC117" s="890"/>
      <c r="AD117" s="890"/>
      <c r="AE117" s="891"/>
      <c r="AF117" s="892">
        <v>4617374</v>
      </c>
      <c r="AG117" s="890"/>
      <c r="AH117" s="890"/>
      <c r="AI117" s="890"/>
      <c r="AJ117" s="891"/>
      <c r="AK117" s="892">
        <v>4497234</v>
      </c>
      <c r="AL117" s="890"/>
      <c r="AM117" s="890"/>
      <c r="AN117" s="890"/>
      <c r="AO117" s="891"/>
      <c r="AP117" s="893"/>
      <c r="AQ117" s="894"/>
      <c r="AR117" s="894"/>
      <c r="AS117" s="894"/>
      <c r="AT117" s="895"/>
      <c r="AU117" s="919"/>
      <c r="AV117" s="920"/>
      <c r="AW117" s="920"/>
      <c r="AX117" s="920"/>
      <c r="AY117" s="920"/>
      <c r="AZ117" s="850" t="s">
        <v>437</v>
      </c>
      <c r="BA117" s="851"/>
      <c r="BB117" s="851"/>
      <c r="BC117" s="851"/>
      <c r="BD117" s="851"/>
      <c r="BE117" s="851"/>
      <c r="BF117" s="851"/>
      <c r="BG117" s="851"/>
      <c r="BH117" s="851"/>
      <c r="BI117" s="851"/>
      <c r="BJ117" s="851"/>
      <c r="BK117" s="851"/>
      <c r="BL117" s="851"/>
      <c r="BM117" s="851"/>
      <c r="BN117" s="851"/>
      <c r="BO117" s="851"/>
      <c r="BP117" s="852"/>
      <c r="BQ117" s="803" t="s">
        <v>122</v>
      </c>
      <c r="BR117" s="804"/>
      <c r="BS117" s="804"/>
      <c r="BT117" s="804"/>
      <c r="BU117" s="804"/>
      <c r="BV117" s="804" t="s">
        <v>122</v>
      </c>
      <c r="BW117" s="804"/>
      <c r="BX117" s="804"/>
      <c r="BY117" s="804"/>
      <c r="BZ117" s="804"/>
      <c r="CA117" s="804" t="s">
        <v>122</v>
      </c>
      <c r="CB117" s="804"/>
      <c r="CC117" s="804"/>
      <c r="CD117" s="804"/>
      <c r="CE117" s="804"/>
      <c r="CF117" s="862" t="s">
        <v>122</v>
      </c>
      <c r="CG117" s="863"/>
      <c r="CH117" s="863"/>
      <c r="CI117" s="863"/>
      <c r="CJ117" s="863"/>
      <c r="CK117" s="914"/>
      <c r="CL117" s="808"/>
      <c r="CM117" s="802" t="s">
        <v>438</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24" customFormat="1" ht="26.25" customHeight="1" x14ac:dyDescent="0.2">
      <c r="A118" s="882" t="s">
        <v>412</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409</v>
      </c>
      <c r="AB118" s="883"/>
      <c r="AC118" s="883"/>
      <c r="AD118" s="883"/>
      <c r="AE118" s="884"/>
      <c r="AF118" s="885" t="s">
        <v>410</v>
      </c>
      <c r="AG118" s="883"/>
      <c r="AH118" s="883"/>
      <c r="AI118" s="883"/>
      <c r="AJ118" s="884"/>
      <c r="AK118" s="885" t="s">
        <v>294</v>
      </c>
      <c r="AL118" s="883"/>
      <c r="AM118" s="883"/>
      <c r="AN118" s="883"/>
      <c r="AO118" s="884"/>
      <c r="AP118" s="886" t="s">
        <v>411</v>
      </c>
      <c r="AQ118" s="887"/>
      <c r="AR118" s="887"/>
      <c r="AS118" s="887"/>
      <c r="AT118" s="888"/>
      <c r="AU118" s="919"/>
      <c r="AV118" s="920"/>
      <c r="AW118" s="920"/>
      <c r="AX118" s="920"/>
      <c r="AY118" s="920"/>
      <c r="AZ118" s="825" t="s">
        <v>439</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2" t="s">
        <v>440</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24" customFormat="1" ht="26.25" customHeight="1" x14ac:dyDescent="0.2">
      <c r="A119" s="805" t="s">
        <v>415</v>
      </c>
      <c r="B119" s="806"/>
      <c r="C119" s="847" t="s">
        <v>416</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v>223773</v>
      </c>
      <c r="AB119" s="876"/>
      <c r="AC119" s="876"/>
      <c r="AD119" s="876"/>
      <c r="AE119" s="877"/>
      <c r="AF119" s="878">
        <v>224058</v>
      </c>
      <c r="AG119" s="876"/>
      <c r="AH119" s="876"/>
      <c r="AI119" s="876"/>
      <c r="AJ119" s="877"/>
      <c r="AK119" s="878">
        <v>224350</v>
      </c>
      <c r="AL119" s="876"/>
      <c r="AM119" s="876"/>
      <c r="AN119" s="876"/>
      <c r="AO119" s="877"/>
      <c r="AP119" s="879">
        <v>0.5</v>
      </c>
      <c r="AQ119" s="880"/>
      <c r="AR119" s="880"/>
      <c r="AS119" s="880"/>
      <c r="AT119" s="881"/>
      <c r="AU119" s="921"/>
      <c r="AV119" s="922"/>
      <c r="AW119" s="922"/>
      <c r="AX119" s="922"/>
      <c r="AY119" s="922"/>
      <c r="AZ119" s="245" t="s">
        <v>177</v>
      </c>
      <c r="BA119" s="245"/>
      <c r="BB119" s="245"/>
      <c r="BC119" s="245"/>
      <c r="BD119" s="245"/>
      <c r="BE119" s="245"/>
      <c r="BF119" s="245"/>
      <c r="BG119" s="245"/>
      <c r="BH119" s="245"/>
      <c r="BI119" s="245"/>
      <c r="BJ119" s="245"/>
      <c r="BK119" s="245"/>
      <c r="BL119" s="245"/>
      <c r="BM119" s="245"/>
      <c r="BN119" s="245"/>
      <c r="BO119" s="864" t="s">
        <v>441</v>
      </c>
      <c r="BP119" s="865"/>
      <c r="BQ119" s="866">
        <v>42629475</v>
      </c>
      <c r="BR119" s="832"/>
      <c r="BS119" s="832"/>
      <c r="BT119" s="832"/>
      <c r="BU119" s="832"/>
      <c r="BV119" s="832">
        <v>39791870</v>
      </c>
      <c r="BW119" s="832"/>
      <c r="BX119" s="832"/>
      <c r="BY119" s="832"/>
      <c r="BZ119" s="832"/>
      <c r="CA119" s="832">
        <v>39057868</v>
      </c>
      <c r="CB119" s="832"/>
      <c r="CC119" s="832"/>
      <c r="CD119" s="832"/>
      <c r="CE119" s="832"/>
      <c r="CF119" s="735"/>
      <c r="CG119" s="736"/>
      <c r="CH119" s="736"/>
      <c r="CI119" s="736"/>
      <c r="CJ119" s="821"/>
      <c r="CK119" s="915"/>
      <c r="CL119" s="810"/>
      <c r="CM119" s="825" t="s">
        <v>442</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t="s">
        <v>122</v>
      </c>
      <c r="DH119" s="751"/>
      <c r="DI119" s="751"/>
      <c r="DJ119" s="751"/>
      <c r="DK119" s="752"/>
      <c r="DL119" s="753" t="s">
        <v>122</v>
      </c>
      <c r="DM119" s="751"/>
      <c r="DN119" s="751"/>
      <c r="DO119" s="751"/>
      <c r="DP119" s="752"/>
      <c r="DQ119" s="753" t="s">
        <v>122</v>
      </c>
      <c r="DR119" s="751"/>
      <c r="DS119" s="751"/>
      <c r="DT119" s="751"/>
      <c r="DU119" s="752"/>
      <c r="DV119" s="835" t="s">
        <v>122</v>
      </c>
      <c r="DW119" s="836"/>
      <c r="DX119" s="836"/>
      <c r="DY119" s="836"/>
      <c r="DZ119" s="837"/>
    </row>
    <row r="120" spans="1:130" s="224" customFormat="1" ht="26.25" customHeight="1" x14ac:dyDescent="0.2">
      <c r="A120" s="807"/>
      <c r="B120" s="808"/>
      <c r="C120" s="802" t="s">
        <v>419</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v>137956</v>
      </c>
      <c r="AB120" s="767"/>
      <c r="AC120" s="767"/>
      <c r="AD120" s="767"/>
      <c r="AE120" s="768"/>
      <c r="AF120" s="769">
        <v>121559</v>
      </c>
      <c r="AG120" s="767"/>
      <c r="AH120" s="767"/>
      <c r="AI120" s="767"/>
      <c r="AJ120" s="768"/>
      <c r="AK120" s="769">
        <v>121706</v>
      </c>
      <c r="AL120" s="767"/>
      <c r="AM120" s="767"/>
      <c r="AN120" s="767"/>
      <c r="AO120" s="768"/>
      <c r="AP120" s="811">
        <v>0.3</v>
      </c>
      <c r="AQ120" s="812"/>
      <c r="AR120" s="812"/>
      <c r="AS120" s="812"/>
      <c r="AT120" s="813"/>
      <c r="AU120" s="867" t="s">
        <v>443</v>
      </c>
      <c r="AV120" s="868"/>
      <c r="AW120" s="868"/>
      <c r="AX120" s="868"/>
      <c r="AY120" s="869"/>
      <c r="AZ120" s="847" t="s">
        <v>444</v>
      </c>
      <c r="BA120" s="795"/>
      <c r="BB120" s="795"/>
      <c r="BC120" s="795"/>
      <c r="BD120" s="795"/>
      <c r="BE120" s="795"/>
      <c r="BF120" s="795"/>
      <c r="BG120" s="795"/>
      <c r="BH120" s="795"/>
      <c r="BI120" s="795"/>
      <c r="BJ120" s="795"/>
      <c r="BK120" s="795"/>
      <c r="BL120" s="795"/>
      <c r="BM120" s="795"/>
      <c r="BN120" s="795"/>
      <c r="BO120" s="795"/>
      <c r="BP120" s="796"/>
      <c r="BQ120" s="848">
        <v>14657917</v>
      </c>
      <c r="BR120" s="829"/>
      <c r="BS120" s="829"/>
      <c r="BT120" s="829"/>
      <c r="BU120" s="829"/>
      <c r="BV120" s="829">
        <v>15728014</v>
      </c>
      <c r="BW120" s="829"/>
      <c r="BX120" s="829"/>
      <c r="BY120" s="829"/>
      <c r="BZ120" s="829"/>
      <c r="CA120" s="829">
        <v>16082865</v>
      </c>
      <c r="CB120" s="829"/>
      <c r="CC120" s="829"/>
      <c r="CD120" s="829"/>
      <c r="CE120" s="829"/>
      <c r="CF120" s="853">
        <v>35.5</v>
      </c>
      <c r="CG120" s="854"/>
      <c r="CH120" s="854"/>
      <c r="CI120" s="854"/>
      <c r="CJ120" s="854"/>
      <c r="CK120" s="855" t="s">
        <v>445</v>
      </c>
      <c r="CL120" s="839"/>
      <c r="CM120" s="839"/>
      <c r="CN120" s="839"/>
      <c r="CO120" s="840"/>
      <c r="CP120" s="859" t="s">
        <v>393</v>
      </c>
      <c r="CQ120" s="860"/>
      <c r="CR120" s="860"/>
      <c r="CS120" s="860"/>
      <c r="CT120" s="860"/>
      <c r="CU120" s="860"/>
      <c r="CV120" s="860"/>
      <c r="CW120" s="860"/>
      <c r="CX120" s="860"/>
      <c r="CY120" s="860"/>
      <c r="CZ120" s="860"/>
      <c r="DA120" s="860"/>
      <c r="DB120" s="860"/>
      <c r="DC120" s="860"/>
      <c r="DD120" s="860"/>
      <c r="DE120" s="860"/>
      <c r="DF120" s="861"/>
      <c r="DG120" s="848">
        <v>1321070</v>
      </c>
      <c r="DH120" s="829"/>
      <c r="DI120" s="829"/>
      <c r="DJ120" s="829"/>
      <c r="DK120" s="829"/>
      <c r="DL120" s="829">
        <v>709383</v>
      </c>
      <c r="DM120" s="829"/>
      <c r="DN120" s="829"/>
      <c r="DO120" s="829"/>
      <c r="DP120" s="829"/>
      <c r="DQ120" s="829">
        <v>879593</v>
      </c>
      <c r="DR120" s="829"/>
      <c r="DS120" s="829"/>
      <c r="DT120" s="829"/>
      <c r="DU120" s="829"/>
      <c r="DV120" s="830">
        <v>1.9</v>
      </c>
      <c r="DW120" s="830"/>
      <c r="DX120" s="830"/>
      <c r="DY120" s="830"/>
      <c r="DZ120" s="831"/>
    </row>
    <row r="121" spans="1:130" s="224" customFormat="1" ht="26.25" customHeight="1" x14ac:dyDescent="0.2">
      <c r="A121" s="807"/>
      <c r="B121" s="808"/>
      <c r="C121" s="850" t="s">
        <v>446</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122</v>
      </c>
      <c r="AB121" s="767"/>
      <c r="AC121" s="767"/>
      <c r="AD121" s="767"/>
      <c r="AE121" s="768"/>
      <c r="AF121" s="769" t="s">
        <v>122</v>
      </c>
      <c r="AG121" s="767"/>
      <c r="AH121" s="767"/>
      <c r="AI121" s="767"/>
      <c r="AJ121" s="768"/>
      <c r="AK121" s="769" t="s">
        <v>122</v>
      </c>
      <c r="AL121" s="767"/>
      <c r="AM121" s="767"/>
      <c r="AN121" s="767"/>
      <c r="AO121" s="768"/>
      <c r="AP121" s="811" t="s">
        <v>122</v>
      </c>
      <c r="AQ121" s="812"/>
      <c r="AR121" s="812"/>
      <c r="AS121" s="812"/>
      <c r="AT121" s="813"/>
      <c r="AU121" s="870"/>
      <c r="AV121" s="871"/>
      <c r="AW121" s="871"/>
      <c r="AX121" s="871"/>
      <c r="AY121" s="872"/>
      <c r="AZ121" s="802" t="s">
        <v>447</v>
      </c>
      <c r="BA121" s="739"/>
      <c r="BB121" s="739"/>
      <c r="BC121" s="739"/>
      <c r="BD121" s="739"/>
      <c r="BE121" s="739"/>
      <c r="BF121" s="739"/>
      <c r="BG121" s="739"/>
      <c r="BH121" s="739"/>
      <c r="BI121" s="739"/>
      <c r="BJ121" s="739"/>
      <c r="BK121" s="739"/>
      <c r="BL121" s="739"/>
      <c r="BM121" s="739"/>
      <c r="BN121" s="739"/>
      <c r="BO121" s="739"/>
      <c r="BP121" s="740"/>
      <c r="BQ121" s="803" t="s">
        <v>122</v>
      </c>
      <c r="BR121" s="804"/>
      <c r="BS121" s="804"/>
      <c r="BT121" s="804"/>
      <c r="BU121" s="804"/>
      <c r="BV121" s="804" t="s">
        <v>122</v>
      </c>
      <c r="BW121" s="804"/>
      <c r="BX121" s="804"/>
      <c r="BY121" s="804"/>
      <c r="BZ121" s="804"/>
      <c r="CA121" s="804" t="s">
        <v>122</v>
      </c>
      <c r="CB121" s="804"/>
      <c r="CC121" s="804"/>
      <c r="CD121" s="804"/>
      <c r="CE121" s="804"/>
      <c r="CF121" s="862" t="s">
        <v>122</v>
      </c>
      <c r="CG121" s="863"/>
      <c r="CH121" s="863"/>
      <c r="CI121" s="863"/>
      <c r="CJ121" s="863"/>
      <c r="CK121" s="856"/>
      <c r="CL121" s="842"/>
      <c r="CM121" s="842"/>
      <c r="CN121" s="842"/>
      <c r="CO121" s="843"/>
      <c r="CP121" s="822" t="s">
        <v>391</v>
      </c>
      <c r="CQ121" s="823"/>
      <c r="CR121" s="823"/>
      <c r="CS121" s="823"/>
      <c r="CT121" s="823"/>
      <c r="CU121" s="823"/>
      <c r="CV121" s="823"/>
      <c r="CW121" s="823"/>
      <c r="CX121" s="823"/>
      <c r="CY121" s="823"/>
      <c r="CZ121" s="823"/>
      <c r="DA121" s="823"/>
      <c r="DB121" s="823"/>
      <c r="DC121" s="823"/>
      <c r="DD121" s="823"/>
      <c r="DE121" s="823"/>
      <c r="DF121" s="824"/>
      <c r="DG121" s="803">
        <v>215967</v>
      </c>
      <c r="DH121" s="804"/>
      <c r="DI121" s="804"/>
      <c r="DJ121" s="804"/>
      <c r="DK121" s="804"/>
      <c r="DL121" s="804">
        <v>179067</v>
      </c>
      <c r="DM121" s="804"/>
      <c r="DN121" s="804"/>
      <c r="DO121" s="804"/>
      <c r="DP121" s="804"/>
      <c r="DQ121" s="804">
        <v>184751</v>
      </c>
      <c r="DR121" s="804"/>
      <c r="DS121" s="804"/>
      <c r="DT121" s="804"/>
      <c r="DU121" s="804"/>
      <c r="DV121" s="781">
        <v>0.4</v>
      </c>
      <c r="DW121" s="781"/>
      <c r="DX121" s="781"/>
      <c r="DY121" s="781"/>
      <c r="DZ121" s="782"/>
    </row>
    <row r="122" spans="1:130" s="224" customFormat="1" ht="26.25" customHeight="1" x14ac:dyDescent="0.2">
      <c r="A122" s="807"/>
      <c r="B122" s="808"/>
      <c r="C122" s="802" t="s">
        <v>429</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448</v>
      </c>
      <c r="BA122" s="826"/>
      <c r="BB122" s="826"/>
      <c r="BC122" s="826"/>
      <c r="BD122" s="826"/>
      <c r="BE122" s="826"/>
      <c r="BF122" s="826"/>
      <c r="BG122" s="826"/>
      <c r="BH122" s="826"/>
      <c r="BI122" s="826"/>
      <c r="BJ122" s="826"/>
      <c r="BK122" s="826"/>
      <c r="BL122" s="826"/>
      <c r="BM122" s="826"/>
      <c r="BN122" s="826"/>
      <c r="BO122" s="826"/>
      <c r="BP122" s="827"/>
      <c r="BQ122" s="866">
        <v>12164280</v>
      </c>
      <c r="BR122" s="832"/>
      <c r="BS122" s="832"/>
      <c r="BT122" s="832"/>
      <c r="BU122" s="832"/>
      <c r="BV122" s="832">
        <v>11058615</v>
      </c>
      <c r="BW122" s="832"/>
      <c r="BX122" s="832"/>
      <c r="BY122" s="832"/>
      <c r="BZ122" s="832"/>
      <c r="CA122" s="832">
        <v>10030841</v>
      </c>
      <c r="CB122" s="832"/>
      <c r="CC122" s="832"/>
      <c r="CD122" s="832"/>
      <c r="CE122" s="832"/>
      <c r="CF122" s="833">
        <v>22.1</v>
      </c>
      <c r="CG122" s="834"/>
      <c r="CH122" s="834"/>
      <c r="CI122" s="834"/>
      <c r="CJ122" s="834"/>
      <c r="CK122" s="856"/>
      <c r="CL122" s="842"/>
      <c r="CM122" s="842"/>
      <c r="CN122" s="842"/>
      <c r="CO122" s="843"/>
      <c r="CP122" s="822" t="s">
        <v>390</v>
      </c>
      <c r="CQ122" s="823"/>
      <c r="CR122" s="823"/>
      <c r="CS122" s="823"/>
      <c r="CT122" s="823"/>
      <c r="CU122" s="823"/>
      <c r="CV122" s="823"/>
      <c r="CW122" s="823"/>
      <c r="CX122" s="823"/>
      <c r="CY122" s="823"/>
      <c r="CZ122" s="823"/>
      <c r="DA122" s="823"/>
      <c r="DB122" s="823"/>
      <c r="DC122" s="823"/>
      <c r="DD122" s="823"/>
      <c r="DE122" s="823"/>
      <c r="DF122" s="824"/>
      <c r="DG122" s="803" t="s">
        <v>122</v>
      </c>
      <c r="DH122" s="804"/>
      <c r="DI122" s="804"/>
      <c r="DJ122" s="804"/>
      <c r="DK122" s="804"/>
      <c r="DL122" s="804" t="s">
        <v>122</v>
      </c>
      <c r="DM122" s="804"/>
      <c r="DN122" s="804"/>
      <c r="DO122" s="804"/>
      <c r="DP122" s="804"/>
      <c r="DQ122" s="804" t="s">
        <v>122</v>
      </c>
      <c r="DR122" s="804"/>
      <c r="DS122" s="804"/>
      <c r="DT122" s="804"/>
      <c r="DU122" s="804"/>
      <c r="DV122" s="781" t="s">
        <v>122</v>
      </c>
      <c r="DW122" s="781"/>
      <c r="DX122" s="781"/>
      <c r="DY122" s="781"/>
      <c r="DZ122" s="782"/>
    </row>
    <row r="123" spans="1:130" s="224" customFormat="1" ht="26.25" customHeight="1" x14ac:dyDescent="0.2">
      <c r="A123" s="807"/>
      <c r="B123" s="808"/>
      <c r="C123" s="802" t="s">
        <v>435</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122</v>
      </c>
      <c r="AB123" s="767"/>
      <c r="AC123" s="767"/>
      <c r="AD123" s="767"/>
      <c r="AE123" s="768"/>
      <c r="AF123" s="769" t="s">
        <v>122</v>
      </c>
      <c r="AG123" s="767"/>
      <c r="AH123" s="767"/>
      <c r="AI123" s="767"/>
      <c r="AJ123" s="768"/>
      <c r="AK123" s="769" t="s">
        <v>122</v>
      </c>
      <c r="AL123" s="767"/>
      <c r="AM123" s="767"/>
      <c r="AN123" s="767"/>
      <c r="AO123" s="768"/>
      <c r="AP123" s="811" t="s">
        <v>122</v>
      </c>
      <c r="AQ123" s="812"/>
      <c r="AR123" s="812"/>
      <c r="AS123" s="812"/>
      <c r="AT123" s="813"/>
      <c r="AU123" s="873"/>
      <c r="AV123" s="874"/>
      <c r="AW123" s="874"/>
      <c r="AX123" s="874"/>
      <c r="AY123" s="874"/>
      <c r="AZ123" s="245" t="s">
        <v>177</v>
      </c>
      <c r="BA123" s="245"/>
      <c r="BB123" s="245"/>
      <c r="BC123" s="245"/>
      <c r="BD123" s="245"/>
      <c r="BE123" s="245"/>
      <c r="BF123" s="245"/>
      <c r="BG123" s="245"/>
      <c r="BH123" s="245"/>
      <c r="BI123" s="245"/>
      <c r="BJ123" s="245"/>
      <c r="BK123" s="245"/>
      <c r="BL123" s="245"/>
      <c r="BM123" s="245"/>
      <c r="BN123" s="245"/>
      <c r="BO123" s="864" t="s">
        <v>449</v>
      </c>
      <c r="BP123" s="865"/>
      <c r="BQ123" s="819">
        <v>26822197</v>
      </c>
      <c r="BR123" s="820"/>
      <c r="BS123" s="820"/>
      <c r="BT123" s="820"/>
      <c r="BU123" s="820"/>
      <c r="BV123" s="820">
        <v>26786629</v>
      </c>
      <c r="BW123" s="820"/>
      <c r="BX123" s="820"/>
      <c r="BY123" s="820"/>
      <c r="BZ123" s="820"/>
      <c r="CA123" s="820">
        <v>26113706</v>
      </c>
      <c r="CB123" s="820"/>
      <c r="CC123" s="820"/>
      <c r="CD123" s="820"/>
      <c r="CE123" s="820"/>
      <c r="CF123" s="735"/>
      <c r="CG123" s="736"/>
      <c r="CH123" s="736"/>
      <c r="CI123" s="736"/>
      <c r="CJ123" s="821"/>
      <c r="CK123" s="856"/>
      <c r="CL123" s="842"/>
      <c r="CM123" s="842"/>
      <c r="CN123" s="842"/>
      <c r="CO123" s="843"/>
      <c r="CP123" s="822" t="s">
        <v>392</v>
      </c>
      <c r="CQ123" s="823"/>
      <c r="CR123" s="823"/>
      <c r="CS123" s="823"/>
      <c r="CT123" s="823"/>
      <c r="CU123" s="823"/>
      <c r="CV123" s="823"/>
      <c r="CW123" s="823"/>
      <c r="CX123" s="823"/>
      <c r="CY123" s="823"/>
      <c r="CZ123" s="823"/>
      <c r="DA123" s="823"/>
      <c r="DB123" s="823"/>
      <c r="DC123" s="823"/>
      <c r="DD123" s="823"/>
      <c r="DE123" s="823"/>
      <c r="DF123" s="824"/>
      <c r="DG123" s="766" t="s">
        <v>122</v>
      </c>
      <c r="DH123" s="767"/>
      <c r="DI123" s="767"/>
      <c r="DJ123" s="767"/>
      <c r="DK123" s="768"/>
      <c r="DL123" s="769" t="s">
        <v>122</v>
      </c>
      <c r="DM123" s="767"/>
      <c r="DN123" s="767"/>
      <c r="DO123" s="767"/>
      <c r="DP123" s="768"/>
      <c r="DQ123" s="769" t="s">
        <v>122</v>
      </c>
      <c r="DR123" s="767"/>
      <c r="DS123" s="767"/>
      <c r="DT123" s="767"/>
      <c r="DU123" s="768"/>
      <c r="DV123" s="811" t="s">
        <v>122</v>
      </c>
      <c r="DW123" s="812"/>
      <c r="DX123" s="812"/>
      <c r="DY123" s="812"/>
      <c r="DZ123" s="813"/>
    </row>
    <row r="124" spans="1:130" s="224" customFormat="1" ht="26.25" customHeight="1" thickBot="1" x14ac:dyDescent="0.25">
      <c r="A124" s="807"/>
      <c r="B124" s="808"/>
      <c r="C124" s="802" t="s">
        <v>438</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t="s">
        <v>122</v>
      </c>
      <c r="AG124" s="767"/>
      <c r="AH124" s="767"/>
      <c r="AI124" s="767"/>
      <c r="AJ124" s="768"/>
      <c r="AK124" s="769" t="s">
        <v>122</v>
      </c>
      <c r="AL124" s="767"/>
      <c r="AM124" s="767"/>
      <c r="AN124" s="767"/>
      <c r="AO124" s="768"/>
      <c r="AP124" s="811" t="s">
        <v>122</v>
      </c>
      <c r="AQ124" s="812"/>
      <c r="AR124" s="812"/>
      <c r="AS124" s="812"/>
      <c r="AT124" s="813"/>
      <c r="AU124" s="814" t="s">
        <v>450</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v>37.1</v>
      </c>
      <c r="BR124" s="818"/>
      <c r="BS124" s="818"/>
      <c r="BT124" s="818"/>
      <c r="BU124" s="818"/>
      <c r="BV124" s="818">
        <v>29.8</v>
      </c>
      <c r="BW124" s="818"/>
      <c r="BX124" s="818"/>
      <c r="BY124" s="818"/>
      <c r="BZ124" s="818"/>
      <c r="CA124" s="818">
        <v>28.5</v>
      </c>
      <c r="CB124" s="818"/>
      <c r="CC124" s="818"/>
      <c r="CD124" s="818"/>
      <c r="CE124" s="818"/>
      <c r="CF124" s="713"/>
      <c r="CG124" s="714"/>
      <c r="CH124" s="714"/>
      <c r="CI124" s="714"/>
      <c r="CJ124" s="849"/>
      <c r="CK124" s="857"/>
      <c r="CL124" s="857"/>
      <c r="CM124" s="857"/>
      <c r="CN124" s="857"/>
      <c r="CO124" s="858"/>
      <c r="CP124" s="822" t="s">
        <v>451</v>
      </c>
      <c r="CQ124" s="823"/>
      <c r="CR124" s="823"/>
      <c r="CS124" s="823"/>
      <c r="CT124" s="823"/>
      <c r="CU124" s="823"/>
      <c r="CV124" s="823"/>
      <c r="CW124" s="823"/>
      <c r="CX124" s="823"/>
      <c r="CY124" s="823"/>
      <c r="CZ124" s="823"/>
      <c r="DA124" s="823"/>
      <c r="DB124" s="823"/>
      <c r="DC124" s="823"/>
      <c r="DD124" s="823"/>
      <c r="DE124" s="823"/>
      <c r="DF124" s="824"/>
      <c r="DG124" s="750" t="s">
        <v>122</v>
      </c>
      <c r="DH124" s="751"/>
      <c r="DI124" s="751"/>
      <c r="DJ124" s="751"/>
      <c r="DK124" s="752"/>
      <c r="DL124" s="753" t="s">
        <v>122</v>
      </c>
      <c r="DM124" s="751"/>
      <c r="DN124" s="751"/>
      <c r="DO124" s="751"/>
      <c r="DP124" s="752"/>
      <c r="DQ124" s="753" t="s">
        <v>122</v>
      </c>
      <c r="DR124" s="751"/>
      <c r="DS124" s="751"/>
      <c r="DT124" s="751"/>
      <c r="DU124" s="752"/>
      <c r="DV124" s="835" t="s">
        <v>122</v>
      </c>
      <c r="DW124" s="836"/>
      <c r="DX124" s="836"/>
      <c r="DY124" s="836"/>
      <c r="DZ124" s="837"/>
    </row>
    <row r="125" spans="1:130" s="224" customFormat="1" ht="26.25" customHeight="1" x14ac:dyDescent="0.2">
      <c r="A125" s="807"/>
      <c r="B125" s="808"/>
      <c r="C125" s="802" t="s">
        <v>440</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838" t="s">
        <v>452</v>
      </c>
      <c r="CL125" s="839"/>
      <c r="CM125" s="839"/>
      <c r="CN125" s="839"/>
      <c r="CO125" s="840"/>
      <c r="CP125" s="847" t="s">
        <v>453</v>
      </c>
      <c r="CQ125" s="795"/>
      <c r="CR125" s="795"/>
      <c r="CS125" s="795"/>
      <c r="CT125" s="795"/>
      <c r="CU125" s="795"/>
      <c r="CV125" s="795"/>
      <c r="CW125" s="795"/>
      <c r="CX125" s="795"/>
      <c r="CY125" s="795"/>
      <c r="CZ125" s="795"/>
      <c r="DA125" s="795"/>
      <c r="DB125" s="795"/>
      <c r="DC125" s="795"/>
      <c r="DD125" s="795"/>
      <c r="DE125" s="795"/>
      <c r="DF125" s="796"/>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24" customFormat="1" ht="26.25" customHeight="1" thickBot="1" x14ac:dyDescent="0.25">
      <c r="A126" s="807"/>
      <c r="B126" s="808"/>
      <c r="C126" s="802" t="s">
        <v>442</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v>989416</v>
      </c>
      <c r="AB126" s="767"/>
      <c r="AC126" s="767"/>
      <c r="AD126" s="767"/>
      <c r="AE126" s="768"/>
      <c r="AF126" s="769">
        <v>183248</v>
      </c>
      <c r="AG126" s="767"/>
      <c r="AH126" s="767"/>
      <c r="AI126" s="767"/>
      <c r="AJ126" s="768"/>
      <c r="AK126" s="769" t="s">
        <v>122</v>
      </c>
      <c r="AL126" s="767"/>
      <c r="AM126" s="767"/>
      <c r="AN126" s="767"/>
      <c r="AO126" s="768"/>
      <c r="AP126" s="811" t="s">
        <v>122</v>
      </c>
      <c r="AQ126" s="812"/>
      <c r="AR126" s="812"/>
      <c r="AS126" s="812"/>
      <c r="AT126" s="813"/>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841"/>
      <c r="CL126" s="842"/>
      <c r="CM126" s="842"/>
      <c r="CN126" s="842"/>
      <c r="CO126" s="843"/>
      <c r="CP126" s="802" t="s">
        <v>454</v>
      </c>
      <c r="CQ126" s="739"/>
      <c r="CR126" s="739"/>
      <c r="CS126" s="739"/>
      <c r="CT126" s="739"/>
      <c r="CU126" s="739"/>
      <c r="CV126" s="739"/>
      <c r="CW126" s="739"/>
      <c r="CX126" s="739"/>
      <c r="CY126" s="739"/>
      <c r="CZ126" s="739"/>
      <c r="DA126" s="739"/>
      <c r="DB126" s="739"/>
      <c r="DC126" s="739"/>
      <c r="DD126" s="739"/>
      <c r="DE126" s="739"/>
      <c r="DF126" s="740"/>
      <c r="DG126" s="803" t="s">
        <v>122</v>
      </c>
      <c r="DH126" s="804"/>
      <c r="DI126" s="804"/>
      <c r="DJ126" s="804"/>
      <c r="DK126" s="804"/>
      <c r="DL126" s="804" t="s">
        <v>122</v>
      </c>
      <c r="DM126" s="804"/>
      <c r="DN126" s="804"/>
      <c r="DO126" s="804"/>
      <c r="DP126" s="804"/>
      <c r="DQ126" s="804" t="s">
        <v>122</v>
      </c>
      <c r="DR126" s="804"/>
      <c r="DS126" s="804"/>
      <c r="DT126" s="804"/>
      <c r="DU126" s="804"/>
      <c r="DV126" s="781" t="s">
        <v>122</v>
      </c>
      <c r="DW126" s="781"/>
      <c r="DX126" s="781"/>
      <c r="DY126" s="781"/>
      <c r="DZ126" s="782"/>
    </row>
    <row r="127" spans="1:130" s="224" customFormat="1" ht="26.25" customHeight="1" x14ac:dyDescent="0.2">
      <c r="A127" s="809"/>
      <c r="B127" s="810"/>
      <c r="C127" s="825" t="s">
        <v>455</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t="s">
        <v>122</v>
      </c>
      <c r="AB127" s="767"/>
      <c r="AC127" s="767"/>
      <c r="AD127" s="767"/>
      <c r="AE127" s="768"/>
      <c r="AF127" s="769" t="s">
        <v>122</v>
      </c>
      <c r="AG127" s="767"/>
      <c r="AH127" s="767"/>
      <c r="AI127" s="767"/>
      <c r="AJ127" s="768"/>
      <c r="AK127" s="769" t="s">
        <v>122</v>
      </c>
      <c r="AL127" s="767"/>
      <c r="AM127" s="767"/>
      <c r="AN127" s="767"/>
      <c r="AO127" s="768"/>
      <c r="AP127" s="811" t="s">
        <v>122</v>
      </c>
      <c r="AQ127" s="812"/>
      <c r="AR127" s="812"/>
      <c r="AS127" s="812"/>
      <c r="AT127" s="813"/>
      <c r="AU127" s="226"/>
      <c r="AV127" s="226"/>
      <c r="AW127" s="226"/>
      <c r="AX127" s="828" t="s">
        <v>456</v>
      </c>
      <c r="AY127" s="799"/>
      <c r="AZ127" s="799"/>
      <c r="BA127" s="799"/>
      <c r="BB127" s="799"/>
      <c r="BC127" s="799"/>
      <c r="BD127" s="799"/>
      <c r="BE127" s="800"/>
      <c r="BF127" s="798" t="s">
        <v>457</v>
      </c>
      <c r="BG127" s="799"/>
      <c r="BH127" s="799"/>
      <c r="BI127" s="799"/>
      <c r="BJ127" s="799"/>
      <c r="BK127" s="799"/>
      <c r="BL127" s="800"/>
      <c r="BM127" s="798" t="s">
        <v>458</v>
      </c>
      <c r="BN127" s="799"/>
      <c r="BO127" s="799"/>
      <c r="BP127" s="799"/>
      <c r="BQ127" s="799"/>
      <c r="BR127" s="799"/>
      <c r="BS127" s="800"/>
      <c r="BT127" s="798" t="s">
        <v>459</v>
      </c>
      <c r="BU127" s="799"/>
      <c r="BV127" s="799"/>
      <c r="BW127" s="799"/>
      <c r="BX127" s="799"/>
      <c r="BY127" s="799"/>
      <c r="BZ127" s="801"/>
      <c r="CA127" s="226"/>
      <c r="CB127" s="226"/>
      <c r="CC127" s="226"/>
      <c r="CD127" s="249"/>
      <c r="CE127" s="249"/>
      <c r="CF127" s="249"/>
      <c r="CG127" s="226"/>
      <c r="CH127" s="226"/>
      <c r="CI127" s="226"/>
      <c r="CJ127" s="248"/>
      <c r="CK127" s="841"/>
      <c r="CL127" s="842"/>
      <c r="CM127" s="842"/>
      <c r="CN127" s="842"/>
      <c r="CO127" s="843"/>
      <c r="CP127" s="802" t="s">
        <v>460</v>
      </c>
      <c r="CQ127" s="739"/>
      <c r="CR127" s="739"/>
      <c r="CS127" s="739"/>
      <c r="CT127" s="739"/>
      <c r="CU127" s="739"/>
      <c r="CV127" s="739"/>
      <c r="CW127" s="739"/>
      <c r="CX127" s="739"/>
      <c r="CY127" s="739"/>
      <c r="CZ127" s="739"/>
      <c r="DA127" s="739"/>
      <c r="DB127" s="739"/>
      <c r="DC127" s="739"/>
      <c r="DD127" s="739"/>
      <c r="DE127" s="739"/>
      <c r="DF127" s="740"/>
      <c r="DG127" s="803" t="s">
        <v>122</v>
      </c>
      <c r="DH127" s="804"/>
      <c r="DI127" s="804"/>
      <c r="DJ127" s="804"/>
      <c r="DK127" s="804"/>
      <c r="DL127" s="804" t="s">
        <v>122</v>
      </c>
      <c r="DM127" s="804"/>
      <c r="DN127" s="804"/>
      <c r="DO127" s="804"/>
      <c r="DP127" s="804"/>
      <c r="DQ127" s="804" t="s">
        <v>122</v>
      </c>
      <c r="DR127" s="804"/>
      <c r="DS127" s="804"/>
      <c r="DT127" s="804"/>
      <c r="DU127" s="804"/>
      <c r="DV127" s="781" t="s">
        <v>122</v>
      </c>
      <c r="DW127" s="781"/>
      <c r="DX127" s="781"/>
      <c r="DY127" s="781"/>
      <c r="DZ127" s="782"/>
    </row>
    <row r="128" spans="1:130" s="224" customFormat="1" ht="26.25" customHeight="1" thickBot="1" x14ac:dyDescent="0.25">
      <c r="A128" s="783" t="s">
        <v>461</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462</v>
      </c>
      <c r="X128" s="785"/>
      <c r="Y128" s="785"/>
      <c r="Z128" s="786"/>
      <c r="AA128" s="787" t="s">
        <v>122</v>
      </c>
      <c r="AB128" s="788"/>
      <c r="AC128" s="788"/>
      <c r="AD128" s="788"/>
      <c r="AE128" s="789"/>
      <c r="AF128" s="790" t="s">
        <v>122</v>
      </c>
      <c r="AG128" s="788"/>
      <c r="AH128" s="788"/>
      <c r="AI128" s="788"/>
      <c r="AJ128" s="789"/>
      <c r="AK128" s="790" t="s">
        <v>122</v>
      </c>
      <c r="AL128" s="788"/>
      <c r="AM128" s="788"/>
      <c r="AN128" s="788"/>
      <c r="AO128" s="789"/>
      <c r="AP128" s="791"/>
      <c r="AQ128" s="792"/>
      <c r="AR128" s="792"/>
      <c r="AS128" s="792"/>
      <c r="AT128" s="793"/>
      <c r="AU128" s="226"/>
      <c r="AV128" s="226"/>
      <c r="AW128" s="226"/>
      <c r="AX128" s="794" t="s">
        <v>463</v>
      </c>
      <c r="AY128" s="795"/>
      <c r="AZ128" s="795"/>
      <c r="BA128" s="795"/>
      <c r="BB128" s="795"/>
      <c r="BC128" s="795"/>
      <c r="BD128" s="795"/>
      <c r="BE128" s="796"/>
      <c r="BF128" s="773" t="s">
        <v>122</v>
      </c>
      <c r="BG128" s="774"/>
      <c r="BH128" s="774"/>
      <c r="BI128" s="774"/>
      <c r="BJ128" s="774"/>
      <c r="BK128" s="774"/>
      <c r="BL128" s="797"/>
      <c r="BM128" s="773">
        <v>11.31</v>
      </c>
      <c r="BN128" s="774"/>
      <c r="BO128" s="774"/>
      <c r="BP128" s="774"/>
      <c r="BQ128" s="774"/>
      <c r="BR128" s="774"/>
      <c r="BS128" s="797"/>
      <c r="BT128" s="773">
        <v>20</v>
      </c>
      <c r="BU128" s="774"/>
      <c r="BV128" s="774"/>
      <c r="BW128" s="774"/>
      <c r="BX128" s="774"/>
      <c r="BY128" s="774"/>
      <c r="BZ128" s="775"/>
      <c r="CA128" s="249"/>
      <c r="CB128" s="249"/>
      <c r="CC128" s="249"/>
      <c r="CD128" s="249"/>
      <c r="CE128" s="249"/>
      <c r="CF128" s="249"/>
      <c r="CG128" s="226"/>
      <c r="CH128" s="226"/>
      <c r="CI128" s="226"/>
      <c r="CJ128" s="248"/>
      <c r="CK128" s="844"/>
      <c r="CL128" s="845"/>
      <c r="CM128" s="845"/>
      <c r="CN128" s="845"/>
      <c r="CO128" s="846"/>
      <c r="CP128" s="776" t="s">
        <v>464</v>
      </c>
      <c r="CQ128" s="717"/>
      <c r="CR128" s="717"/>
      <c r="CS128" s="717"/>
      <c r="CT128" s="717"/>
      <c r="CU128" s="717"/>
      <c r="CV128" s="717"/>
      <c r="CW128" s="717"/>
      <c r="CX128" s="717"/>
      <c r="CY128" s="717"/>
      <c r="CZ128" s="717"/>
      <c r="DA128" s="717"/>
      <c r="DB128" s="717"/>
      <c r="DC128" s="717"/>
      <c r="DD128" s="717"/>
      <c r="DE128" s="717"/>
      <c r="DF128" s="718"/>
      <c r="DG128" s="777" t="s">
        <v>122</v>
      </c>
      <c r="DH128" s="778"/>
      <c r="DI128" s="778"/>
      <c r="DJ128" s="778"/>
      <c r="DK128" s="778"/>
      <c r="DL128" s="778" t="s">
        <v>122</v>
      </c>
      <c r="DM128" s="778"/>
      <c r="DN128" s="778"/>
      <c r="DO128" s="778"/>
      <c r="DP128" s="778"/>
      <c r="DQ128" s="778" t="s">
        <v>122</v>
      </c>
      <c r="DR128" s="778"/>
      <c r="DS128" s="778"/>
      <c r="DT128" s="778"/>
      <c r="DU128" s="778"/>
      <c r="DV128" s="779" t="s">
        <v>122</v>
      </c>
      <c r="DW128" s="779"/>
      <c r="DX128" s="779"/>
      <c r="DY128" s="779"/>
      <c r="DZ128" s="780"/>
    </row>
    <row r="129" spans="1:131" s="224" customFormat="1" ht="26.25" customHeight="1" x14ac:dyDescent="0.2">
      <c r="A129" s="761" t="s">
        <v>103</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465</v>
      </c>
      <c r="X129" s="764"/>
      <c r="Y129" s="764"/>
      <c r="Z129" s="765"/>
      <c r="AA129" s="766">
        <v>44163945</v>
      </c>
      <c r="AB129" s="767"/>
      <c r="AC129" s="767"/>
      <c r="AD129" s="767"/>
      <c r="AE129" s="768"/>
      <c r="AF129" s="769">
        <v>45083171</v>
      </c>
      <c r="AG129" s="767"/>
      <c r="AH129" s="767"/>
      <c r="AI129" s="767"/>
      <c r="AJ129" s="768"/>
      <c r="AK129" s="769">
        <v>46694728</v>
      </c>
      <c r="AL129" s="767"/>
      <c r="AM129" s="767"/>
      <c r="AN129" s="767"/>
      <c r="AO129" s="768"/>
      <c r="AP129" s="770"/>
      <c r="AQ129" s="771"/>
      <c r="AR129" s="771"/>
      <c r="AS129" s="771"/>
      <c r="AT129" s="772"/>
      <c r="AU129" s="227"/>
      <c r="AV129" s="227"/>
      <c r="AW129" s="227"/>
      <c r="AX129" s="738" t="s">
        <v>466</v>
      </c>
      <c r="AY129" s="739"/>
      <c r="AZ129" s="739"/>
      <c r="BA129" s="739"/>
      <c r="BB129" s="739"/>
      <c r="BC129" s="739"/>
      <c r="BD129" s="739"/>
      <c r="BE129" s="740"/>
      <c r="BF129" s="757" t="s">
        <v>122</v>
      </c>
      <c r="BG129" s="758"/>
      <c r="BH129" s="758"/>
      <c r="BI129" s="758"/>
      <c r="BJ129" s="758"/>
      <c r="BK129" s="758"/>
      <c r="BL129" s="759"/>
      <c r="BM129" s="757">
        <v>16.309999999999999</v>
      </c>
      <c r="BN129" s="758"/>
      <c r="BO129" s="758"/>
      <c r="BP129" s="758"/>
      <c r="BQ129" s="758"/>
      <c r="BR129" s="758"/>
      <c r="BS129" s="759"/>
      <c r="BT129" s="757">
        <v>30</v>
      </c>
      <c r="BU129" s="758"/>
      <c r="BV129" s="758"/>
      <c r="BW129" s="758"/>
      <c r="BX129" s="758"/>
      <c r="BY129" s="758"/>
      <c r="BZ129" s="760"/>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2">
      <c r="A130" s="761" t="s">
        <v>467</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468</v>
      </c>
      <c r="X130" s="764"/>
      <c r="Y130" s="764"/>
      <c r="Z130" s="765"/>
      <c r="AA130" s="766">
        <v>1623975</v>
      </c>
      <c r="AB130" s="767"/>
      <c r="AC130" s="767"/>
      <c r="AD130" s="767"/>
      <c r="AE130" s="768"/>
      <c r="AF130" s="769">
        <v>1519082</v>
      </c>
      <c r="AG130" s="767"/>
      <c r="AH130" s="767"/>
      <c r="AI130" s="767"/>
      <c r="AJ130" s="768"/>
      <c r="AK130" s="769">
        <v>1361480</v>
      </c>
      <c r="AL130" s="767"/>
      <c r="AM130" s="767"/>
      <c r="AN130" s="767"/>
      <c r="AO130" s="768"/>
      <c r="AP130" s="770"/>
      <c r="AQ130" s="771"/>
      <c r="AR130" s="771"/>
      <c r="AS130" s="771"/>
      <c r="AT130" s="772"/>
      <c r="AU130" s="227"/>
      <c r="AV130" s="227"/>
      <c r="AW130" s="227"/>
      <c r="AX130" s="738" t="s">
        <v>469</v>
      </c>
      <c r="AY130" s="739"/>
      <c r="AZ130" s="739"/>
      <c r="BA130" s="739"/>
      <c r="BB130" s="739"/>
      <c r="BC130" s="739"/>
      <c r="BD130" s="739"/>
      <c r="BE130" s="740"/>
      <c r="BF130" s="741">
        <v>7.4</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5">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470</v>
      </c>
      <c r="X131" s="748"/>
      <c r="Y131" s="748"/>
      <c r="Z131" s="749"/>
      <c r="AA131" s="750">
        <v>42539970</v>
      </c>
      <c r="AB131" s="751"/>
      <c r="AC131" s="751"/>
      <c r="AD131" s="751"/>
      <c r="AE131" s="752"/>
      <c r="AF131" s="753">
        <v>43564089</v>
      </c>
      <c r="AG131" s="751"/>
      <c r="AH131" s="751"/>
      <c r="AI131" s="751"/>
      <c r="AJ131" s="752"/>
      <c r="AK131" s="753">
        <v>45333248</v>
      </c>
      <c r="AL131" s="751"/>
      <c r="AM131" s="751"/>
      <c r="AN131" s="751"/>
      <c r="AO131" s="752"/>
      <c r="AP131" s="754"/>
      <c r="AQ131" s="755"/>
      <c r="AR131" s="755"/>
      <c r="AS131" s="755"/>
      <c r="AT131" s="756"/>
      <c r="AU131" s="227"/>
      <c r="AV131" s="227"/>
      <c r="AW131" s="227"/>
      <c r="AX131" s="716" t="s">
        <v>471</v>
      </c>
      <c r="AY131" s="717"/>
      <c r="AZ131" s="717"/>
      <c r="BA131" s="717"/>
      <c r="BB131" s="717"/>
      <c r="BC131" s="717"/>
      <c r="BD131" s="717"/>
      <c r="BE131" s="718"/>
      <c r="BF131" s="719">
        <v>28.5</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2">
      <c r="A132" s="725" t="s">
        <v>472</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473</v>
      </c>
      <c r="W132" s="729"/>
      <c r="X132" s="729"/>
      <c r="Y132" s="729"/>
      <c r="Z132" s="730"/>
      <c r="AA132" s="731">
        <v>8.4511507649999995</v>
      </c>
      <c r="AB132" s="732"/>
      <c r="AC132" s="732"/>
      <c r="AD132" s="732"/>
      <c r="AE132" s="733"/>
      <c r="AF132" s="734">
        <v>7.1120321139999998</v>
      </c>
      <c r="AG132" s="732"/>
      <c r="AH132" s="732"/>
      <c r="AI132" s="732"/>
      <c r="AJ132" s="733"/>
      <c r="AK132" s="734">
        <v>6.9171174320000004</v>
      </c>
      <c r="AL132" s="732"/>
      <c r="AM132" s="732"/>
      <c r="AN132" s="732"/>
      <c r="AO132" s="733"/>
      <c r="AP132" s="735"/>
      <c r="AQ132" s="736"/>
      <c r="AR132" s="736"/>
      <c r="AS132" s="736"/>
      <c r="AT132" s="737"/>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5">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474</v>
      </c>
      <c r="W133" s="708"/>
      <c r="X133" s="708"/>
      <c r="Y133" s="708"/>
      <c r="Z133" s="709"/>
      <c r="AA133" s="710">
        <v>8.1999999999999993</v>
      </c>
      <c r="AB133" s="711"/>
      <c r="AC133" s="711"/>
      <c r="AD133" s="711"/>
      <c r="AE133" s="712"/>
      <c r="AF133" s="710">
        <v>7.5</v>
      </c>
      <c r="AG133" s="711"/>
      <c r="AH133" s="711"/>
      <c r="AI133" s="711"/>
      <c r="AJ133" s="712"/>
      <c r="AK133" s="710">
        <v>7.4</v>
      </c>
      <c r="AL133" s="711"/>
      <c r="AM133" s="711"/>
      <c r="AN133" s="711"/>
      <c r="AO133" s="712"/>
      <c r="AP133" s="713"/>
      <c r="AQ133" s="714"/>
      <c r="AR133" s="714"/>
      <c r="AS133" s="714"/>
      <c r="AT133" s="715"/>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2">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4" hidden="1" x14ac:dyDescent="0.2">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iBZmKbNaLkDqUujNPndcKUx2F9cahTJ8gE30BbzVulL51/df7h6zJ50OViETiYdIaJhSis0CuJ1ePo8ky6LbRw==" saltValue="vwYsAfVJeizjA/08pzQlB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54" customWidth="1"/>
    <col min="121" max="121" width="0" style="253" hidden="1" customWidth="1"/>
    <col min="122" max="16384" width="9" style="253" hidden="1"/>
  </cols>
  <sheetData>
    <row r="1" spans="1:120" ht="13.2"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3"/>
    </row>
    <row r="17" spans="119:120" ht="13.2" x14ac:dyDescent="0.2">
      <c r="DP17" s="253"/>
    </row>
    <row r="18" spans="119:120" ht="13.2" x14ac:dyDescent="0.2"/>
    <row r="19" spans="119:120" ht="13.2" x14ac:dyDescent="0.2"/>
    <row r="20" spans="119:120" ht="13.2" x14ac:dyDescent="0.2">
      <c r="DO20" s="253"/>
      <c r="DP20" s="253"/>
    </row>
    <row r="21" spans="119:120" ht="13.2" x14ac:dyDescent="0.2">
      <c r="DP21" s="253"/>
    </row>
    <row r="22" spans="119:120" ht="13.2" x14ac:dyDescent="0.2"/>
    <row r="23" spans="119:120" ht="13.2" x14ac:dyDescent="0.2">
      <c r="DO23" s="253"/>
      <c r="DP23" s="253"/>
    </row>
    <row r="24" spans="119:120" ht="13.2" x14ac:dyDescent="0.2">
      <c r="DP24" s="253"/>
    </row>
    <row r="25" spans="119:120" ht="13.2" x14ac:dyDescent="0.2">
      <c r="DP25" s="253"/>
    </row>
    <row r="26" spans="119:120" ht="13.2" x14ac:dyDescent="0.2">
      <c r="DO26" s="253"/>
      <c r="DP26" s="253"/>
    </row>
    <row r="27" spans="119:120" ht="13.2" x14ac:dyDescent="0.2"/>
    <row r="28" spans="119:120" ht="13.2" x14ac:dyDescent="0.2">
      <c r="DO28" s="253"/>
      <c r="DP28" s="253"/>
    </row>
    <row r="29" spans="119:120" ht="13.2" x14ac:dyDescent="0.2">
      <c r="DP29" s="253"/>
    </row>
    <row r="30" spans="119:120" ht="13.2" x14ac:dyDescent="0.2"/>
    <row r="31" spans="119:120" ht="13.2" x14ac:dyDescent="0.2">
      <c r="DO31" s="253"/>
      <c r="DP31" s="253"/>
    </row>
    <row r="32" spans="119:120" ht="13.2" x14ac:dyDescent="0.2"/>
    <row r="33" spans="98:120" ht="13.2" x14ac:dyDescent="0.2">
      <c r="DO33" s="253"/>
      <c r="DP33" s="253"/>
    </row>
    <row r="34" spans="98:120" ht="13.2" x14ac:dyDescent="0.2">
      <c r="DM34" s="253"/>
    </row>
    <row r="35" spans="98:120" ht="13.2" x14ac:dyDescent="0.2">
      <c r="CT35" s="253"/>
      <c r="CU35" s="253"/>
      <c r="CV35" s="253"/>
      <c r="CY35" s="253"/>
      <c r="CZ35" s="253"/>
      <c r="DA35" s="253"/>
      <c r="DD35" s="253"/>
      <c r="DE35" s="253"/>
      <c r="DF35" s="253"/>
      <c r="DI35" s="253"/>
      <c r="DJ35" s="253"/>
      <c r="DK35" s="253"/>
      <c r="DM35" s="253"/>
      <c r="DN35" s="253"/>
      <c r="DO35" s="253"/>
      <c r="DP35" s="253"/>
    </row>
    <row r="36" spans="98:120" ht="13.2" x14ac:dyDescent="0.2"/>
    <row r="37" spans="98:120" ht="13.2" x14ac:dyDescent="0.2">
      <c r="CW37" s="253"/>
      <c r="DB37" s="253"/>
      <c r="DG37" s="253"/>
      <c r="DL37" s="253"/>
      <c r="DP37" s="253"/>
    </row>
    <row r="38" spans="98:120" ht="13.2" x14ac:dyDescent="0.2">
      <c r="CT38" s="253"/>
      <c r="CU38" s="253"/>
      <c r="CV38" s="253"/>
      <c r="CW38" s="253"/>
      <c r="CY38" s="253"/>
      <c r="CZ38" s="253"/>
      <c r="DA38" s="253"/>
      <c r="DB38" s="253"/>
      <c r="DD38" s="253"/>
      <c r="DE38" s="253"/>
      <c r="DF38" s="253"/>
      <c r="DG38" s="253"/>
      <c r="DI38" s="253"/>
      <c r="DJ38" s="253"/>
      <c r="DK38" s="253"/>
      <c r="DL38" s="253"/>
      <c r="DN38" s="253"/>
      <c r="DO38" s="253"/>
      <c r="DP38" s="253"/>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3"/>
      <c r="DO49" s="253"/>
      <c r="DP49" s="253"/>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3"/>
      <c r="CS63" s="253"/>
      <c r="CX63" s="253"/>
      <c r="DC63" s="253"/>
      <c r="DH63" s="253"/>
    </row>
    <row r="64" spans="22:120" ht="13.2" x14ac:dyDescent="0.2">
      <c r="V64" s="253"/>
    </row>
    <row r="65" spans="15:120" ht="13.2" x14ac:dyDescent="0.2">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3.2" x14ac:dyDescent="0.2">
      <c r="Q66" s="253"/>
      <c r="S66" s="253"/>
      <c r="U66" s="253"/>
      <c r="DM66" s="253"/>
    </row>
    <row r="67" spans="15:120" ht="13.2" x14ac:dyDescent="0.2">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3.2" x14ac:dyDescent="0.2"/>
    <row r="69" spans="15:120" ht="13.2" x14ac:dyDescent="0.2"/>
    <row r="70" spans="15:120" ht="13.2" x14ac:dyDescent="0.2"/>
    <row r="71" spans="15:120" ht="13.2" x14ac:dyDescent="0.2"/>
    <row r="72" spans="15:120" ht="13.2" x14ac:dyDescent="0.2">
      <c r="DP72" s="253"/>
    </row>
    <row r="73" spans="15:120" ht="13.2" x14ac:dyDescent="0.2">
      <c r="DP73" s="253"/>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3"/>
      <c r="CX96" s="253"/>
      <c r="DC96" s="253"/>
      <c r="DH96" s="253"/>
    </row>
    <row r="97" spans="24:120" ht="13.2" x14ac:dyDescent="0.2">
      <c r="CS97" s="253"/>
      <c r="CX97" s="253"/>
      <c r="DC97" s="253"/>
      <c r="DH97" s="253"/>
      <c r="DP97" s="254" t="s">
        <v>475</v>
      </c>
    </row>
    <row r="98" spans="24:120" ht="13.2" hidden="1" x14ac:dyDescent="0.2">
      <c r="CS98" s="253"/>
      <c r="CX98" s="253"/>
      <c r="DC98" s="253"/>
      <c r="DH98" s="253"/>
    </row>
    <row r="99" spans="24:120" ht="13.2" hidden="1" x14ac:dyDescent="0.2">
      <c r="CS99" s="253"/>
      <c r="CX99" s="253"/>
      <c r="DC99" s="253"/>
      <c r="DH99" s="253"/>
    </row>
    <row r="101" spans="24:120" ht="12" hidden="1" customHeight="1" x14ac:dyDescent="0.2">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2">
      <c r="CU102" s="253"/>
      <c r="CZ102" s="253"/>
      <c r="DE102" s="253"/>
      <c r="DJ102" s="253"/>
      <c r="DM102" s="253"/>
    </row>
    <row r="103" spans="24:120" ht="13.2" hidden="1" x14ac:dyDescent="0.2">
      <c r="CT103" s="253"/>
      <c r="CV103" s="253"/>
      <c r="CW103" s="253"/>
      <c r="CY103" s="253"/>
      <c r="DA103" s="253"/>
      <c r="DB103" s="253"/>
      <c r="DD103" s="253"/>
      <c r="DF103" s="253"/>
      <c r="DG103" s="253"/>
      <c r="DI103" s="253"/>
      <c r="DK103" s="253"/>
      <c r="DL103" s="253"/>
      <c r="DM103" s="253"/>
      <c r="DN103" s="253"/>
      <c r="DO103" s="253"/>
      <c r="DP103" s="253"/>
    </row>
    <row r="104" spans="24:120" ht="13.2" hidden="1" x14ac:dyDescent="0.2">
      <c r="CV104" s="253"/>
      <c r="CW104" s="253"/>
      <c r="DA104" s="253"/>
      <c r="DB104" s="253"/>
      <c r="DF104" s="253"/>
      <c r="DG104" s="253"/>
      <c r="DK104" s="253"/>
      <c r="DL104" s="253"/>
      <c r="DN104" s="253"/>
      <c r="DO104" s="253"/>
      <c r="DP104" s="253"/>
    </row>
    <row r="105" spans="24:120" ht="12.75" hidden="1" customHeight="1" x14ac:dyDescent="0.2"/>
  </sheetData>
  <sheetProtection algorithmName="SHA-512" hashValue="E3vivHKDkpTRJ3ZioagC2eujEBTK9OLCRCLNSyKsNMI7M9wCTWdEexf6iftzlUttv9+XhbRPyuQEPC4nwmSjmQ==" saltValue="9W2i88VCx+o0oU/SmJVpzA==" spinCount="100000" sheet="1" objects="1" scenarios="1"/>
  <dataConsolidate/>
  <phoneticPr fontId="2"/>
  <printOptions horizontalCentered="1" verticalCentered="1"/>
  <pageMargins left="0" right="0" top="0" bottom="0" header="0" footer="0"/>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54" customWidth="1"/>
    <col min="117" max="16384" width="9" style="253" hidden="1"/>
  </cols>
  <sheetData>
    <row r="1" spans="2:116" ht="13.2"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3.2" x14ac:dyDescent="0.2"/>
    <row r="3" spans="2:116" ht="13.2" x14ac:dyDescent="0.2"/>
    <row r="4" spans="2:116" ht="13.2" x14ac:dyDescent="0.2">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3.2" x14ac:dyDescent="0.2">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3.2" x14ac:dyDescent="0.2"/>
    <row r="20" spans="9:116" ht="13.2" x14ac:dyDescent="0.2"/>
    <row r="21" spans="9:116" ht="13.2" x14ac:dyDescent="0.2">
      <c r="DL21" s="253"/>
    </row>
    <row r="22" spans="9:116" ht="13.2" x14ac:dyDescent="0.2">
      <c r="DI22" s="253"/>
      <c r="DJ22" s="253"/>
      <c r="DK22" s="253"/>
      <c r="DL22" s="253"/>
    </row>
    <row r="23" spans="9:116" ht="13.2" x14ac:dyDescent="0.2">
      <c r="CY23" s="253"/>
      <c r="CZ23" s="253"/>
      <c r="DA23" s="253"/>
      <c r="DB23" s="253"/>
      <c r="DC23" s="253"/>
      <c r="DD23" s="253"/>
      <c r="DE23" s="253"/>
      <c r="DF23" s="253"/>
      <c r="DG23" s="253"/>
      <c r="DH23" s="253"/>
      <c r="DI23" s="253"/>
      <c r="DJ23" s="253"/>
      <c r="DK23" s="253"/>
      <c r="DL23" s="253"/>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3"/>
      <c r="DA35" s="253"/>
      <c r="DB35" s="253"/>
      <c r="DC35" s="253"/>
      <c r="DD35" s="253"/>
      <c r="DE35" s="253"/>
      <c r="DF35" s="253"/>
      <c r="DG35" s="253"/>
      <c r="DH35" s="253"/>
      <c r="DI35" s="253"/>
      <c r="DJ35" s="253"/>
      <c r="DK35" s="253"/>
      <c r="DL35" s="253"/>
    </row>
    <row r="36" spans="15:116" ht="13.2" x14ac:dyDescent="0.2"/>
    <row r="37" spans="15:116" ht="13.2" x14ac:dyDescent="0.2">
      <c r="DL37" s="253"/>
    </row>
    <row r="38" spans="15:116" ht="13.2" x14ac:dyDescent="0.2">
      <c r="DI38" s="253"/>
      <c r="DJ38" s="253"/>
      <c r="DK38" s="253"/>
      <c r="DL38" s="253"/>
    </row>
    <row r="39" spans="15:116" ht="13.2" x14ac:dyDescent="0.2"/>
    <row r="40" spans="15:116" ht="13.2" x14ac:dyDescent="0.2"/>
    <row r="41" spans="15:116" ht="13.2" x14ac:dyDescent="0.2"/>
    <row r="42" spans="15:116" ht="13.2" x14ac:dyDescent="0.2"/>
    <row r="43" spans="15:116" ht="13.2" x14ac:dyDescent="0.2">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3.2" x14ac:dyDescent="0.2">
      <c r="DL44" s="253"/>
    </row>
    <row r="45" spans="15:116" ht="13.2" x14ac:dyDescent="0.2"/>
    <row r="46" spans="15:116" ht="13.2" x14ac:dyDescent="0.2">
      <c r="DA46" s="253"/>
      <c r="DB46" s="253"/>
      <c r="DC46" s="253"/>
      <c r="DD46" s="253"/>
      <c r="DE46" s="253"/>
      <c r="DF46" s="253"/>
      <c r="DG46" s="253"/>
      <c r="DH46" s="253"/>
      <c r="DI46" s="253"/>
      <c r="DJ46" s="253"/>
      <c r="DK46" s="253"/>
      <c r="DL46" s="253"/>
    </row>
    <row r="47" spans="15:116" ht="13.2" x14ac:dyDescent="0.2"/>
    <row r="48" spans="15:116" ht="13.2" x14ac:dyDescent="0.2"/>
    <row r="49" spans="104:116" ht="13.2" x14ac:dyDescent="0.2"/>
    <row r="50" spans="104:116" ht="13.2" x14ac:dyDescent="0.2">
      <c r="CZ50" s="253"/>
      <c r="DA50" s="253"/>
      <c r="DB50" s="253"/>
      <c r="DC50" s="253"/>
      <c r="DD50" s="253"/>
      <c r="DE50" s="253"/>
      <c r="DF50" s="253"/>
      <c r="DG50" s="253"/>
      <c r="DH50" s="253"/>
      <c r="DI50" s="253"/>
      <c r="DJ50" s="253"/>
      <c r="DK50" s="253"/>
      <c r="DL50" s="253"/>
    </row>
    <row r="51" spans="104:116" ht="13.2" x14ac:dyDescent="0.2"/>
    <row r="52" spans="104:116" ht="13.2" x14ac:dyDescent="0.2"/>
    <row r="53" spans="104:116" ht="13.2" x14ac:dyDescent="0.2">
      <c r="DL53" s="253"/>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3"/>
      <c r="DD67" s="253"/>
      <c r="DE67" s="253"/>
      <c r="DF67" s="253"/>
      <c r="DG67" s="253"/>
      <c r="DH67" s="253"/>
      <c r="DI67" s="253"/>
      <c r="DJ67" s="253"/>
      <c r="DK67" s="253"/>
      <c r="DL67" s="253"/>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LCUTqdz0IkeOqbHjFg0OwYIAZVO1bM4c3KRGzfGmIraLvD8xxPd0UKXY018KL+AT6zH1FtK5l80/4mYfVWn3Vw==" saltValue="i27vhu4n08PME/5/t3WbPA==" spinCount="100000" sheet="1" objects="1" scenarios="1"/>
  <dataConsolidate/>
  <phoneticPr fontId="2"/>
  <printOptions horizontalCentered="1" verticalCentered="1"/>
  <pageMargins left="0" right="0" top="0" bottom="0" header="0" footer="0"/>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4140625" style="255" customWidth="1"/>
    <col min="37" max="44" width="17" style="255" customWidth="1"/>
    <col min="45" max="45" width="6.109375" style="261" customWidth="1"/>
    <col min="46" max="46" width="3" style="259" customWidth="1"/>
    <col min="47" max="47" width="19.109375" style="255" hidden="1" customWidth="1"/>
    <col min="48" max="52" width="12.6640625" style="255" hidden="1" customWidth="1"/>
    <col min="53" max="16384" width="8.6640625" style="255" hidden="1"/>
  </cols>
  <sheetData>
    <row r="1" spans="1:46" ht="13.2" x14ac:dyDescent="0.2">
      <c r="AS1" s="255"/>
      <c r="AT1" s="255"/>
    </row>
    <row r="2" spans="1:46" ht="13.2" x14ac:dyDescent="0.2">
      <c r="AS2" s="255"/>
      <c r="AT2" s="255"/>
    </row>
    <row r="3" spans="1:46" ht="13.2" x14ac:dyDescent="0.2">
      <c r="AS3" s="255"/>
      <c r="AT3" s="255"/>
    </row>
    <row r="4" spans="1:46" ht="13.2" x14ac:dyDescent="0.2">
      <c r="AS4" s="255"/>
      <c r="AT4" s="255"/>
    </row>
    <row r="5" spans="1:46" ht="16.2" x14ac:dyDescent="0.2">
      <c r="A5" s="256" t="s">
        <v>476</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3.2" x14ac:dyDescent="0.2">
      <c r="A6" s="259"/>
      <c r="AK6" s="260" t="s">
        <v>477</v>
      </c>
      <c r="AL6" s="260"/>
      <c r="AM6" s="260"/>
      <c r="AN6" s="260"/>
    </row>
    <row r="7" spans="1:46" ht="13.5" customHeight="1" x14ac:dyDescent="0.2">
      <c r="A7" s="259"/>
      <c r="AK7" s="262"/>
      <c r="AL7" s="263"/>
      <c r="AM7" s="263"/>
      <c r="AN7" s="264"/>
      <c r="AO7" s="1105" t="s">
        <v>478</v>
      </c>
      <c r="AP7" s="265"/>
      <c r="AQ7" s="266" t="s">
        <v>479</v>
      </c>
      <c r="AR7" s="267"/>
    </row>
    <row r="8" spans="1:46" ht="13.2" x14ac:dyDescent="0.2">
      <c r="A8" s="259"/>
      <c r="AK8" s="268"/>
      <c r="AL8" s="269"/>
      <c r="AM8" s="269"/>
      <c r="AN8" s="270"/>
      <c r="AO8" s="1106"/>
      <c r="AP8" s="271" t="s">
        <v>480</v>
      </c>
      <c r="AQ8" s="272" t="s">
        <v>481</v>
      </c>
      <c r="AR8" s="273" t="s">
        <v>482</v>
      </c>
    </row>
    <row r="9" spans="1:46" ht="13.2" x14ac:dyDescent="0.2">
      <c r="A9" s="259"/>
      <c r="AK9" s="1117" t="s">
        <v>483</v>
      </c>
      <c r="AL9" s="1118"/>
      <c r="AM9" s="1118"/>
      <c r="AN9" s="1119"/>
      <c r="AO9" s="274">
        <v>13297656</v>
      </c>
      <c r="AP9" s="274">
        <v>77914</v>
      </c>
      <c r="AQ9" s="275">
        <v>61513</v>
      </c>
      <c r="AR9" s="276">
        <v>26.7</v>
      </c>
    </row>
    <row r="10" spans="1:46" ht="13.5" customHeight="1" x14ac:dyDescent="0.2">
      <c r="A10" s="259"/>
      <c r="AK10" s="1117" t="s">
        <v>484</v>
      </c>
      <c r="AL10" s="1118"/>
      <c r="AM10" s="1118"/>
      <c r="AN10" s="1119"/>
      <c r="AO10" s="277">
        <v>1518</v>
      </c>
      <c r="AP10" s="277">
        <v>9</v>
      </c>
      <c r="AQ10" s="278">
        <v>1262</v>
      </c>
      <c r="AR10" s="279">
        <v>-99.3</v>
      </c>
    </row>
    <row r="11" spans="1:46" ht="13.5" customHeight="1" x14ac:dyDescent="0.2">
      <c r="A11" s="259"/>
      <c r="AK11" s="1117" t="s">
        <v>485</v>
      </c>
      <c r="AL11" s="1118"/>
      <c r="AM11" s="1118"/>
      <c r="AN11" s="1119"/>
      <c r="AO11" s="277">
        <v>55096</v>
      </c>
      <c r="AP11" s="277">
        <v>323</v>
      </c>
      <c r="AQ11" s="278">
        <v>1079</v>
      </c>
      <c r="AR11" s="279">
        <v>-70.099999999999994</v>
      </c>
    </row>
    <row r="12" spans="1:46" ht="13.5" customHeight="1" x14ac:dyDescent="0.2">
      <c r="A12" s="259"/>
      <c r="AK12" s="1117" t="s">
        <v>486</v>
      </c>
      <c r="AL12" s="1118"/>
      <c r="AM12" s="1118"/>
      <c r="AN12" s="1119"/>
      <c r="AO12" s="277">
        <v>18049</v>
      </c>
      <c r="AP12" s="277">
        <v>106</v>
      </c>
      <c r="AQ12" s="278">
        <v>46</v>
      </c>
      <c r="AR12" s="279">
        <v>130.4</v>
      </c>
    </row>
    <row r="13" spans="1:46" ht="13.5" customHeight="1" x14ac:dyDescent="0.2">
      <c r="A13" s="259"/>
      <c r="AK13" s="1117" t="s">
        <v>487</v>
      </c>
      <c r="AL13" s="1118"/>
      <c r="AM13" s="1118"/>
      <c r="AN13" s="1119"/>
      <c r="AO13" s="277">
        <v>148735</v>
      </c>
      <c r="AP13" s="277">
        <v>871</v>
      </c>
      <c r="AQ13" s="278">
        <v>2016</v>
      </c>
      <c r="AR13" s="279">
        <v>-56.8</v>
      </c>
    </row>
    <row r="14" spans="1:46" ht="13.5" customHeight="1" x14ac:dyDescent="0.2">
      <c r="A14" s="259"/>
      <c r="AK14" s="1117" t="s">
        <v>488</v>
      </c>
      <c r="AL14" s="1118"/>
      <c r="AM14" s="1118"/>
      <c r="AN14" s="1119"/>
      <c r="AO14" s="277">
        <v>423152</v>
      </c>
      <c r="AP14" s="277">
        <v>2479</v>
      </c>
      <c r="AQ14" s="278">
        <v>1290</v>
      </c>
      <c r="AR14" s="279">
        <v>92.2</v>
      </c>
    </row>
    <row r="15" spans="1:46" ht="13.5" customHeight="1" x14ac:dyDescent="0.2">
      <c r="A15" s="259"/>
      <c r="AK15" s="1120" t="s">
        <v>489</v>
      </c>
      <c r="AL15" s="1121"/>
      <c r="AM15" s="1121"/>
      <c r="AN15" s="1122"/>
      <c r="AO15" s="277">
        <v>-574464</v>
      </c>
      <c r="AP15" s="277">
        <v>-3366</v>
      </c>
      <c r="AQ15" s="278">
        <v>-2388</v>
      </c>
      <c r="AR15" s="279">
        <v>41</v>
      </c>
    </row>
    <row r="16" spans="1:46" ht="13.2" x14ac:dyDescent="0.2">
      <c r="A16" s="259"/>
      <c r="AK16" s="1120" t="s">
        <v>177</v>
      </c>
      <c r="AL16" s="1121"/>
      <c r="AM16" s="1121"/>
      <c r="AN16" s="1122"/>
      <c r="AO16" s="277">
        <v>13369742</v>
      </c>
      <c r="AP16" s="277">
        <v>78336</v>
      </c>
      <c r="AQ16" s="278">
        <v>64818</v>
      </c>
      <c r="AR16" s="279">
        <v>20.9</v>
      </c>
    </row>
    <row r="17" spans="1:46" ht="13.2" x14ac:dyDescent="0.2">
      <c r="A17" s="259"/>
    </row>
    <row r="18" spans="1:46" ht="13.2" x14ac:dyDescent="0.2">
      <c r="A18" s="259"/>
      <c r="AQ18" s="280"/>
      <c r="AR18" s="280"/>
    </row>
    <row r="19" spans="1:46" ht="13.2" x14ac:dyDescent="0.2">
      <c r="A19" s="259"/>
      <c r="AK19" s="255" t="s">
        <v>490</v>
      </c>
    </row>
    <row r="20" spans="1:46" ht="13.2" x14ac:dyDescent="0.2">
      <c r="A20" s="259"/>
      <c r="AK20" s="281"/>
      <c r="AL20" s="282"/>
      <c r="AM20" s="282"/>
      <c r="AN20" s="283"/>
      <c r="AO20" s="284" t="s">
        <v>491</v>
      </c>
      <c r="AP20" s="285" t="s">
        <v>492</v>
      </c>
      <c r="AQ20" s="286" t="s">
        <v>493</v>
      </c>
      <c r="AR20" s="287"/>
    </row>
    <row r="21" spans="1:46" s="260" customFormat="1" ht="13.2" x14ac:dyDescent="0.2">
      <c r="A21" s="288"/>
      <c r="AK21" s="1123" t="s">
        <v>494</v>
      </c>
      <c r="AL21" s="1124"/>
      <c r="AM21" s="1124"/>
      <c r="AN21" s="1125"/>
      <c r="AO21" s="289">
        <v>7.79</v>
      </c>
      <c r="AP21" s="290">
        <v>6.09</v>
      </c>
      <c r="AQ21" s="291">
        <v>1.7</v>
      </c>
      <c r="AS21" s="292"/>
      <c r="AT21" s="288"/>
    </row>
    <row r="22" spans="1:46" s="260" customFormat="1" ht="13.2" x14ac:dyDescent="0.2">
      <c r="A22" s="288"/>
      <c r="AK22" s="1123" t="s">
        <v>495</v>
      </c>
      <c r="AL22" s="1124"/>
      <c r="AM22" s="1124"/>
      <c r="AN22" s="1125"/>
      <c r="AO22" s="293">
        <v>101.2</v>
      </c>
      <c r="AP22" s="294">
        <v>99.7</v>
      </c>
      <c r="AQ22" s="295">
        <v>1.5</v>
      </c>
      <c r="AR22" s="280"/>
      <c r="AS22" s="292"/>
      <c r="AT22" s="288"/>
    </row>
    <row r="23" spans="1:46" s="260" customFormat="1" ht="13.2" x14ac:dyDescent="0.2">
      <c r="A23" s="288"/>
      <c r="AP23" s="280"/>
      <c r="AQ23" s="280"/>
      <c r="AR23" s="280"/>
      <c r="AS23" s="292"/>
      <c r="AT23" s="288"/>
    </row>
    <row r="24" spans="1:46" s="260" customFormat="1" ht="13.2" x14ac:dyDescent="0.2">
      <c r="A24" s="288"/>
      <c r="AP24" s="280"/>
      <c r="AQ24" s="280"/>
      <c r="AR24" s="280"/>
      <c r="AS24" s="292"/>
      <c r="AT24" s="288"/>
    </row>
    <row r="25" spans="1:46" s="260" customFormat="1" ht="13.2" x14ac:dyDescent="0.2">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3.2" x14ac:dyDescent="0.2">
      <c r="A26" s="1116" t="s">
        <v>496</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ht="13.2" x14ac:dyDescent="0.2">
      <c r="A27" s="300"/>
      <c r="AS27" s="255"/>
      <c r="AT27" s="255"/>
    </row>
    <row r="28" spans="1:46" ht="16.2" x14ac:dyDescent="0.2">
      <c r="A28" s="256" t="s">
        <v>497</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3.2" x14ac:dyDescent="0.2">
      <c r="A29" s="259"/>
      <c r="AK29" s="260" t="s">
        <v>498</v>
      </c>
      <c r="AL29" s="260"/>
      <c r="AM29" s="260"/>
      <c r="AN29" s="260"/>
      <c r="AS29" s="302"/>
    </row>
    <row r="30" spans="1:46" ht="13.5" customHeight="1" x14ac:dyDescent="0.2">
      <c r="A30" s="259"/>
      <c r="AK30" s="262"/>
      <c r="AL30" s="263"/>
      <c r="AM30" s="263"/>
      <c r="AN30" s="264"/>
      <c r="AO30" s="1105" t="s">
        <v>478</v>
      </c>
      <c r="AP30" s="265"/>
      <c r="AQ30" s="266" t="s">
        <v>479</v>
      </c>
      <c r="AR30" s="267"/>
    </row>
    <row r="31" spans="1:46" ht="13.2" x14ac:dyDescent="0.2">
      <c r="A31" s="259"/>
      <c r="AK31" s="268"/>
      <c r="AL31" s="269"/>
      <c r="AM31" s="269"/>
      <c r="AN31" s="270"/>
      <c r="AO31" s="1106"/>
      <c r="AP31" s="271" t="s">
        <v>480</v>
      </c>
      <c r="AQ31" s="272" t="s">
        <v>481</v>
      </c>
      <c r="AR31" s="273" t="s">
        <v>482</v>
      </c>
    </row>
    <row r="32" spans="1:46" ht="27" customHeight="1" x14ac:dyDescent="0.2">
      <c r="A32" s="259"/>
      <c r="AK32" s="1107" t="s">
        <v>499</v>
      </c>
      <c r="AL32" s="1108"/>
      <c r="AM32" s="1108"/>
      <c r="AN32" s="1109"/>
      <c r="AO32" s="303">
        <v>4058090</v>
      </c>
      <c r="AP32" s="303">
        <v>23777</v>
      </c>
      <c r="AQ32" s="304">
        <v>26619</v>
      </c>
      <c r="AR32" s="305">
        <v>-10.7</v>
      </c>
    </row>
    <row r="33" spans="1:46" ht="13.5" customHeight="1" x14ac:dyDescent="0.2">
      <c r="A33" s="259"/>
      <c r="AK33" s="1107" t="s">
        <v>500</v>
      </c>
      <c r="AL33" s="1108"/>
      <c r="AM33" s="1108"/>
      <c r="AN33" s="1109"/>
      <c r="AO33" s="303" t="s">
        <v>501</v>
      </c>
      <c r="AP33" s="303" t="s">
        <v>501</v>
      </c>
      <c r="AQ33" s="304">
        <v>3</v>
      </c>
      <c r="AR33" s="305" t="s">
        <v>501</v>
      </c>
    </row>
    <row r="34" spans="1:46" ht="27" customHeight="1" x14ac:dyDescent="0.2">
      <c r="A34" s="259"/>
      <c r="AK34" s="1107" t="s">
        <v>502</v>
      </c>
      <c r="AL34" s="1108"/>
      <c r="AM34" s="1108"/>
      <c r="AN34" s="1109"/>
      <c r="AO34" s="303" t="s">
        <v>501</v>
      </c>
      <c r="AP34" s="303" t="s">
        <v>501</v>
      </c>
      <c r="AQ34" s="304">
        <v>28</v>
      </c>
      <c r="AR34" s="305" t="s">
        <v>501</v>
      </c>
    </row>
    <row r="35" spans="1:46" ht="27" customHeight="1" x14ac:dyDescent="0.2">
      <c r="A35" s="259"/>
      <c r="AK35" s="1107" t="s">
        <v>503</v>
      </c>
      <c r="AL35" s="1108"/>
      <c r="AM35" s="1108"/>
      <c r="AN35" s="1109"/>
      <c r="AO35" s="303">
        <v>93088</v>
      </c>
      <c r="AP35" s="303">
        <v>545</v>
      </c>
      <c r="AQ35" s="304">
        <v>5266</v>
      </c>
      <c r="AR35" s="305">
        <v>-89.7</v>
      </c>
    </row>
    <row r="36" spans="1:46" ht="27" customHeight="1" x14ac:dyDescent="0.2">
      <c r="A36" s="259"/>
      <c r="AK36" s="1107" t="s">
        <v>504</v>
      </c>
      <c r="AL36" s="1108"/>
      <c r="AM36" s="1108"/>
      <c r="AN36" s="1109"/>
      <c r="AO36" s="303" t="s">
        <v>501</v>
      </c>
      <c r="AP36" s="303" t="s">
        <v>501</v>
      </c>
      <c r="AQ36" s="304">
        <v>468</v>
      </c>
      <c r="AR36" s="305" t="s">
        <v>501</v>
      </c>
    </row>
    <row r="37" spans="1:46" ht="13.5" customHeight="1" x14ac:dyDescent="0.2">
      <c r="A37" s="259"/>
      <c r="AK37" s="1107" t="s">
        <v>505</v>
      </c>
      <c r="AL37" s="1108"/>
      <c r="AM37" s="1108"/>
      <c r="AN37" s="1109"/>
      <c r="AO37" s="303">
        <v>346056</v>
      </c>
      <c r="AP37" s="303">
        <v>2028</v>
      </c>
      <c r="AQ37" s="304">
        <v>985</v>
      </c>
      <c r="AR37" s="305">
        <v>105.9</v>
      </c>
    </row>
    <row r="38" spans="1:46" ht="27" customHeight="1" x14ac:dyDescent="0.2">
      <c r="A38" s="259"/>
      <c r="AK38" s="1110" t="s">
        <v>506</v>
      </c>
      <c r="AL38" s="1111"/>
      <c r="AM38" s="1111"/>
      <c r="AN38" s="1112"/>
      <c r="AO38" s="306" t="s">
        <v>501</v>
      </c>
      <c r="AP38" s="306" t="s">
        <v>501</v>
      </c>
      <c r="AQ38" s="307">
        <v>1</v>
      </c>
      <c r="AR38" s="295" t="s">
        <v>501</v>
      </c>
      <c r="AS38" s="302"/>
    </row>
    <row r="39" spans="1:46" ht="13.2" x14ac:dyDescent="0.2">
      <c r="A39" s="259"/>
      <c r="AK39" s="1110" t="s">
        <v>507</v>
      </c>
      <c r="AL39" s="1111"/>
      <c r="AM39" s="1111"/>
      <c r="AN39" s="1112"/>
      <c r="AO39" s="303" t="s">
        <v>501</v>
      </c>
      <c r="AP39" s="303" t="s">
        <v>501</v>
      </c>
      <c r="AQ39" s="304">
        <v>-7209</v>
      </c>
      <c r="AR39" s="305" t="s">
        <v>501</v>
      </c>
      <c r="AS39" s="302"/>
    </row>
    <row r="40" spans="1:46" ht="27" customHeight="1" x14ac:dyDescent="0.2">
      <c r="A40" s="259"/>
      <c r="AK40" s="1107" t="s">
        <v>508</v>
      </c>
      <c r="AL40" s="1108"/>
      <c r="AM40" s="1108"/>
      <c r="AN40" s="1109"/>
      <c r="AO40" s="303">
        <v>-1361480</v>
      </c>
      <c r="AP40" s="303">
        <v>-7977</v>
      </c>
      <c r="AQ40" s="304">
        <v>-18404</v>
      </c>
      <c r="AR40" s="305">
        <v>-56.7</v>
      </c>
      <c r="AS40" s="302"/>
    </row>
    <row r="41" spans="1:46" ht="13.2" x14ac:dyDescent="0.2">
      <c r="A41" s="259"/>
      <c r="AK41" s="1113" t="s">
        <v>287</v>
      </c>
      <c r="AL41" s="1114"/>
      <c r="AM41" s="1114"/>
      <c r="AN41" s="1115"/>
      <c r="AO41" s="303">
        <v>3135754</v>
      </c>
      <c r="AP41" s="303">
        <v>18373</v>
      </c>
      <c r="AQ41" s="304">
        <v>7755</v>
      </c>
      <c r="AR41" s="305">
        <v>136.9</v>
      </c>
      <c r="AS41" s="302"/>
    </row>
    <row r="42" spans="1:46" ht="13.2" x14ac:dyDescent="0.2">
      <c r="A42" s="259"/>
      <c r="AK42" s="308"/>
      <c r="AQ42" s="280"/>
      <c r="AR42" s="280"/>
      <c r="AS42" s="302"/>
    </row>
    <row r="43" spans="1:46" ht="13.2" x14ac:dyDescent="0.2">
      <c r="A43" s="259"/>
      <c r="AP43" s="309"/>
      <c r="AQ43" s="280"/>
      <c r="AS43" s="302"/>
    </row>
    <row r="44" spans="1:46" ht="13.2" x14ac:dyDescent="0.2">
      <c r="A44" s="259"/>
      <c r="AQ44" s="280"/>
    </row>
    <row r="45" spans="1:46" ht="13.2" x14ac:dyDescent="0.2">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3.2" x14ac:dyDescent="0.2">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2">
      <c r="A47" s="312" t="s">
        <v>509</v>
      </c>
    </row>
    <row r="48" spans="1:46" ht="13.2" x14ac:dyDescent="0.2">
      <c r="A48" s="259"/>
      <c r="AK48" s="313" t="s">
        <v>510</v>
      </c>
      <c r="AL48" s="313"/>
      <c r="AM48" s="313"/>
      <c r="AN48" s="313"/>
      <c r="AO48" s="313"/>
      <c r="AP48" s="313"/>
      <c r="AQ48" s="314"/>
      <c r="AR48" s="313"/>
    </row>
    <row r="49" spans="1:44" ht="13.5" customHeight="1" x14ac:dyDescent="0.2">
      <c r="A49" s="259"/>
      <c r="AK49" s="315"/>
      <c r="AL49" s="316"/>
      <c r="AM49" s="1100" t="s">
        <v>478</v>
      </c>
      <c r="AN49" s="1102" t="s">
        <v>511</v>
      </c>
      <c r="AO49" s="1103"/>
      <c r="AP49" s="1103"/>
      <c r="AQ49" s="1103"/>
      <c r="AR49" s="1104"/>
    </row>
    <row r="50" spans="1:44" ht="13.2" x14ac:dyDescent="0.2">
      <c r="A50" s="259"/>
      <c r="AK50" s="317"/>
      <c r="AL50" s="318"/>
      <c r="AM50" s="1101"/>
      <c r="AN50" s="319" t="s">
        <v>512</v>
      </c>
      <c r="AO50" s="320" t="s">
        <v>513</v>
      </c>
      <c r="AP50" s="321" t="s">
        <v>514</v>
      </c>
      <c r="AQ50" s="322" t="s">
        <v>515</v>
      </c>
      <c r="AR50" s="323" t="s">
        <v>516</v>
      </c>
    </row>
    <row r="51" spans="1:44" ht="13.2" x14ac:dyDescent="0.2">
      <c r="A51" s="259"/>
      <c r="AK51" s="315" t="s">
        <v>517</v>
      </c>
      <c r="AL51" s="316"/>
      <c r="AM51" s="324">
        <v>9925957</v>
      </c>
      <c r="AN51" s="325">
        <v>58330</v>
      </c>
      <c r="AO51" s="326">
        <v>-9.1999999999999993</v>
      </c>
      <c r="AP51" s="327">
        <v>37644</v>
      </c>
      <c r="AQ51" s="328">
        <v>13.5</v>
      </c>
      <c r="AR51" s="329">
        <v>-22.7</v>
      </c>
    </row>
    <row r="52" spans="1:44" ht="13.2" x14ac:dyDescent="0.2">
      <c r="A52" s="259"/>
      <c r="AK52" s="330"/>
      <c r="AL52" s="331" t="s">
        <v>518</v>
      </c>
      <c r="AM52" s="332">
        <v>9265687</v>
      </c>
      <c r="AN52" s="333">
        <v>54450</v>
      </c>
      <c r="AO52" s="334">
        <v>0.6</v>
      </c>
      <c r="AP52" s="335">
        <v>24939</v>
      </c>
      <c r="AQ52" s="336">
        <v>22.5</v>
      </c>
      <c r="AR52" s="337">
        <v>-21.9</v>
      </c>
    </row>
    <row r="53" spans="1:44" ht="13.2" x14ac:dyDescent="0.2">
      <c r="A53" s="259"/>
      <c r="AK53" s="315" t="s">
        <v>519</v>
      </c>
      <c r="AL53" s="316"/>
      <c r="AM53" s="324">
        <v>10096510</v>
      </c>
      <c r="AN53" s="325">
        <v>59420</v>
      </c>
      <c r="AO53" s="326">
        <v>1.9</v>
      </c>
      <c r="AP53" s="327">
        <v>39221</v>
      </c>
      <c r="AQ53" s="328">
        <v>4.2</v>
      </c>
      <c r="AR53" s="329">
        <v>-2.2999999999999998</v>
      </c>
    </row>
    <row r="54" spans="1:44" ht="13.2" x14ac:dyDescent="0.2">
      <c r="A54" s="259"/>
      <c r="AK54" s="330"/>
      <c r="AL54" s="331" t="s">
        <v>518</v>
      </c>
      <c r="AM54" s="332">
        <v>8956565</v>
      </c>
      <c r="AN54" s="333">
        <v>52711</v>
      </c>
      <c r="AO54" s="334">
        <v>-3.2</v>
      </c>
      <c r="AP54" s="335">
        <v>24821</v>
      </c>
      <c r="AQ54" s="336">
        <v>-0.5</v>
      </c>
      <c r="AR54" s="337">
        <v>-2.7</v>
      </c>
    </row>
    <row r="55" spans="1:44" ht="13.2" x14ac:dyDescent="0.2">
      <c r="A55" s="259"/>
      <c r="AK55" s="315" t="s">
        <v>520</v>
      </c>
      <c r="AL55" s="316"/>
      <c r="AM55" s="324">
        <v>6617877</v>
      </c>
      <c r="AN55" s="325">
        <v>39238</v>
      </c>
      <c r="AO55" s="326">
        <v>-34</v>
      </c>
      <c r="AP55" s="327">
        <v>38566</v>
      </c>
      <c r="AQ55" s="328">
        <v>-1.7</v>
      </c>
      <c r="AR55" s="329">
        <v>-32.299999999999997</v>
      </c>
    </row>
    <row r="56" spans="1:44" ht="13.2" x14ac:dyDescent="0.2">
      <c r="A56" s="259"/>
      <c r="AK56" s="330"/>
      <c r="AL56" s="331" t="s">
        <v>518</v>
      </c>
      <c r="AM56" s="332">
        <v>4540517</v>
      </c>
      <c r="AN56" s="333">
        <v>26921</v>
      </c>
      <c r="AO56" s="334">
        <v>-48.9</v>
      </c>
      <c r="AP56" s="335">
        <v>24059</v>
      </c>
      <c r="AQ56" s="336">
        <v>-3.1</v>
      </c>
      <c r="AR56" s="337">
        <v>-45.8</v>
      </c>
    </row>
    <row r="57" spans="1:44" ht="13.2" x14ac:dyDescent="0.2">
      <c r="A57" s="259"/>
      <c r="AK57" s="315" t="s">
        <v>521</v>
      </c>
      <c r="AL57" s="316"/>
      <c r="AM57" s="324">
        <v>6241444</v>
      </c>
      <c r="AN57" s="325">
        <v>36811</v>
      </c>
      <c r="AO57" s="326">
        <v>-6.2</v>
      </c>
      <c r="AP57" s="327">
        <v>35156</v>
      </c>
      <c r="AQ57" s="328">
        <v>-8.8000000000000007</v>
      </c>
      <c r="AR57" s="329">
        <v>2.6</v>
      </c>
    </row>
    <row r="58" spans="1:44" ht="13.2" x14ac:dyDescent="0.2">
      <c r="A58" s="259"/>
      <c r="AK58" s="330"/>
      <c r="AL58" s="331" t="s">
        <v>518</v>
      </c>
      <c r="AM58" s="332">
        <v>4403943</v>
      </c>
      <c r="AN58" s="333">
        <v>25974</v>
      </c>
      <c r="AO58" s="334">
        <v>-3.5</v>
      </c>
      <c r="AP58" s="335">
        <v>22430</v>
      </c>
      <c r="AQ58" s="336">
        <v>-6.8</v>
      </c>
      <c r="AR58" s="337">
        <v>3.3</v>
      </c>
    </row>
    <row r="59" spans="1:44" ht="13.2" x14ac:dyDescent="0.2">
      <c r="A59" s="259"/>
      <c r="AK59" s="315" t="s">
        <v>522</v>
      </c>
      <c r="AL59" s="316"/>
      <c r="AM59" s="324">
        <v>10300419</v>
      </c>
      <c r="AN59" s="325">
        <v>60352</v>
      </c>
      <c r="AO59" s="326">
        <v>64</v>
      </c>
      <c r="AP59" s="327">
        <v>37029</v>
      </c>
      <c r="AQ59" s="328">
        <v>5.3</v>
      </c>
      <c r="AR59" s="329">
        <v>58.7</v>
      </c>
    </row>
    <row r="60" spans="1:44" ht="13.2" x14ac:dyDescent="0.2">
      <c r="A60" s="259"/>
      <c r="AK60" s="330"/>
      <c r="AL60" s="331" t="s">
        <v>518</v>
      </c>
      <c r="AM60" s="332">
        <v>5703814</v>
      </c>
      <c r="AN60" s="333">
        <v>33420</v>
      </c>
      <c r="AO60" s="334">
        <v>28.7</v>
      </c>
      <c r="AP60" s="335">
        <v>23232</v>
      </c>
      <c r="AQ60" s="336">
        <v>3.6</v>
      </c>
      <c r="AR60" s="337">
        <v>25.1</v>
      </c>
    </row>
    <row r="61" spans="1:44" ht="13.2" x14ac:dyDescent="0.2">
      <c r="A61" s="259"/>
      <c r="AK61" s="315" t="s">
        <v>523</v>
      </c>
      <c r="AL61" s="338"/>
      <c r="AM61" s="324">
        <v>8636441</v>
      </c>
      <c r="AN61" s="325">
        <v>50830</v>
      </c>
      <c r="AO61" s="326">
        <v>3.3</v>
      </c>
      <c r="AP61" s="327">
        <v>37523</v>
      </c>
      <c r="AQ61" s="339">
        <v>2.5</v>
      </c>
      <c r="AR61" s="329">
        <v>0.8</v>
      </c>
    </row>
    <row r="62" spans="1:44" ht="13.2" x14ac:dyDescent="0.2">
      <c r="A62" s="259"/>
      <c r="AK62" s="330"/>
      <c r="AL62" s="331" t="s">
        <v>518</v>
      </c>
      <c r="AM62" s="332">
        <v>6574105</v>
      </c>
      <c r="AN62" s="333">
        <v>38695</v>
      </c>
      <c r="AO62" s="334">
        <v>-5.3</v>
      </c>
      <c r="AP62" s="335">
        <v>23896</v>
      </c>
      <c r="AQ62" s="336">
        <v>3.1</v>
      </c>
      <c r="AR62" s="337">
        <v>-8.4</v>
      </c>
    </row>
    <row r="63" spans="1:44" ht="13.2" x14ac:dyDescent="0.2">
      <c r="A63" s="259"/>
    </row>
    <row r="64" spans="1:44" ht="13.2" x14ac:dyDescent="0.2">
      <c r="A64" s="259"/>
    </row>
    <row r="65" spans="1:46" ht="13.2" x14ac:dyDescent="0.2">
      <c r="A65" s="259"/>
    </row>
    <row r="66" spans="1:46" ht="13.2" x14ac:dyDescent="0.2">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2">
      <c r="AS67" s="255"/>
      <c r="AT67" s="255"/>
    </row>
    <row r="70" spans="1:46" ht="13.2" hidden="1" x14ac:dyDescent="0.2"/>
    <row r="71" spans="1:46" ht="13.2" hidden="1" x14ac:dyDescent="0.2"/>
    <row r="72" spans="1:46" ht="13.2" hidden="1" x14ac:dyDescent="0.2"/>
    <row r="73" spans="1:46" ht="13.2" hidden="1" x14ac:dyDescent="0.2"/>
  </sheetData>
  <sheetProtection algorithmName="SHA-512" hashValue="gk42T1NxXq8c166ZH614y3vmpcwZmQU1CrDl6axxEBi6f3U8Yd3JblwOJ5tqYU6BEbi9eu8F1q9StIhwNvCL8w==" saltValue="1SZijV6AGiuIlBu30upA3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54" customWidth="1"/>
    <col min="126" max="16384" width="9" style="253" hidden="1"/>
  </cols>
  <sheetData>
    <row r="1" spans="2:125"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3.2" x14ac:dyDescent="0.2">
      <c r="B2" s="253"/>
      <c r="DG2" s="253"/>
    </row>
    <row r="3" spans="2:125" ht="13.2" x14ac:dyDescent="0.2">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3.2" x14ac:dyDescent="0.2"/>
    <row r="5" spans="2:125" ht="13.2" x14ac:dyDescent="0.2"/>
    <row r="6" spans="2:125" ht="13.2" x14ac:dyDescent="0.2"/>
    <row r="7" spans="2:125" ht="13.2" x14ac:dyDescent="0.2"/>
    <row r="8" spans="2:125" ht="13.2" x14ac:dyDescent="0.2"/>
    <row r="9" spans="2:125" ht="13.2" x14ac:dyDescent="0.2">
      <c r="DU9" s="253"/>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3"/>
    </row>
    <row r="18" spans="125:125" ht="13.2" x14ac:dyDescent="0.2"/>
    <row r="19" spans="125:125" ht="13.2" x14ac:dyDescent="0.2"/>
    <row r="20" spans="125:125" ht="13.2" x14ac:dyDescent="0.2">
      <c r="DU20" s="253"/>
    </row>
    <row r="21" spans="125:125" ht="13.2" x14ac:dyDescent="0.2">
      <c r="DU21" s="253"/>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3"/>
    </row>
    <row r="29" spans="125:125" ht="13.2" x14ac:dyDescent="0.2"/>
    <row r="30" spans="125:125" ht="13.2" x14ac:dyDescent="0.2"/>
    <row r="31" spans="125:125" ht="13.2" x14ac:dyDescent="0.2"/>
    <row r="32" spans="125:125" ht="13.2" x14ac:dyDescent="0.2"/>
    <row r="33" spans="2:125" ht="13.2" x14ac:dyDescent="0.2">
      <c r="B33" s="253"/>
      <c r="G33" s="253"/>
      <c r="I33" s="253"/>
    </row>
    <row r="34" spans="2:125" ht="13.2" x14ac:dyDescent="0.2">
      <c r="C34" s="253"/>
      <c r="P34" s="253"/>
      <c r="DE34" s="253"/>
      <c r="DH34" s="253"/>
    </row>
    <row r="35" spans="2:125" ht="13.2" x14ac:dyDescent="0.2">
      <c r="D35" s="253"/>
      <c r="E35" s="253"/>
      <c r="DG35" s="253"/>
      <c r="DJ35" s="253"/>
      <c r="DP35" s="253"/>
      <c r="DQ35" s="253"/>
      <c r="DR35" s="253"/>
      <c r="DS35" s="253"/>
      <c r="DT35" s="253"/>
      <c r="DU35" s="253"/>
    </row>
    <row r="36" spans="2:125" ht="13.2" x14ac:dyDescent="0.2">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3.2" x14ac:dyDescent="0.2">
      <c r="DU37" s="253"/>
    </row>
    <row r="38" spans="2:125" ht="13.2" x14ac:dyDescent="0.2">
      <c r="DT38" s="253"/>
      <c r="DU38" s="253"/>
    </row>
    <row r="39" spans="2:125" ht="13.2" x14ac:dyDescent="0.2"/>
    <row r="40" spans="2:125" ht="13.2" x14ac:dyDescent="0.2">
      <c r="DH40" s="253"/>
    </row>
    <row r="41" spans="2:125" ht="13.2" x14ac:dyDescent="0.2">
      <c r="DE41" s="253"/>
    </row>
    <row r="42" spans="2:125" ht="13.2" x14ac:dyDescent="0.2">
      <c r="DG42" s="253"/>
      <c r="DJ42" s="253"/>
    </row>
    <row r="43" spans="2:125" ht="13.2" x14ac:dyDescent="0.2">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3.2" x14ac:dyDescent="0.2">
      <c r="DU44" s="253"/>
    </row>
    <row r="45" spans="2:125" ht="13.2" x14ac:dyDescent="0.2"/>
    <row r="46" spans="2:125" ht="13.2" x14ac:dyDescent="0.2"/>
    <row r="47" spans="2:125" ht="13.2" x14ac:dyDescent="0.2"/>
    <row r="48" spans="2:125" ht="13.2" x14ac:dyDescent="0.2">
      <c r="DT48" s="253"/>
      <c r="DU48" s="253"/>
    </row>
    <row r="49" spans="120:125" ht="13.2" x14ac:dyDescent="0.2">
      <c r="DU49" s="253"/>
    </row>
    <row r="50" spans="120:125" ht="13.2" x14ac:dyDescent="0.2">
      <c r="DU50" s="253"/>
    </row>
    <row r="51" spans="120:125" ht="13.2" x14ac:dyDescent="0.2">
      <c r="DP51" s="253"/>
      <c r="DQ51" s="253"/>
      <c r="DR51" s="253"/>
      <c r="DS51" s="253"/>
      <c r="DT51" s="253"/>
      <c r="DU51" s="253"/>
    </row>
    <row r="52" spans="120:125" ht="13.2" x14ac:dyDescent="0.2"/>
    <row r="53" spans="120:125" ht="13.2" x14ac:dyDescent="0.2"/>
    <row r="54" spans="120:125" ht="13.2" x14ac:dyDescent="0.2">
      <c r="DU54" s="253"/>
    </row>
    <row r="55" spans="120:125" ht="13.2" x14ac:dyDescent="0.2"/>
    <row r="56" spans="120:125" ht="13.2" x14ac:dyDescent="0.2"/>
    <row r="57" spans="120:125" ht="13.2" x14ac:dyDescent="0.2"/>
    <row r="58" spans="120:125" ht="13.2" x14ac:dyDescent="0.2">
      <c r="DU58" s="253"/>
    </row>
    <row r="59" spans="120:125" ht="13.2" x14ac:dyDescent="0.2"/>
    <row r="60" spans="120:125" ht="13.2" x14ac:dyDescent="0.2"/>
    <row r="61" spans="120:125" ht="13.2" x14ac:dyDescent="0.2"/>
    <row r="62" spans="120:125" ht="13.2" x14ac:dyDescent="0.2"/>
    <row r="63" spans="120:125" ht="13.2" x14ac:dyDescent="0.2">
      <c r="DU63" s="253"/>
    </row>
    <row r="64" spans="120:125" ht="13.2" x14ac:dyDescent="0.2">
      <c r="DT64" s="253"/>
      <c r="DU64" s="253"/>
    </row>
    <row r="65" spans="123:125" ht="13.2" x14ac:dyDescent="0.2"/>
    <row r="66" spans="123:125" ht="13.2" x14ac:dyDescent="0.2"/>
    <row r="67" spans="123:125" ht="13.2" x14ac:dyDescent="0.2"/>
    <row r="68" spans="123:125" ht="13.2" x14ac:dyDescent="0.2"/>
    <row r="69" spans="123:125" ht="13.2" x14ac:dyDescent="0.2">
      <c r="DS69" s="253"/>
      <c r="DT69" s="253"/>
      <c r="DU69" s="253"/>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3"/>
    </row>
    <row r="83" spans="116:125" ht="13.2" x14ac:dyDescent="0.2">
      <c r="DM83" s="253"/>
      <c r="DN83" s="253"/>
      <c r="DO83" s="253"/>
      <c r="DP83" s="253"/>
      <c r="DQ83" s="253"/>
      <c r="DR83" s="253"/>
      <c r="DS83" s="253"/>
      <c r="DT83" s="253"/>
      <c r="DU83" s="253"/>
    </row>
    <row r="84" spans="116:125" ht="13.2" x14ac:dyDescent="0.2"/>
    <row r="85" spans="116:125" ht="13.2" x14ac:dyDescent="0.2"/>
    <row r="86" spans="116:125" ht="13.2" x14ac:dyDescent="0.2"/>
    <row r="87" spans="116:125" ht="13.2" x14ac:dyDescent="0.2"/>
    <row r="88" spans="116:125" ht="13.2" x14ac:dyDescent="0.2">
      <c r="DU88" s="253"/>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3"/>
      <c r="DT94" s="253"/>
      <c r="DU94" s="253"/>
    </row>
    <row r="95" spans="116:125" ht="13.5" customHeight="1" x14ac:dyDescent="0.2">
      <c r="DU95" s="253"/>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3"/>
    </row>
    <row r="102" spans="124:125" ht="13.5" customHeight="1" x14ac:dyDescent="0.2"/>
    <row r="103" spans="124:125" ht="13.5" customHeight="1" x14ac:dyDescent="0.2"/>
    <row r="104" spans="124:125" ht="13.5" customHeight="1" x14ac:dyDescent="0.2">
      <c r="DT104" s="253"/>
      <c r="DU104" s="253"/>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3" t="s">
        <v>475</v>
      </c>
    </row>
    <row r="121" spans="125:125" ht="13.5" hidden="1" customHeight="1" x14ac:dyDescent="0.2">
      <c r="DU121" s="253"/>
    </row>
  </sheetData>
  <sheetProtection algorithmName="SHA-512" hashValue="OqO/VvuDNvGT/CaMIk4RfPXd4vD5d+ylKchuAFWvHbPznZikTcV8Ya3Ip8TusbyAI+5Dv/tKJESNmQ8MelZvcQ==" saltValue="1FgUPCFbI29Nk+ZBBp74ZQ=="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54" customWidth="1"/>
    <col min="126" max="142" width="0" style="253" hidden="1" customWidth="1"/>
    <col min="143" max="16384" width="9" style="253" hidden="1"/>
  </cols>
  <sheetData>
    <row r="1" spans="1:125"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3.2" x14ac:dyDescent="0.2">
      <c r="B2" s="253"/>
      <c r="T2" s="253"/>
    </row>
    <row r="3" spans="1:125"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3"/>
      <c r="G33" s="253"/>
      <c r="I33" s="253"/>
    </row>
    <row r="34" spans="2:125" ht="13.2" x14ac:dyDescent="0.2">
      <c r="C34" s="253"/>
      <c r="P34" s="253"/>
      <c r="R34" s="253"/>
      <c r="U34" s="253"/>
    </row>
    <row r="35" spans="2:125" ht="13.2" x14ac:dyDescent="0.2">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3.2" x14ac:dyDescent="0.2">
      <c r="F36" s="253"/>
      <c r="H36" s="253"/>
      <c r="J36" s="253"/>
      <c r="K36" s="253"/>
      <c r="L36" s="253"/>
      <c r="M36" s="253"/>
      <c r="N36" s="253"/>
      <c r="O36" s="253"/>
      <c r="Q36" s="253"/>
      <c r="S36" s="253"/>
      <c r="V36" s="253"/>
    </row>
    <row r="37" spans="2:125" ht="13.2" x14ac:dyDescent="0.2"/>
    <row r="38" spans="2:125" ht="13.2" x14ac:dyDescent="0.2"/>
    <row r="39" spans="2:125" ht="13.2" x14ac:dyDescent="0.2"/>
    <row r="40" spans="2:125" ht="13.2" x14ac:dyDescent="0.2">
      <c r="U40" s="253"/>
    </row>
    <row r="41" spans="2:125" ht="13.2" x14ac:dyDescent="0.2">
      <c r="R41" s="253"/>
    </row>
    <row r="42" spans="2:125" ht="13.2" x14ac:dyDescent="0.2">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3.2" x14ac:dyDescent="0.2">
      <c r="Q43" s="253"/>
      <c r="S43" s="253"/>
      <c r="V43" s="253"/>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4" t="s">
        <v>475</v>
      </c>
    </row>
  </sheetData>
  <sheetProtection algorithmName="SHA-512" hashValue="xWjNgTgxjGjBzgx9Q+xZoMc1+cjmYdq/Bwxulmsve8/ZnaTu9jOoKDuQO38e/LS78uDysJ907SkxwAIO2ilIxA==" saltValue="quVNjjjtpQ5RpH8J7IrdwQ=="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2">
      <c r="B47" s="10"/>
      <c r="C47" s="1126" t="s">
        <v>3</v>
      </c>
      <c r="D47" s="1126"/>
      <c r="E47" s="1127"/>
      <c r="F47" s="11">
        <v>18.149999999999999</v>
      </c>
      <c r="G47" s="12">
        <v>16.2</v>
      </c>
      <c r="H47" s="12">
        <v>19.47</v>
      </c>
      <c r="I47" s="12">
        <v>19.89</v>
      </c>
      <c r="J47" s="13">
        <v>19.559999999999999</v>
      </c>
    </row>
    <row r="48" spans="2:10" ht="57.75" customHeight="1" x14ac:dyDescent="0.2">
      <c r="B48" s="14"/>
      <c r="C48" s="1128" t="s">
        <v>4</v>
      </c>
      <c r="D48" s="1128"/>
      <c r="E48" s="1129"/>
      <c r="F48" s="15">
        <v>2.98</v>
      </c>
      <c r="G48" s="16">
        <v>4.13</v>
      </c>
      <c r="H48" s="16">
        <v>3.7</v>
      </c>
      <c r="I48" s="16">
        <v>3.4</v>
      </c>
      <c r="J48" s="17">
        <v>3.69</v>
      </c>
    </row>
    <row r="49" spans="2:10" ht="57.75" customHeight="1" thickBot="1" x14ac:dyDescent="0.25">
      <c r="B49" s="18"/>
      <c r="C49" s="1130" t="s">
        <v>5</v>
      </c>
      <c r="D49" s="1130"/>
      <c r="E49" s="1131"/>
      <c r="F49" s="19" t="s">
        <v>530</v>
      </c>
      <c r="G49" s="20" t="s">
        <v>531</v>
      </c>
      <c r="H49" s="20" t="s">
        <v>532</v>
      </c>
      <c r="I49" s="20" t="s">
        <v>533</v>
      </c>
      <c r="J49" s="21" t="s">
        <v>534</v>
      </c>
    </row>
    <row r="50" spans="2:10" ht="13.2" x14ac:dyDescent="0.2"/>
  </sheetData>
  <sheetProtection algorithmName="SHA-512" hashValue="I4Us5LisN+gPL+Ibi0uF8xk1qBVVUOqGEifeieJJQjrWZ3ezUV1p4Q3SgfYk8/iAuGb5+o24Egtsb70i+fv9hQ==" saltValue="94w5KfXgsJCMEv9W5eSdyQ=="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&amp;C&amp;P/&amp;N</oddFooter>
  </headerFooter>
  <drawing r:id="rId2"/>
</worksheet>
</file>

<file path=docProps/app.xml><?xml version="1.0" encoding="utf-8"?>
<Properties xmlns:vt="http://schemas.openxmlformats.org/officeDocument/2006/docPropsVTypes" xmlns="http://schemas.openxmlformats.org/officeDocument/2006/extended-properties">
  <DocSecurity>0</DocSecurity>
  <ScaleCrop>false</ScaleCrop>
  <HeadingPairs>
    <vt:vector baseType="variant" size="2">
      <vt:variant>
        <vt:lpstr>ワークシート</vt:lpstr>
      </vt:variant>
      <vt:variant>
        <vt:i4>17</vt:i4>
      </vt:variant>
    </vt:vector>
  </HeadingPairs>
  <TitlesOfParts>
    <vt:vector baseType="lpstr" size="17">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mitype="http://purl.org/dc/dcmitype/" xmlns:dcterms="http://purl.org/dc/terms/" xmlns:xsi="http://www.w3.org/2001/XMLSchema-instance">
  <cp:lastPrinted>2025-03-05T23:53:28Z</cp:lastPrinted>
  <dcterms:created xsi:type="dcterms:W3CDTF">2025-02-19T01:40:30Z</dcterms:created>
  <dcterms:modified xsi:type="dcterms:W3CDTF">2025-11-17T05:54:35Z</dcterms:modified>
</cp:coreProperties>
</file>