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mc:Ignorable="x15">
  <fileVersion appName="xl" lastEdited="6" lowestEdited="4" rupBuild="14420"/>
  <workbookPr defaultThemeVersion="124226"/>
  <bookViews>
    <workbookView activeTab="5" windowHeight="8850" windowWidth="15480" xWindow="3720" yWindow="120"/>
  </bookViews>
  <sheets>
    <sheet r:id="rId1" name="算出シート（申請）総括" sheetId="10"/>
    <sheet r:id="rId2" name="算出シート（申請）個人" sheetId="16"/>
    <sheet r:id="rId3" name="収支予算書" sheetId="2"/>
    <sheet r:id="rId4" name="算出シート（精算）総括 " sheetId="15"/>
    <sheet r:id="rId5" name="算出シート（精算）個人" sheetId="11"/>
    <sheet r:id="rId6" name="収支決算書" sheetId="5"/>
  </sheets>
  <definedNames>
    <definedName localSheetId="1" name="_xlnm.Print_Area">'算出シート（申請）個人'!$A$1:$I$98</definedName>
    <definedName localSheetId="0" name="_xlnm.Print_Area">'算出シート（申請）総括'!$A$1:$I$98</definedName>
    <definedName localSheetId="4" name="_xlnm.Print_Area">'算出シート（精算）個人'!$A$1:$I$98</definedName>
    <definedName localSheetId="3" name="_xlnm.Print_Area">'算出シート（精算）総括 '!$A$1:$I$98</definedName>
    <definedName localSheetId="5" name="_xlnm.Print_Area">収支決算書!$A$1:$E$48</definedName>
    <definedName localSheetId="2" name="_xlnm.Print_Area">収支予算書!$A$1:$E$48</definedName>
  </definedNames>
  <calcPr calcId="162913"/>
</workbook>
</file>

<file path=xl/calcChain.xml><?xml version="1.0" encoding="utf-8"?>
<calcChain xmlns="http://schemas.openxmlformats.org/spreadsheetml/2006/main">
  <c r="G16" i="10" l="1"/>
  <c r="G60" i="15"/>
  <c r="G38" i="15"/>
  <c r="G16" i="15"/>
  <c r="G61" i="16" l="1"/>
  <c r="G62" i="16"/>
  <c r="G63" i="16"/>
  <c r="G64" i="16"/>
  <c r="G65" i="16"/>
  <c r="G66" i="16"/>
  <c r="G67" i="16"/>
  <c r="G68" i="16"/>
  <c r="G69" i="16"/>
  <c r="G70" i="16"/>
  <c r="G71" i="16"/>
  <c r="G72" i="16"/>
  <c r="G73" i="16"/>
  <c r="G74" i="16"/>
  <c r="G75" i="16"/>
  <c r="G76" i="16"/>
  <c r="G77" i="16"/>
  <c r="G60" i="16"/>
  <c r="G39" i="16"/>
  <c r="G40" i="16"/>
  <c r="G41" i="16"/>
  <c r="G42" i="16"/>
  <c r="G43" i="16"/>
  <c r="G44" i="16"/>
  <c r="G45" i="16"/>
  <c r="G46" i="16"/>
  <c r="G47" i="16"/>
  <c r="G48" i="16"/>
  <c r="G49" i="16"/>
  <c r="G50" i="16"/>
  <c r="G51" i="16"/>
  <c r="G52" i="16"/>
  <c r="G53" i="16"/>
  <c r="G54" i="16"/>
  <c r="G55" i="16"/>
  <c r="G38" i="16"/>
  <c r="G33" i="16"/>
  <c r="G17" i="16"/>
  <c r="G18" i="16"/>
  <c r="G19" i="16"/>
  <c r="G20" i="16"/>
  <c r="G21" i="16"/>
  <c r="G22" i="16"/>
  <c r="G23" i="16"/>
  <c r="G24" i="16"/>
  <c r="G25" i="16"/>
  <c r="G26" i="16"/>
  <c r="G27" i="16"/>
  <c r="G28" i="16"/>
  <c r="G29" i="16"/>
  <c r="G30" i="16"/>
  <c r="G31" i="16"/>
  <c r="G32" i="16"/>
  <c r="G16" i="16"/>
  <c r="I16" i="10"/>
  <c r="G17" i="10"/>
  <c r="G18" i="10"/>
  <c r="G19" i="10"/>
  <c r="G20" i="10"/>
  <c r="G21" i="10"/>
  <c r="G22" i="10"/>
  <c r="G23" i="10"/>
  <c r="G24" i="10"/>
  <c r="G25" i="10"/>
  <c r="G26" i="10"/>
  <c r="G27" i="10"/>
  <c r="G28" i="10"/>
  <c r="G29" i="10"/>
  <c r="G30" i="10"/>
  <c r="G31" i="10"/>
  <c r="G32" i="10"/>
  <c r="G33" i="10"/>
  <c r="G39" i="10"/>
  <c r="G40" i="10"/>
  <c r="G41" i="10"/>
  <c r="G42" i="10"/>
  <c r="G43" i="10"/>
  <c r="G44" i="10"/>
  <c r="G45" i="10"/>
  <c r="G46" i="10"/>
  <c r="G47" i="10"/>
  <c r="G48" i="10"/>
  <c r="G49" i="10"/>
  <c r="G50" i="10"/>
  <c r="G51" i="10"/>
  <c r="G52" i="10"/>
  <c r="G53" i="10"/>
  <c r="G54" i="10"/>
  <c r="G55" i="10"/>
  <c r="G38" i="10"/>
  <c r="G68" i="10"/>
  <c r="G69" i="10"/>
  <c r="G70" i="10"/>
  <c r="G71" i="10"/>
  <c r="G72" i="10"/>
  <c r="G73" i="10"/>
  <c r="G74" i="10"/>
  <c r="G75" i="10"/>
  <c r="G76" i="10"/>
  <c r="G77" i="10"/>
  <c r="G60" i="10"/>
  <c r="G61" i="10"/>
  <c r="G62" i="10"/>
  <c r="G63" i="10"/>
  <c r="G64" i="10"/>
  <c r="G65" i="10"/>
  <c r="G66" i="10"/>
  <c r="G67" i="10"/>
  <c r="D10" i="10" l="1"/>
  <c r="G85" i="16"/>
  <c r="B82" i="16" s="1"/>
  <c r="F82" i="16" s="1"/>
  <c r="H78" i="16"/>
  <c r="G78" i="16"/>
  <c r="E78" i="16"/>
  <c r="I77" i="16"/>
  <c r="I76" i="16"/>
  <c r="I75" i="16"/>
  <c r="I74" i="16"/>
  <c r="I73" i="16"/>
  <c r="I72" i="16"/>
  <c r="I71" i="16"/>
  <c r="I70" i="16"/>
  <c r="I69" i="16"/>
  <c r="I68" i="16"/>
  <c r="I67" i="16"/>
  <c r="I66" i="16"/>
  <c r="I65" i="16"/>
  <c r="I64" i="16"/>
  <c r="I63" i="16"/>
  <c r="I62" i="16"/>
  <c r="I61" i="16"/>
  <c r="I60" i="16"/>
  <c r="H56" i="16"/>
  <c r="G56" i="16"/>
  <c r="E56" i="16"/>
  <c r="I55" i="16"/>
  <c r="I54" i="16"/>
  <c r="I53" i="16"/>
  <c r="I52" i="16"/>
  <c r="I51" i="16"/>
  <c r="I50" i="16"/>
  <c r="I49" i="16"/>
  <c r="I48" i="16"/>
  <c r="I47" i="16"/>
  <c r="I46" i="16"/>
  <c r="I45" i="16"/>
  <c r="I44" i="16"/>
  <c r="I43" i="16"/>
  <c r="I42" i="16"/>
  <c r="I41" i="16"/>
  <c r="I40" i="16"/>
  <c r="I39" i="16"/>
  <c r="I38" i="16"/>
  <c r="H34" i="16"/>
  <c r="G34" i="16"/>
  <c r="E34" i="16"/>
  <c r="I33" i="16"/>
  <c r="I32" i="16"/>
  <c r="I31" i="16"/>
  <c r="I30" i="16"/>
  <c r="I29" i="16"/>
  <c r="I28" i="16"/>
  <c r="I27" i="16"/>
  <c r="I26" i="16"/>
  <c r="I25" i="16"/>
  <c r="I24" i="16"/>
  <c r="I23" i="16"/>
  <c r="I22" i="16"/>
  <c r="I21" i="16"/>
  <c r="I20" i="16"/>
  <c r="I19" i="16"/>
  <c r="I18" i="16"/>
  <c r="I17" i="16"/>
  <c r="I16" i="16"/>
  <c r="E10" i="16"/>
  <c r="I56" i="16" l="1"/>
  <c r="I34" i="16"/>
  <c r="I78" i="16"/>
  <c r="G85" i="15"/>
  <c r="B82" i="15" s="1"/>
  <c r="F82" i="15" s="1"/>
  <c r="H78" i="15"/>
  <c r="G78" i="15"/>
  <c r="E78" i="15"/>
  <c r="G77" i="15"/>
  <c r="I77" i="15" s="1"/>
  <c r="I76" i="15"/>
  <c r="G76" i="15"/>
  <c r="G75" i="15"/>
  <c r="I75" i="15" s="1"/>
  <c r="I74" i="15"/>
  <c r="G74" i="15"/>
  <c r="G73" i="15"/>
  <c r="I73" i="15" s="1"/>
  <c r="I72" i="15"/>
  <c r="G72" i="15"/>
  <c r="G71" i="15"/>
  <c r="I71" i="15" s="1"/>
  <c r="I70" i="15"/>
  <c r="G70" i="15"/>
  <c r="G69" i="15"/>
  <c r="I69" i="15" s="1"/>
  <c r="I68" i="15"/>
  <c r="G68" i="15"/>
  <c r="G67" i="15"/>
  <c r="I67" i="15" s="1"/>
  <c r="I66" i="15"/>
  <c r="G66" i="15"/>
  <c r="G65" i="15"/>
  <c r="I65" i="15" s="1"/>
  <c r="I64" i="15"/>
  <c r="G64" i="15"/>
  <c r="G63" i="15"/>
  <c r="I63" i="15" s="1"/>
  <c r="I62" i="15"/>
  <c r="G62" i="15"/>
  <c r="G61" i="15"/>
  <c r="I61" i="15" s="1"/>
  <c r="I60" i="15"/>
  <c r="H56" i="15"/>
  <c r="G56" i="15"/>
  <c r="E56" i="15"/>
  <c r="G55" i="15"/>
  <c r="I55" i="15" s="1"/>
  <c r="I54" i="15"/>
  <c r="G54" i="15"/>
  <c r="G53" i="15"/>
  <c r="I53" i="15" s="1"/>
  <c r="I52" i="15"/>
  <c r="G52" i="15"/>
  <c r="G51" i="15"/>
  <c r="I51" i="15" s="1"/>
  <c r="I50" i="15"/>
  <c r="G50" i="15"/>
  <c r="G49" i="15"/>
  <c r="I49" i="15" s="1"/>
  <c r="I48" i="15"/>
  <c r="G48" i="15"/>
  <c r="G47" i="15"/>
  <c r="I47" i="15" s="1"/>
  <c r="I46" i="15"/>
  <c r="G46" i="15"/>
  <c r="G45" i="15"/>
  <c r="I45" i="15" s="1"/>
  <c r="I44" i="15"/>
  <c r="G44" i="15"/>
  <c r="G43" i="15"/>
  <c r="I43" i="15" s="1"/>
  <c r="I42" i="15"/>
  <c r="G42" i="15"/>
  <c r="G41" i="15"/>
  <c r="I41" i="15" s="1"/>
  <c r="I40" i="15"/>
  <c r="G40" i="15"/>
  <c r="G39" i="15"/>
  <c r="I39" i="15" s="1"/>
  <c r="I38" i="15"/>
  <c r="I56" i="15" s="1"/>
  <c r="H34" i="15"/>
  <c r="G34" i="15"/>
  <c r="E34" i="15"/>
  <c r="G33" i="15"/>
  <c r="I33" i="15" s="1"/>
  <c r="I32" i="15"/>
  <c r="G32" i="15"/>
  <c r="G31" i="15"/>
  <c r="I31" i="15" s="1"/>
  <c r="I30" i="15"/>
  <c r="G30" i="15"/>
  <c r="G29" i="15"/>
  <c r="I29" i="15" s="1"/>
  <c r="I28" i="15"/>
  <c r="G28" i="15"/>
  <c r="G27" i="15"/>
  <c r="I27" i="15" s="1"/>
  <c r="I26" i="15"/>
  <c r="G26" i="15"/>
  <c r="G25" i="15"/>
  <c r="I25" i="15" s="1"/>
  <c r="I24" i="15"/>
  <c r="G24" i="15"/>
  <c r="G23" i="15"/>
  <c r="I23" i="15" s="1"/>
  <c r="I22" i="15"/>
  <c r="G22" i="15"/>
  <c r="G21" i="15"/>
  <c r="I21" i="15" s="1"/>
  <c r="I20" i="15"/>
  <c r="G20" i="15"/>
  <c r="G19" i="15"/>
  <c r="I19" i="15" s="1"/>
  <c r="I18" i="15"/>
  <c r="G18" i="15"/>
  <c r="G17" i="15"/>
  <c r="I17" i="15" s="1"/>
  <c r="I16" i="15"/>
  <c r="D10" i="15"/>
  <c r="C10" i="15"/>
  <c r="E10" i="15" s="1"/>
  <c r="B10" i="15"/>
  <c r="H89" i="16" l="1"/>
  <c r="H88" i="16"/>
  <c r="F10" i="16" s="1"/>
  <c r="G10" i="16" s="1"/>
  <c r="I34" i="15"/>
  <c r="I78" i="15"/>
  <c r="I61" i="10"/>
  <c r="I62" i="10"/>
  <c r="I63" i="10"/>
  <c r="I64" i="10"/>
  <c r="I65" i="10"/>
  <c r="I66" i="10"/>
  <c r="I68" i="10"/>
  <c r="I69" i="10"/>
  <c r="I70" i="10"/>
  <c r="I71" i="10"/>
  <c r="I72" i="10"/>
  <c r="I73" i="10"/>
  <c r="I74" i="10"/>
  <c r="I75" i="10"/>
  <c r="I76" i="10"/>
  <c r="I77" i="10"/>
  <c r="I67" i="10"/>
  <c r="I60" i="10"/>
  <c r="I39" i="10"/>
  <c r="I40" i="10"/>
  <c r="I41" i="10"/>
  <c r="I42" i="10"/>
  <c r="I43" i="10"/>
  <c r="I44" i="10"/>
  <c r="I45" i="10"/>
  <c r="I46" i="10"/>
  <c r="I47" i="10"/>
  <c r="I48" i="10"/>
  <c r="I49" i="10"/>
  <c r="I50" i="10"/>
  <c r="I51" i="10"/>
  <c r="I52" i="10"/>
  <c r="I53" i="10"/>
  <c r="I54" i="10"/>
  <c r="I55" i="10"/>
  <c r="I38" i="10"/>
  <c r="I17" i="10"/>
  <c r="I18" i="10"/>
  <c r="I19" i="10"/>
  <c r="I20" i="10"/>
  <c r="I21" i="10"/>
  <c r="I22" i="10"/>
  <c r="I23" i="10"/>
  <c r="I24" i="10"/>
  <c r="I25" i="10"/>
  <c r="I26" i="10"/>
  <c r="I27" i="10"/>
  <c r="I28" i="10"/>
  <c r="I29" i="10"/>
  <c r="I30" i="10"/>
  <c r="I31" i="10"/>
  <c r="I32" i="10"/>
  <c r="I33" i="10"/>
  <c r="I34" i="10" l="1"/>
  <c r="H89" i="15"/>
  <c r="H88" i="15"/>
  <c r="F10" i="15" s="1"/>
  <c r="G10" i="15" s="1"/>
  <c r="I78" i="10"/>
  <c r="G16" i="11" l="1"/>
  <c r="I16" i="11"/>
  <c r="G17" i="11"/>
  <c r="I17" i="11"/>
  <c r="G18" i="11"/>
  <c r="I18" i="11"/>
  <c r="G19" i="11"/>
  <c r="I19" i="11"/>
  <c r="G20" i="11"/>
  <c r="I20" i="11"/>
  <c r="G21" i="11"/>
  <c r="I21" i="11"/>
  <c r="G22" i="11"/>
  <c r="I22" i="11"/>
  <c r="G23" i="11"/>
  <c r="I23" i="11"/>
  <c r="G24" i="11"/>
  <c r="I24" i="11"/>
  <c r="G25" i="11"/>
  <c r="I25" i="11"/>
  <c r="G26" i="11"/>
  <c r="I26" i="11"/>
  <c r="G27" i="11"/>
  <c r="I27" i="11"/>
  <c r="G28" i="11"/>
  <c r="I28" i="11"/>
  <c r="G29" i="11"/>
  <c r="I29" i="11"/>
  <c r="G30" i="11"/>
  <c r="I30" i="11"/>
  <c r="G31" i="11"/>
  <c r="I31" i="11"/>
  <c r="G32" i="11"/>
  <c r="I32" i="11"/>
  <c r="G33" i="11"/>
  <c r="I33" i="11"/>
  <c r="I34" i="11" s="1"/>
  <c r="E34" i="11"/>
  <c r="G34" i="11"/>
  <c r="H34" i="11"/>
  <c r="C10" i="10" l="1"/>
  <c r="G85" i="11"/>
  <c r="B82" i="11"/>
  <c r="F82" i="11" s="1"/>
  <c r="H78" i="11"/>
  <c r="E78" i="11"/>
  <c r="G77" i="11"/>
  <c r="I77" i="11" s="1"/>
  <c r="G76" i="11"/>
  <c r="I76" i="11" s="1"/>
  <c r="G75" i="11"/>
  <c r="I75" i="11" s="1"/>
  <c r="G74" i="11"/>
  <c r="I74" i="11" s="1"/>
  <c r="G73" i="11"/>
  <c r="I73" i="11" s="1"/>
  <c r="G72" i="11"/>
  <c r="I72" i="11" s="1"/>
  <c r="G71" i="11"/>
  <c r="I71" i="11" s="1"/>
  <c r="I70" i="11"/>
  <c r="G70" i="11"/>
  <c r="G69" i="11"/>
  <c r="I69" i="11" s="1"/>
  <c r="G68" i="11"/>
  <c r="I68" i="11" s="1"/>
  <c r="G67" i="11"/>
  <c r="I67" i="11" s="1"/>
  <c r="I66" i="11"/>
  <c r="G66" i="11"/>
  <c r="G65" i="11"/>
  <c r="I65" i="11" s="1"/>
  <c r="G64" i="11"/>
  <c r="I64" i="11" s="1"/>
  <c r="G63" i="11"/>
  <c r="I63" i="11" s="1"/>
  <c r="G62" i="11"/>
  <c r="I62" i="11" s="1"/>
  <c r="G61" i="11"/>
  <c r="I61" i="11" s="1"/>
  <c r="G60" i="11"/>
  <c r="I60" i="11" s="1"/>
  <c r="H56" i="11"/>
  <c r="E56" i="11"/>
  <c r="G55" i="11"/>
  <c r="I55" i="11" s="1"/>
  <c r="G54" i="11"/>
  <c r="I54" i="11" s="1"/>
  <c r="G53" i="11"/>
  <c r="I53" i="11" s="1"/>
  <c r="G52" i="11"/>
  <c r="I52" i="11" s="1"/>
  <c r="G51" i="11"/>
  <c r="I51" i="11" s="1"/>
  <c r="G50" i="11"/>
  <c r="I50" i="11" s="1"/>
  <c r="G49" i="11"/>
  <c r="I49" i="11" s="1"/>
  <c r="I48" i="11"/>
  <c r="G48" i="11"/>
  <c r="G47" i="11"/>
  <c r="I47" i="11" s="1"/>
  <c r="G46" i="11"/>
  <c r="I46" i="11" s="1"/>
  <c r="G45" i="11"/>
  <c r="I45" i="11" s="1"/>
  <c r="I44" i="11"/>
  <c r="G44" i="11"/>
  <c r="G43" i="11"/>
  <c r="I43" i="11" s="1"/>
  <c r="G42" i="11"/>
  <c r="I42" i="11" s="1"/>
  <c r="G41" i="11"/>
  <c r="I41" i="11" s="1"/>
  <c r="G40" i="11"/>
  <c r="I40" i="11" s="1"/>
  <c r="G39" i="11"/>
  <c r="I39" i="11" s="1"/>
  <c r="G38" i="11"/>
  <c r="I38" i="11" s="1"/>
  <c r="E10" i="11"/>
  <c r="G85" i="10"/>
  <c r="B82" i="10" s="1"/>
  <c r="F82" i="10" s="1"/>
  <c r="H78" i="10"/>
  <c r="E78" i="10"/>
  <c r="H56" i="10"/>
  <c r="E56" i="10"/>
  <c r="H34" i="10"/>
  <c r="E34" i="10"/>
  <c r="B10" i="10" l="1"/>
  <c r="G78" i="10"/>
  <c r="G56" i="10"/>
  <c r="G34" i="10"/>
  <c r="E10" i="10"/>
  <c r="I78" i="11"/>
  <c r="I56" i="11"/>
  <c r="G56" i="11"/>
  <c r="G78" i="11"/>
  <c r="I56" i="10"/>
  <c r="H89" i="11" l="1"/>
  <c r="H88" i="11"/>
  <c r="F10" i="11" s="1"/>
  <c r="G10" i="11" s="1"/>
  <c r="H89" i="10"/>
  <c r="H88" i="10"/>
  <c r="F10" i="10" s="1"/>
  <c r="G10" i="10" s="1"/>
  <c r="D42" i="5" l="1"/>
  <c r="C42" i="5"/>
  <c r="D23" i="5"/>
  <c r="C23" i="5"/>
  <c r="D42" i="2" l="1"/>
  <c r="C42" i="2"/>
  <c r="D23" i="2"/>
  <c r="C23" i="2"/>
</calcChain>
</file>

<file path=xl/sharedStrings.xml><?xml version="1.0" encoding="utf-8"?>
<sst xmlns="http://schemas.openxmlformats.org/spreadsheetml/2006/main" count="642" uniqueCount="116">
  <si>
    <t>１．補助金所要額</t>
    <rPh sb="2" eb="5">
      <t>ホジョキン</t>
    </rPh>
    <rPh sb="5" eb="7">
      <t>ショヨウ</t>
    </rPh>
    <rPh sb="7" eb="8">
      <t>ガク</t>
    </rPh>
    <phoneticPr fontId="2"/>
  </si>
  <si>
    <t>（単位：円）</t>
    <rPh sb="1" eb="3">
      <t>タンイ</t>
    </rPh>
    <rPh sb="4" eb="5">
      <t>エン</t>
    </rPh>
    <phoneticPr fontId="2"/>
  </si>
  <si>
    <t>対象者数</t>
    <rPh sb="0" eb="2">
      <t>タイショウ</t>
    </rPh>
    <rPh sb="2" eb="3">
      <t>モノ</t>
    </rPh>
    <rPh sb="3" eb="4">
      <t>スウ</t>
    </rPh>
    <phoneticPr fontId="2"/>
  </si>
  <si>
    <t>対象経費</t>
    <rPh sb="0" eb="2">
      <t>タイショウ</t>
    </rPh>
    <rPh sb="2" eb="4">
      <t>ケイヒ</t>
    </rPh>
    <phoneticPr fontId="2"/>
  </si>
  <si>
    <t>補助基準額</t>
    <rPh sb="0" eb="2">
      <t>ホジョ</t>
    </rPh>
    <rPh sb="2" eb="4">
      <t>キジュン</t>
    </rPh>
    <rPh sb="4" eb="5">
      <t>ガク</t>
    </rPh>
    <phoneticPr fontId="2"/>
  </si>
  <si>
    <t>補助基本額
（CとDを比較して少ない額）</t>
    <rPh sb="0" eb="2">
      <t>ホジョ</t>
    </rPh>
    <rPh sb="2" eb="4">
      <t>キホン</t>
    </rPh>
    <rPh sb="4" eb="5">
      <t>ガク</t>
    </rPh>
    <rPh sb="11" eb="13">
      <t>ヒカク</t>
    </rPh>
    <rPh sb="15" eb="16">
      <t>スク</t>
    </rPh>
    <rPh sb="18" eb="19">
      <t>ガク</t>
    </rPh>
    <phoneticPr fontId="2"/>
  </si>
  <si>
    <t>備考</t>
    <rPh sb="0" eb="2">
      <t>ビコウ</t>
    </rPh>
    <phoneticPr fontId="2"/>
  </si>
  <si>
    <t>対象経費の
支出予定額</t>
    <rPh sb="0" eb="2">
      <t>タイショウ</t>
    </rPh>
    <rPh sb="2" eb="4">
      <t>ケイヒ</t>
    </rPh>
    <rPh sb="6" eb="8">
      <t>シシュツ</t>
    </rPh>
    <rPh sb="8" eb="10">
      <t>ヨテイ</t>
    </rPh>
    <rPh sb="10" eb="11">
      <t>ガク</t>
    </rPh>
    <phoneticPr fontId="2"/>
  </si>
  <si>
    <t>寄付金その他の収入予定額</t>
    <rPh sb="0" eb="3">
      <t>キフキン</t>
    </rPh>
    <rPh sb="5" eb="6">
      <t>タ</t>
    </rPh>
    <rPh sb="7" eb="9">
      <t>シュウニュウ</t>
    </rPh>
    <rPh sb="9" eb="11">
      <t>ヨテイ</t>
    </rPh>
    <rPh sb="11" eb="12">
      <t>ガク</t>
    </rPh>
    <phoneticPr fontId="2"/>
  </si>
  <si>
    <t>差引額</t>
    <rPh sb="0" eb="2">
      <t>サシヒキ</t>
    </rPh>
    <rPh sb="2" eb="3">
      <t>ガク</t>
    </rPh>
    <phoneticPr fontId="2"/>
  </si>
  <si>
    <t>注１．Ｄの「補助基準額」欄には「２．対象者の内訳」の合計額が入る。</t>
    <rPh sb="0" eb="1">
      <t>チュウ</t>
    </rPh>
    <rPh sb="6" eb="8">
      <t>ホジョ</t>
    </rPh>
    <rPh sb="8" eb="10">
      <t>キジュン</t>
    </rPh>
    <rPh sb="10" eb="11">
      <t>ガク</t>
    </rPh>
    <rPh sb="12" eb="13">
      <t>ラン</t>
    </rPh>
    <rPh sb="18" eb="21">
      <t>タイショウシャ</t>
    </rPh>
    <rPh sb="22" eb="24">
      <t>ウチワケ</t>
    </rPh>
    <rPh sb="26" eb="27">
      <t>ゴウ</t>
    </rPh>
    <rPh sb="27" eb="28">
      <t>ケイ</t>
    </rPh>
    <rPh sb="28" eb="29">
      <t>ガク</t>
    </rPh>
    <rPh sb="30" eb="31">
      <t>ハイ</t>
    </rPh>
    <phoneticPr fontId="2"/>
  </si>
  <si>
    <t>共同生活住居
定員</t>
    <rPh sb="0" eb="2">
      <t>キョウドウ</t>
    </rPh>
    <rPh sb="2" eb="4">
      <t>セイカツ</t>
    </rPh>
    <rPh sb="4" eb="6">
      <t>ジュウキョ</t>
    </rPh>
    <rPh sb="7" eb="9">
      <t>テイイン</t>
    </rPh>
    <phoneticPr fontId="2"/>
  </si>
  <si>
    <t>区分</t>
    <rPh sb="0" eb="2">
      <t>クブン</t>
    </rPh>
    <phoneticPr fontId="2"/>
  </si>
  <si>
    <t>補助基準額①</t>
    <rPh sb="0" eb="2">
      <t>ホジョ</t>
    </rPh>
    <rPh sb="2" eb="4">
      <t>キジュン</t>
    </rPh>
    <rPh sb="4" eb="5">
      <t>ガク</t>
    </rPh>
    <phoneticPr fontId="2"/>
  </si>
  <si>
    <t>補助対象者数</t>
    <rPh sb="0" eb="2">
      <t>ホジョ</t>
    </rPh>
    <rPh sb="2" eb="5">
      <t>タイショウシャ</t>
    </rPh>
    <rPh sb="5" eb="6">
      <t>スウ</t>
    </rPh>
    <phoneticPr fontId="2"/>
  </si>
  <si>
    <t>延月数②</t>
    <rPh sb="0" eb="1">
      <t>ノベ</t>
    </rPh>
    <rPh sb="1" eb="3">
      <t>ツキスウ</t>
    </rPh>
    <phoneticPr fontId="2"/>
  </si>
  <si>
    <t>計
①×②＝③</t>
    <rPh sb="0" eb="1">
      <t>ケイ</t>
    </rPh>
    <phoneticPr fontId="2"/>
  </si>
  <si>
    <t>国加算等の計④</t>
    <rPh sb="0" eb="1">
      <t>クニ</t>
    </rPh>
    <rPh sb="1" eb="3">
      <t>カサン</t>
    </rPh>
    <rPh sb="3" eb="4">
      <t>トウ</t>
    </rPh>
    <rPh sb="5" eb="6">
      <t>ケイ</t>
    </rPh>
    <phoneticPr fontId="2"/>
  </si>
  <si>
    <t>４名以下</t>
    <rPh sb="1" eb="2">
      <t>メイ</t>
    </rPh>
    <rPh sb="2" eb="4">
      <t>イカ</t>
    </rPh>
    <phoneticPr fontId="2"/>
  </si>
  <si>
    <t>区分１、非該当</t>
    <rPh sb="0" eb="2">
      <t>クブン</t>
    </rPh>
    <rPh sb="4" eb="5">
      <t>ヒ</t>
    </rPh>
    <rPh sb="5" eb="7">
      <t>ガイトウ</t>
    </rPh>
    <phoneticPr fontId="2"/>
  </si>
  <si>
    <t>区分２</t>
    <rPh sb="0" eb="2">
      <t>クブン</t>
    </rPh>
    <phoneticPr fontId="2"/>
  </si>
  <si>
    <t>区分３</t>
    <rPh sb="0" eb="2">
      <t>クブン</t>
    </rPh>
    <phoneticPr fontId="2"/>
  </si>
  <si>
    <t>区分４</t>
    <rPh sb="0" eb="2">
      <t>クブン</t>
    </rPh>
    <phoneticPr fontId="2"/>
  </si>
  <si>
    <t>区分５</t>
    <rPh sb="0" eb="2">
      <t>クブン</t>
    </rPh>
    <phoneticPr fontId="2"/>
  </si>
  <si>
    <t>区分６</t>
    <rPh sb="0" eb="2">
      <t>クブン</t>
    </rPh>
    <phoneticPr fontId="2"/>
  </si>
  <si>
    <t>５名</t>
    <rPh sb="1" eb="2">
      <t>メイ</t>
    </rPh>
    <phoneticPr fontId="2"/>
  </si>
  <si>
    <t>６名</t>
    <rPh sb="1" eb="2">
      <t>メイ</t>
    </rPh>
    <phoneticPr fontId="2"/>
  </si>
  <si>
    <t>計</t>
    <rPh sb="0" eb="1">
      <t>ケイ</t>
    </rPh>
    <phoneticPr fontId="2"/>
  </si>
  <si>
    <t>注１．対象者が月半ばで入退去した場合の月数については、当該月の日割計算を行い、小数点以下第2位まで算出すること。（小数点以下第3位を切り捨て。）</t>
    <rPh sb="0" eb="1">
      <t>チュウ</t>
    </rPh>
    <rPh sb="3" eb="6">
      <t>タイショウシャ</t>
    </rPh>
    <rPh sb="7" eb="8">
      <t>ツキ</t>
    </rPh>
    <rPh sb="8" eb="9">
      <t>ナカ</t>
    </rPh>
    <rPh sb="11" eb="12">
      <t>ニュウ</t>
    </rPh>
    <rPh sb="12" eb="14">
      <t>タイキョ</t>
    </rPh>
    <rPh sb="16" eb="18">
      <t>バアイ</t>
    </rPh>
    <rPh sb="19" eb="21">
      <t>ツキスウ</t>
    </rPh>
    <rPh sb="27" eb="29">
      <t>トウガイ</t>
    </rPh>
    <rPh sb="29" eb="30">
      <t>ツキ</t>
    </rPh>
    <rPh sb="31" eb="33">
      <t>ヒワリ</t>
    </rPh>
    <rPh sb="33" eb="35">
      <t>ケイサン</t>
    </rPh>
    <rPh sb="36" eb="37">
      <t>オコナ</t>
    </rPh>
    <rPh sb="39" eb="42">
      <t>ショウスウテン</t>
    </rPh>
    <rPh sb="42" eb="44">
      <t>イカ</t>
    </rPh>
    <rPh sb="44" eb="45">
      <t>ダイ</t>
    </rPh>
    <rPh sb="46" eb="47">
      <t>イ</t>
    </rPh>
    <rPh sb="49" eb="51">
      <t>サンシュツ</t>
    </rPh>
    <phoneticPr fontId="2"/>
  </si>
  <si>
    <t>歳入</t>
    <rPh sb="0" eb="2">
      <t>サイニュウ</t>
    </rPh>
    <phoneticPr fontId="2"/>
  </si>
  <si>
    <t>科　　　　　目</t>
    <rPh sb="0" eb="1">
      <t>カ</t>
    </rPh>
    <rPh sb="6" eb="7">
      <t>メ</t>
    </rPh>
    <phoneticPr fontId="2"/>
  </si>
  <si>
    <t>金　　　額</t>
    <rPh sb="0" eb="1">
      <t>キン</t>
    </rPh>
    <rPh sb="4" eb="5">
      <t>ガク</t>
    </rPh>
    <phoneticPr fontId="2"/>
  </si>
  <si>
    <t>浦安市分</t>
    <rPh sb="0" eb="2">
      <t>ウラヤス</t>
    </rPh>
    <rPh sb="2" eb="3">
      <t>シ</t>
    </rPh>
    <rPh sb="3" eb="4">
      <t>ブン</t>
    </rPh>
    <phoneticPr fontId="2"/>
  </si>
  <si>
    <t>説明</t>
    <rPh sb="0" eb="2">
      <t>セツメイ</t>
    </rPh>
    <phoneticPr fontId="2"/>
  </si>
  <si>
    <t>自立支援費等収入</t>
    <rPh sb="0" eb="2">
      <t>ジリツ</t>
    </rPh>
    <rPh sb="2" eb="4">
      <t>シエン</t>
    </rPh>
    <rPh sb="4" eb="5">
      <t>ヒ</t>
    </rPh>
    <rPh sb="5" eb="6">
      <t>トウ</t>
    </rPh>
    <rPh sb="6" eb="8">
      <t>シュウニュウ</t>
    </rPh>
    <phoneticPr fontId="2"/>
  </si>
  <si>
    <t>共同生活援助サービス費</t>
    <rPh sb="0" eb="2">
      <t>キョウドウ</t>
    </rPh>
    <rPh sb="2" eb="4">
      <t>セイカツ</t>
    </rPh>
    <rPh sb="4" eb="6">
      <t>エンジョ</t>
    </rPh>
    <rPh sb="10" eb="11">
      <t>ヒ</t>
    </rPh>
    <phoneticPr fontId="2"/>
  </si>
  <si>
    <t>帰宅時支援加算</t>
    <rPh sb="0" eb="3">
      <t>キタクジ</t>
    </rPh>
    <rPh sb="3" eb="5">
      <t>シエン</t>
    </rPh>
    <rPh sb="5" eb="7">
      <t>カサン</t>
    </rPh>
    <phoneticPr fontId="2"/>
  </si>
  <si>
    <t>通勤者生活支援加算</t>
    <rPh sb="0" eb="3">
      <t>ツウキンシャ</t>
    </rPh>
    <rPh sb="3" eb="5">
      <t>セイカツ</t>
    </rPh>
    <rPh sb="5" eb="7">
      <t>シエン</t>
    </rPh>
    <rPh sb="7" eb="9">
      <t>カサン</t>
    </rPh>
    <phoneticPr fontId="2"/>
  </si>
  <si>
    <t>処遇改善加算</t>
    <rPh sb="0" eb="2">
      <t>ショグウ</t>
    </rPh>
    <rPh sb="2" eb="4">
      <t>カイゼン</t>
    </rPh>
    <rPh sb="4" eb="6">
      <t>カサン</t>
    </rPh>
    <phoneticPr fontId="2"/>
  </si>
  <si>
    <t>経常経費補助金収入</t>
    <rPh sb="0" eb="2">
      <t>ケイジョウ</t>
    </rPh>
    <rPh sb="2" eb="4">
      <t>ケイヒ</t>
    </rPh>
    <rPh sb="4" eb="7">
      <t>ホジョキン</t>
    </rPh>
    <rPh sb="7" eb="9">
      <t>シュウニュウ</t>
    </rPh>
    <phoneticPr fontId="2"/>
  </si>
  <si>
    <t>その他</t>
    <rPh sb="2" eb="3">
      <t>タ</t>
    </rPh>
    <phoneticPr fontId="2"/>
  </si>
  <si>
    <t>本部繰入金収入</t>
    <rPh sb="0" eb="2">
      <t>ホンブ</t>
    </rPh>
    <rPh sb="2" eb="4">
      <t>クリイレ</t>
    </rPh>
    <rPh sb="4" eb="5">
      <t>キン</t>
    </rPh>
    <rPh sb="5" eb="7">
      <t>シュウニュウ</t>
    </rPh>
    <phoneticPr fontId="2"/>
  </si>
  <si>
    <t>歳出</t>
    <rPh sb="0" eb="2">
      <t>サイシュツ</t>
    </rPh>
    <phoneticPr fontId="2"/>
  </si>
  <si>
    <t>人件費支出</t>
    <rPh sb="0" eb="3">
      <t>ジンケンヒ</t>
    </rPh>
    <rPh sb="3" eb="5">
      <t>シシュツ</t>
    </rPh>
    <phoneticPr fontId="2"/>
  </si>
  <si>
    <t>職員諸手当</t>
    <rPh sb="0" eb="2">
      <t>ショクイン</t>
    </rPh>
    <rPh sb="2" eb="5">
      <t>ショテアテ</t>
    </rPh>
    <phoneticPr fontId="2"/>
  </si>
  <si>
    <t>法定福利費</t>
    <rPh sb="0" eb="2">
      <t>ホウテイ</t>
    </rPh>
    <rPh sb="2" eb="4">
      <t>フクリ</t>
    </rPh>
    <rPh sb="4" eb="5">
      <t>ヒ</t>
    </rPh>
    <phoneticPr fontId="2"/>
  </si>
  <si>
    <t>共済掛金</t>
    <rPh sb="0" eb="2">
      <t>キョウサイ</t>
    </rPh>
    <rPh sb="2" eb="4">
      <t>カケキン</t>
    </rPh>
    <phoneticPr fontId="2"/>
  </si>
  <si>
    <t>事務費支出</t>
    <rPh sb="0" eb="3">
      <t>ジムヒ</t>
    </rPh>
    <rPh sb="3" eb="5">
      <t>シシュツ</t>
    </rPh>
    <phoneticPr fontId="2"/>
  </si>
  <si>
    <t>委託費</t>
    <rPh sb="0" eb="2">
      <t>イタク</t>
    </rPh>
    <rPh sb="2" eb="3">
      <t>ヒ</t>
    </rPh>
    <phoneticPr fontId="2"/>
  </si>
  <si>
    <t>福利厚生費</t>
    <rPh sb="0" eb="2">
      <t>フクリ</t>
    </rPh>
    <rPh sb="2" eb="5">
      <t>コウセイヒ</t>
    </rPh>
    <phoneticPr fontId="2"/>
  </si>
  <si>
    <t>消耗品費</t>
    <rPh sb="0" eb="2">
      <t>ショウモウ</t>
    </rPh>
    <rPh sb="2" eb="3">
      <t>ヒン</t>
    </rPh>
    <rPh sb="3" eb="4">
      <t>ヒ</t>
    </rPh>
    <phoneticPr fontId="2"/>
  </si>
  <si>
    <t>旅費交通費</t>
    <rPh sb="0" eb="2">
      <t>リョヒ</t>
    </rPh>
    <rPh sb="2" eb="5">
      <t>コウツウヒ</t>
    </rPh>
    <phoneticPr fontId="2"/>
  </si>
  <si>
    <t>損害保険料</t>
    <rPh sb="0" eb="2">
      <t>ソンガイ</t>
    </rPh>
    <rPh sb="2" eb="4">
      <t>ホケン</t>
    </rPh>
    <rPh sb="4" eb="5">
      <t>リョウ</t>
    </rPh>
    <phoneticPr fontId="2"/>
  </si>
  <si>
    <t>通信運搬費</t>
    <rPh sb="0" eb="2">
      <t>ツウシン</t>
    </rPh>
    <rPh sb="2" eb="4">
      <t>ウンパン</t>
    </rPh>
    <rPh sb="4" eb="5">
      <t>ヒ</t>
    </rPh>
    <phoneticPr fontId="2"/>
  </si>
  <si>
    <t>研修費</t>
    <rPh sb="0" eb="3">
      <t>ケンシュウヒ</t>
    </rPh>
    <phoneticPr fontId="2"/>
  </si>
  <si>
    <t>上記のとおり相違ないことを証明します。</t>
    <rPh sb="0" eb="2">
      <t>ジョウキ</t>
    </rPh>
    <rPh sb="6" eb="8">
      <t>ソウイ</t>
    </rPh>
    <rPh sb="13" eb="15">
      <t>ショウメイ</t>
    </rPh>
    <phoneticPr fontId="2"/>
  </si>
  <si>
    <t>職員給与</t>
    <rPh sb="0" eb="2">
      <t>ショクイン</t>
    </rPh>
    <rPh sb="2" eb="4">
      <t>キュウヨ</t>
    </rPh>
    <phoneticPr fontId="2"/>
  </si>
  <si>
    <t>浦安市障がい者グループホーム運営費補助金算出シート（申請）</t>
    <rPh sb="0" eb="3">
      <t>ウラヤスシ</t>
    </rPh>
    <rPh sb="3" eb="4">
      <t>ショウ</t>
    </rPh>
    <rPh sb="6" eb="7">
      <t>シャ</t>
    </rPh>
    <rPh sb="14" eb="17">
      <t>ウンエイヒ</t>
    </rPh>
    <rPh sb="17" eb="18">
      <t>タスク</t>
    </rPh>
    <rPh sb="18" eb="19">
      <t>スケ</t>
    </rPh>
    <rPh sb="19" eb="20">
      <t>キン</t>
    </rPh>
    <rPh sb="20" eb="22">
      <t>サンシュツ</t>
    </rPh>
    <rPh sb="26" eb="28">
      <t>シンセイ</t>
    </rPh>
    <phoneticPr fontId="2"/>
  </si>
  <si>
    <t>福祉専門職配置加算</t>
    <rPh sb="0" eb="2">
      <t>フクシ</t>
    </rPh>
    <rPh sb="2" eb="4">
      <t>センモン</t>
    </rPh>
    <rPh sb="4" eb="5">
      <t>ショク</t>
    </rPh>
    <rPh sb="5" eb="7">
      <t>ハイチ</t>
    </rPh>
    <rPh sb="7" eb="9">
      <t>カサン</t>
    </rPh>
    <phoneticPr fontId="2"/>
  </si>
  <si>
    <t>重度障がい者支援加算</t>
    <rPh sb="0" eb="2">
      <t>ジュウド</t>
    </rPh>
    <rPh sb="2" eb="3">
      <t>ショウ</t>
    </rPh>
    <rPh sb="5" eb="6">
      <t>シャ</t>
    </rPh>
    <rPh sb="6" eb="8">
      <t>シエン</t>
    </rPh>
    <rPh sb="8" eb="10">
      <t>カサン</t>
    </rPh>
    <phoneticPr fontId="2"/>
  </si>
  <si>
    <t>夜間支援等体制加算</t>
    <rPh sb="0" eb="2">
      <t>ヤカン</t>
    </rPh>
    <rPh sb="2" eb="4">
      <t>シエン</t>
    </rPh>
    <rPh sb="4" eb="5">
      <t>ナド</t>
    </rPh>
    <rPh sb="5" eb="7">
      <t>タイセイ</t>
    </rPh>
    <rPh sb="7" eb="9">
      <t>カサン</t>
    </rPh>
    <phoneticPr fontId="2"/>
  </si>
  <si>
    <t>日中支援加算</t>
    <rPh sb="0" eb="2">
      <t>ニッチュウ</t>
    </rPh>
    <rPh sb="2" eb="4">
      <t>シエン</t>
    </rPh>
    <rPh sb="4" eb="6">
      <t>カサン</t>
    </rPh>
    <phoneticPr fontId="2"/>
  </si>
  <si>
    <t>自立生活支援加算</t>
    <rPh sb="0" eb="2">
      <t>ジリツ</t>
    </rPh>
    <rPh sb="2" eb="4">
      <t>セイカツ</t>
    </rPh>
    <rPh sb="4" eb="6">
      <t>シエン</t>
    </rPh>
    <rPh sb="6" eb="8">
      <t>カサン</t>
    </rPh>
    <phoneticPr fontId="2"/>
  </si>
  <si>
    <t>入院時支援特別加算</t>
    <rPh sb="0" eb="2">
      <t>ニュウイン</t>
    </rPh>
    <rPh sb="2" eb="3">
      <t>ジ</t>
    </rPh>
    <rPh sb="3" eb="5">
      <t>シエン</t>
    </rPh>
    <rPh sb="5" eb="7">
      <t>トクベツ</t>
    </rPh>
    <rPh sb="7" eb="9">
      <t>カサン</t>
    </rPh>
    <phoneticPr fontId="2"/>
  </si>
  <si>
    <t>長期入院時支援特別加算</t>
    <rPh sb="0" eb="2">
      <t>チョウキ</t>
    </rPh>
    <rPh sb="2" eb="4">
      <t>ニュウイン</t>
    </rPh>
    <rPh sb="4" eb="5">
      <t>ジ</t>
    </rPh>
    <rPh sb="5" eb="7">
      <t>シエン</t>
    </rPh>
    <rPh sb="7" eb="9">
      <t>トクベツ</t>
    </rPh>
    <rPh sb="9" eb="11">
      <t>カサン</t>
    </rPh>
    <phoneticPr fontId="2"/>
  </si>
  <si>
    <t>長期帰宅時支援加算</t>
    <rPh sb="0" eb="2">
      <t>チョウキ</t>
    </rPh>
    <rPh sb="2" eb="5">
      <t>キタクジ</t>
    </rPh>
    <rPh sb="5" eb="7">
      <t>シエン</t>
    </rPh>
    <rPh sb="7" eb="9">
      <t>カサン</t>
    </rPh>
    <phoneticPr fontId="2"/>
  </si>
  <si>
    <t>地域生活移行個別支援特別加算</t>
    <rPh sb="0" eb="2">
      <t>チイキ</t>
    </rPh>
    <rPh sb="2" eb="4">
      <t>セイカツ</t>
    </rPh>
    <rPh sb="4" eb="6">
      <t>イコウ</t>
    </rPh>
    <rPh sb="6" eb="8">
      <t>コベツ</t>
    </rPh>
    <rPh sb="8" eb="10">
      <t>シエン</t>
    </rPh>
    <rPh sb="10" eb="12">
      <t>トクベツ</t>
    </rPh>
    <rPh sb="12" eb="14">
      <t>カサン</t>
    </rPh>
    <phoneticPr fontId="2"/>
  </si>
  <si>
    <t>医療連携体制加算</t>
    <rPh sb="0" eb="2">
      <t>イリョウ</t>
    </rPh>
    <rPh sb="2" eb="4">
      <t>レンケイ</t>
    </rPh>
    <rPh sb="4" eb="6">
      <t>タイセイ</t>
    </rPh>
    <rPh sb="6" eb="8">
      <t>カサン</t>
    </rPh>
    <phoneticPr fontId="2"/>
  </si>
  <si>
    <t xml:space="preserve">法人名　　　　　　　　　　　                                 </t>
    <rPh sb="0" eb="2">
      <t>ホウジン</t>
    </rPh>
    <rPh sb="2" eb="3">
      <t>メイ</t>
    </rPh>
    <phoneticPr fontId="2"/>
  </si>
  <si>
    <t xml:space="preserve">所在地　　　　　　　　　　　                                 </t>
    <rPh sb="0" eb="3">
      <t>ショザイチ</t>
    </rPh>
    <phoneticPr fontId="2"/>
  </si>
  <si>
    <t>A</t>
    <phoneticPr fontId="2"/>
  </si>
  <si>
    <t>B</t>
    <phoneticPr fontId="2"/>
  </si>
  <si>
    <t>C（A－B）</t>
    <phoneticPr fontId="2"/>
  </si>
  <si>
    <t>D</t>
    <phoneticPr fontId="2"/>
  </si>
  <si>
    <t>E</t>
    <phoneticPr fontId="2"/>
  </si>
  <si>
    <t>２．運営費補助分（対象者の内訳）</t>
    <rPh sb="2" eb="5">
      <t>ウンエイヒ</t>
    </rPh>
    <rPh sb="5" eb="7">
      <t>ホジョ</t>
    </rPh>
    <rPh sb="7" eb="8">
      <t>ブン</t>
    </rPh>
    <rPh sb="9" eb="12">
      <t>タイショウシャ</t>
    </rPh>
    <rPh sb="13" eb="15">
      <t>ウチワケ</t>
    </rPh>
    <phoneticPr fontId="2"/>
  </si>
  <si>
    <t>合　計
③－④＝⑤</t>
    <rPh sb="0" eb="1">
      <t>ゴウ</t>
    </rPh>
    <rPh sb="2" eb="3">
      <t>ケイ</t>
    </rPh>
    <phoneticPr fontId="2"/>
  </si>
  <si>
    <t>合　計
③－④＝⑤´</t>
    <rPh sb="0" eb="1">
      <t>ゴウ</t>
    </rPh>
    <rPh sb="2" eb="3">
      <t>ケイ</t>
    </rPh>
    <phoneticPr fontId="2"/>
  </si>
  <si>
    <t>合　計
③－④＝⑤´´</t>
    <rPh sb="0" eb="1">
      <t>ゴウ</t>
    </rPh>
    <rPh sb="2" eb="3">
      <t>ケイ</t>
    </rPh>
    <phoneticPr fontId="2"/>
  </si>
  <si>
    <t>種目</t>
    <rPh sb="0" eb="2">
      <t>シュモク</t>
    </rPh>
    <phoneticPr fontId="2"/>
  </si>
  <si>
    <t>計⑥×⑦＝⑧</t>
    <rPh sb="0" eb="1">
      <t>ケイ</t>
    </rPh>
    <phoneticPr fontId="2"/>
  </si>
  <si>
    <t>（内県補助対象分）</t>
    <rPh sb="1" eb="2">
      <t>ウチ</t>
    </rPh>
    <rPh sb="2" eb="3">
      <t>ケン</t>
    </rPh>
    <rPh sb="3" eb="5">
      <t>ホジョ</t>
    </rPh>
    <rPh sb="5" eb="7">
      <t>タイショウ</t>
    </rPh>
    <rPh sb="7" eb="8">
      <t>ブン</t>
    </rPh>
    <phoneticPr fontId="2"/>
  </si>
  <si>
    <t>注２．区分の適用は月の初日の世話人配置、定員、障害支援区分によるものとする。</t>
    <rPh sb="0" eb="1">
      <t>チュウ</t>
    </rPh>
    <rPh sb="3" eb="5">
      <t>クブン</t>
    </rPh>
    <rPh sb="6" eb="8">
      <t>テキヨウ</t>
    </rPh>
    <rPh sb="9" eb="10">
      <t>ツキ</t>
    </rPh>
    <rPh sb="11" eb="13">
      <t>ショニチ</t>
    </rPh>
    <rPh sb="14" eb="16">
      <t>セワ</t>
    </rPh>
    <rPh sb="16" eb="17">
      <t>ニン</t>
    </rPh>
    <rPh sb="17" eb="19">
      <t>ハイチ</t>
    </rPh>
    <rPh sb="20" eb="22">
      <t>テイイン</t>
    </rPh>
    <rPh sb="23" eb="25">
      <t>ショウガイ</t>
    </rPh>
    <rPh sb="25" eb="27">
      <t>シエン</t>
    </rPh>
    <rPh sb="27" eb="29">
      <t>クブン</t>
    </rPh>
    <phoneticPr fontId="2"/>
  </si>
  <si>
    <t>補助基準額⑥</t>
    <rPh sb="0" eb="2">
      <t>ホジョ</t>
    </rPh>
    <rPh sb="2" eb="4">
      <t>キジュン</t>
    </rPh>
    <rPh sb="4" eb="5">
      <t>ガク</t>
    </rPh>
    <phoneticPr fontId="2"/>
  </si>
  <si>
    <t>補助対象室数</t>
    <rPh sb="0" eb="2">
      <t>ホジョ</t>
    </rPh>
    <rPh sb="2" eb="4">
      <t>タイショウ</t>
    </rPh>
    <rPh sb="4" eb="5">
      <t>シツ</t>
    </rPh>
    <rPh sb="5" eb="6">
      <t>スウ</t>
    </rPh>
    <phoneticPr fontId="2"/>
  </si>
  <si>
    <t>使用料及び賃借料</t>
    <rPh sb="0" eb="3">
      <t>シヨウリョウ</t>
    </rPh>
    <rPh sb="3" eb="4">
      <t>オヨ</t>
    </rPh>
    <rPh sb="5" eb="8">
      <t>チンシャクリョウ</t>
    </rPh>
    <phoneticPr fontId="2"/>
  </si>
  <si>
    <t>備品購入費</t>
    <rPh sb="0" eb="2">
      <t>ビヒン</t>
    </rPh>
    <rPh sb="2" eb="5">
      <t>コウニュウヒ</t>
    </rPh>
    <phoneticPr fontId="2"/>
  </si>
  <si>
    <t>空室日数に補助基準額を乗じた額</t>
    <rPh sb="0" eb="2">
      <t>クウシツ</t>
    </rPh>
    <rPh sb="2" eb="4">
      <t>ニッスウ</t>
    </rPh>
    <rPh sb="5" eb="7">
      <t>ホジョ</t>
    </rPh>
    <rPh sb="7" eb="9">
      <t>キジュン</t>
    </rPh>
    <rPh sb="9" eb="10">
      <t>ガク</t>
    </rPh>
    <rPh sb="11" eb="12">
      <t>ジョウ</t>
    </rPh>
    <rPh sb="14" eb="15">
      <t>ガク</t>
    </rPh>
    <phoneticPr fontId="2"/>
  </si>
  <si>
    <t>３．空室補助分(※総括シートのみに記載）</t>
    <rPh sb="2" eb="3">
      <t>ア</t>
    </rPh>
    <rPh sb="3" eb="4">
      <t>シツ</t>
    </rPh>
    <rPh sb="4" eb="6">
      <t>ホジョ</t>
    </rPh>
    <rPh sb="6" eb="7">
      <t>ブン</t>
    </rPh>
    <rPh sb="9" eb="11">
      <t>ソウカツ</t>
    </rPh>
    <rPh sb="17" eb="19">
      <t>キサイ</t>
    </rPh>
    <phoneticPr fontId="2"/>
  </si>
  <si>
    <t>空室日数に補助基準額を乗じた額計⑧　Ｆ</t>
    <rPh sb="0" eb="2">
      <t>クウシツ</t>
    </rPh>
    <rPh sb="2" eb="4">
      <t>ニッスウ</t>
    </rPh>
    <rPh sb="5" eb="7">
      <t>ホジョ</t>
    </rPh>
    <rPh sb="7" eb="9">
      <t>キジュン</t>
    </rPh>
    <rPh sb="9" eb="10">
      <t>ガク</t>
    </rPh>
    <rPh sb="11" eb="12">
      <t>ジョウ</t>
    </rPh>
    <rPh sb="14" eb="15">
      <t>ガク</t>
    </rPh>
    <rPh sb="15" eb="16">
      <t>ケイ</t>
    </rPh>
    <phoneticPr fontId="2"/>
  </si>
  <si>
    <t>空室補助額⑨
（ＦとＧを比較して少ない額）</t>
    <rPh sb="0" eb="2">
      <t>クウシツ</t>
    </rPh>
    <rPh sb="2" eb="4">
      <t>ホジョ</t>
    </rPh>
    <rPh sb="4" eb="5">
      <t>ガク</t>
    </rPh>
    <rPh sb="12" eb="14">
      <t>ヒカク</t>
    </rPh>
    <rPh sb="16" eb="17">
      <t>スク</t>
    </rPh>
    <rPh sb="19" eb="20">
      <t>ガク</t>
    </rPh>
    <phoneticPr fontId="2"/>
  </si>
  <si>
    <t>　　　　日数を記入すること。</t>
    <phoneticPr fontId="2"/>
  </si>
  <si>
    <t>空室日数計⑦</t>
    <rPh sb="0" eb="2">
      <t>クウシツ</t>
    </rPh>
    <rPh sb="2" eb="4">
      <t>ニッスウ</t>
    </rPh>
    <rPh sb="4" eb="5">
      <t>ケイ</t>
    </rPh>
    <phoneticPr fontId="2"/>
  </si>
  <si>
    <t>賃借料の実支出額　計
Ｇ</t>
    <rPh sb="9" eb="10">
      <t>ケイ</t>
    </rPh>
    <phoneticPr fontId="2"/>
  </si>
  <si>
    <t>塗りつぶされている欄に入力してください。</t>
    <rPh sb="0" eb="1">
      <t>ヌ</t>
    </rPh>
    <rPh sb="9" eb="10">
      <t>ラン</t>
    </rPh>
    <rPh sb="11" eb="13">
      <t>ニュウリョク</t>
    </rPh>
    <phoneticPr fontId="2"/>
  </si>
  <si>
    <t>塗りつぶしの欄に入力してください。</t>
    <rPh sb="0" eb="1">
      <t>ヌ</t>
    </rPh>
    <rPh sb="6" eb="7">
      <t>ラン</t>
    </rPh>
    <rPh sb="8" eb="10">
      <t>ニュウリョク</t>
    </rPh>
    <phoneticPr fontId="2"/>
  </si>
  <si>
    <t>浦安市障がい者グループホーム運営費補助金算出シート（精算）</t>
    <rPh sb="0" eb="3">
      <t>ウラヤスシ</t>
    </rPh>
    <rPh sb="3" eb="4">
      <t>ショウ</t>
    </rPh>
    <rPh sb="6" eb="7">
      <t>シャ</t>
    </rPh>
    <rPh sb="14" eb="17">
      <t>ウンエイヒ</t>
    </rPh>
    <rPh sb="17" eb="18">
      <t>タスク</t>
    </rPh>
    <rPh sb="18" eb="19">
      <t>スケ</t>
    </rPh>
    <rPh sb="19" eb="20">
      <t>キン</t>
    </rPh>
    <rPh sb="20" eb="22">
      <t>サンシュツ</t>
    </rPh>
    <rPh sb="26" eb="28">
      <t>セイサン</t>
    </rPh>
    <phoneticPr fontId="2"/>
  </si>
  <si>
    <t>市補助対象分⑤＋⑤´＋⑤´´＋⑨</t>
    <rPh sb="0" eb="1">
      <t>シ</t>
    </rPh>
    <rPh sb="1" eb="3">
      <t>ホジョ</t>
    </rPh>
    <rPh sb="3" eb="5">
      <t>タイショウ</t>
    </rPh>
    <rPh sb="5" eb="6">
      <t>ブン</t>
    </rPh>
    <phoneticPr fontId="2"/>
  </si>
  <si>
    <t>注４．「空室日数に補助基準額を乗じた額」の「空室日数」の欄には、新設の部屋の開所日の属する月から３か月以内で、当該開所日から利用者が最初に入居する日の前日までの</t>
    <rPh sb="0" eb="1">
      <t>チュウ</t>
    </rPh>
    <rPh sb="22" eb="24">
      <t>クウシツ</t>
    </rPh>
    <rPh sb="24" eb="26">
      <t>ニッスウ</t>
    </rPh>
    <rPh sb="28" eb="29">
      <t>ラン</t>
    </rPh>
    <rPh sb="32" eb="34">
      <t>シンセツ</t>
    </rPh>
    <rPh sb="35" eb="37">
      <t>ヘヤ</t>
    </rPh>
    <rPh sb="38" eb="40">
      <t>カイショ</t>
    </rPh>
    <rPh sb="40" eb="41">
      <t>ヒ</t>
    </rPh>
    <rPh sb="42" eb="43">
      <t>ゾク</t>
    </rPh>
    <rPh sb="45" eb="46">
      <t>ツキ</t>
    </rPh>
    <rPh sb="50" eb="51">
      <t>ゲツ</t>
    </rPh>
    <rPh sb="51" eb="53">
      <t>イナイ</t>
    </rPh>
    <rPh sb="55" eb="57">
      <t>トウガイ</t>
    </rPh>
    <rPh sb="57" eb="59">
      <t>カイショ</t>
    </rPh>
    <rPh sb="59" eb="60">
      <t>ビ</t>
    </rPh>
    <rPh sb="62" eb="65">
      <t>リヨウシャ</t>
    </rPh>
    <rPh sb="66" eb="68">
      <t>サイショ</t>
    </rPh>
    <rPh sb="69" eb="71">
      <t>ニュウキョ</t>
    </rPh>
    <rPh sb="73" eb="74">
      <t>ヒ</t>
    </rPh>
    <rPh sb="75" eb="77">
      <t>ゼンジツ</t>
    </rPh>
    <phoneticPr fontId="2"/>
  </si>
  <si>
    <t>注５．「賃借料の実支出額」は、1日当たりの賃借料に、新設の部屋の開所日の属する月から３か月以内で、当該開所日から利用者が最初に入居する日の前日までの日数を乗じる。</t>
    <rPh sb="0" eb="1">
      <t>チュウ</t>
    </rPh>
    <rPh sb="16" eb="17">
      <t>ニチ</t>
    </rPh>
    <rPh sb="17" eb="18">
      <t>ア</t>
    </rPh>
    <rPh sb="21" eb="24">
      <t>チンシャクリョウ</t>
    </rPh>
    <rPh sb="77" eb="78">
      <t>ジョウ</t>
    </rPh>
    <phoneticPr fontId="2"/>
  </si>
  <si>
    <t>注５．「賃借料の実支出額」は、1日当たりの賃借料に、新設の部屋の開所日の属する月から３か月以内で、当該開所日から利用者が最初に入居する日の前日までの日数を乗じること。</t>
    <rPh sb="0" eb="1">
      <t>チュウ</t>
    </rPh>
    <rPh sb="16" eb="17">
      <t>ニチ</t>
    </rPh>
    <rPh sb="17" eb="18">
      <t>ア</t>
    </rPh>
    <rPh sb="21" eb="24">
      <t>チンシャクリョウ</t>
    </rPh>
    <rPh sb="77" eb="78">
      <t>ジョウ</t>
    </rPh>
    <phoneticPr fontId="2"/>
  </si>
  <si>
    <t>代表者名　　　　　　　　　　                          　 　</t>
    <rPh sb="0" eb="2">
      <t>ダイヒョウ</t>
    </rPh>
    <rPh sb="2" eb="3">
      <t>シャ</t>
    </rPh>
    <rPh sb="3" eb="4">
      <t>ナ</t>
    </rPh>
    <phoneticPr fontId="2"/>
  </si>
  <si>
    <t>代表者名　　　　　　　　　　                       　    　</t>
    <rPh sb="0" eb="2">
      <t>ダイヒョウ</t>
    </rPh>
    <rPh sb="2" eb="3">
      <t>シャ</t>
    </rPh>
    <rPh sb="3" eb="4">
      <t>ナ</t>
    </rPh>
    <phoneticPr fontId="2"/>
  </si>
  <si>
    <t>令和　　　年　　　月　　　日　</t>
    <rPh sb="0" eb="2">
      <t>レイワ</t>
    </rPh>
    <rPh sb="5" eb="6">
      <t>ネン</t>
    </rPh>
    <rPh sb="9" eb="10">
      <t>ガツ</t>
    </rPh>
    <rPh sb="13" eb="14">
      <t>ヒ</t>
    </rPh>
    <phoneticPr fontId="2"/>
  </si>
  <si>
    <t>ホーム名称　：</t>
    <rPh sb="3" eb="5">
      <t>メイショウ</t>
    </rPh>
    <phoneticPr fontId="2"/>
  </si>
  <si>
    <t>対象者氏名　：　総括</t>
    <rPh sb="0" eb="3">
      <t>タイショウシャ</t>
    </rPh>
    <rPh sb="3" eb="5">
      <t>シメイ</t>
    </rPh>
    <rPh sb="8" eb="10">
      <t>ソウカツ</t>
    </rPh>
    <phoneticPr fontId="2"/>
  </si>
  <si>
    <t>グループホーム名　：　　                       　</t>
    <rPh sb="7" eb="8">
      <t>メイ</t>
    </rPh>
    <phoneticPr fontId="2"/>
  </si>
  <si>
    <t>令和７年度浦安市障がい者グループホーム運営費補助金収支予算書</t>
    <rPh sb="0" eb="2">
      <t>レイワ</t>
    </rPh>
    <rPh sb="3" eb="5">
      <t>ネンド</t>
    </rPh>
    <rPh sb="4" eb="5">
      <t>ド</t>
    </rPh>
    <rPh sb="5" eb="7">
      <t>ウラヤス</t>
    </rPh>
    <rPh sb="7" eb="8">
      <t>シ</t>
    </rPh>
    <rPh sb="8" eb="9">
      <t>ショウ</t>
    </rPh>
    <rPh sb="11" eb="12">
      <t>シャ</t>
    </rPh>
    <rPh sb="19" eb="22">
      <t>ウンエイヒ</t>
    </rPh>
    <rPh sb="22" eb="25">
      <t>ホジョキン</t>
    </rPh>
    <rPh sb="25" eb="27">
      <t>シュウシ</t>
    </rPh>
    <rPh sb="27" eb="29">
      <t>ヨサン</t>
    </rPh>
    <rPh sb="29" eb="30">
      <t>ショ</t>
    </rPh>
    <phoneticPr fontId="2"/>
  </si>
  <si>
    <t>（１）世話人配置【６：１】＋人員配置体制加算【１２：１】</t>
    <phoneticPr fontId="2"/>
  </si>
  <si>
    <t>（２）世話人配置【６：１】＋人員配置体制加算【３０：１】</t>
    <phoneticPr fontId="2"/>
  </si>
  <si>
    <t>（３）世話人配置【６：１】</t>
    <phoneticPr fontId="2"/>
  </si>
  <si>
    <t>令和７年度浦安市障がい者グループホーム運営費補助金収支決算書</t>
    <rPh sb="0" eb="1">
      <t>レイ</t>
    </rPh>
    <rPh sb="1" eb="2">
      <t>ワ</t>
    </rPh>
    <rPh sb="3" eb="5">
      <t>ネンド</t>
    </rPh>
    <rPh sb="4" eb="5">
      <t>ド</t>
    </rPh>
    <rPh sb="5" eb="7">
      <t>ウラヤス</t>
    </rPh>
    <rPh sb="7" eb="8">
      <t>シ</t>
    </rPh>
    <rPh sb="8" eb="9">
      <t>ショウ</t>
    </rPh>
    <rPh sb="11" eb="12">
      <t>シャ</t>
    </rPh>
    <rPh sb="19" eb="22">
      <t>ウンエイヒ</t>
    </rPh>
    <rPh sb="22" eb="25">
      <t>ホジョキン</t>
    </rPh>
    <rPh sb="25" eb="27">
      <t>シュウシ</t>
    </rPh>
    <rPh sb="27" eb="29">
      <t>ケッサン</t>
    </rPh>
    <rPh sb="29" eb="30">
      <t>ショ</t>
    </rPh>
    <phoneticPr fontId="2"/>
  </si>
  <si>
    <t>対象者氏名　：　</t>
    <rPh sb="0" eb="3">
      <t>タイショウシャ</t>
    </rPh>
    <rPh sb="3" eb="5">
      <t>シメイ</t>
    </rPh>
    <phoneticPr fontId="2"/>
  </si>
  <si>
    <t>人員配置体制加算</t>
  </si>
  <si>
    <t>人員配置体制加算</t>
    <phoneticPr fontId="2"/>
  </si>
  <si>
    <t>注３．「国加算等の計」の欄には、共同生活援助サービス費、人員配置体制加算、入院時支援特別加算、長期入院時支援特別加算、帰宅時支援加算、長期帰宅時支援加算の合計額を記入すること。</t>
    <rPh sb="0" eb="1">
      <t>チュウ</t>
    </rPh>
    <rPh sb="4" eb="5">
      <t>クニ</t>
    </rPh>
    <rPh sb="5" eb="7">
      <t>カサン</t>
    </rPh>
    <rPh sb="7" eb="8">
      <t>トウ</t>
    </rPh>
    <rPh sb="9" eb="10">
      <t>ケイ</t>
    </rPh>
    <rPh sb="12" eb="13">
      <t>ラン</t>
    </rPh>
    <rPh sb="16" eb="22">
      <t>キョウドウセイカツエンジョ</t>
    </rPh>
    <rPh sb="26" eb="27">
      <t>ヒ</t>
    </rPh>
    <rPh sb="37" eb="40">
      <t>ニュウインジ</t>
    </rPh>
    <rPh sb="40" eb="42">
      <t>シエン</t>
    </rPh>
    <rPh sb="42" eb="44">
      <t>トクベツ</t>
    </rPh>
    <rPh sb="44" eb="46">
      <t>カサン</t>
    </rPh>
    <rPh sb="47" eb="49">
      <t>チョウキ</t>
    </rPh>
    <rPh sb="49" eb="52">
      <t>ニュウインジ</t>
    </rPh>
    <rPh sb="52" eb="54">
      <t>シエン</t>
    </rPh>
    <rPh sb="54" eb="56">
      <t>トクベツ</t>
    </rPh>
    <rPh sb="56" eb="58">
      <t>カサン</t>
    </rPh>
    <rPh sb="59" eb="62">
      <t>キタクジ</t>
    </rPh>
    <rPh sb="62" eb="64">
      <t>シエン</t>
    </rPh>
    <rPh sb="64" eb="66">
      <t>カサン</t>
    </rPh>
    <rPh sb="67" eb="69">
      <t>チョウキ</t>
    </rPh>
    <rPh sb="69" eb="72">
      <t>キタクジ</t>
    </rPh>
    <rPh sb="72" eb="74">
      <t>シエン</t>
    </rPh>
    <rPh sb="74" eb="76">
      <t>カサン</t>
    </rPh>
    <rPh sb="77" eb="79">
      <t>ゴウケイ</t>
    </rPh>
    <rPh sb="79" eb="80">
      <t>ガク</t>
    </rPh>
    <rPh sb="81" eb="83">
      <t>キニュウ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</si>
</sst>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x14ac:knownFonts="1">
    <font>
      <sz val="11"/>
      <name val="ＭＳ Ｐゴシック"/>
      <family val="3"/>
      <charset val="128"/>
    </font>
    <font>
      <sz val="11"/>
      <name val="ＭＳ Ｐゴシック"/>
      <family val="3"/>
      <charset val="128"/>
    </font>
    <font>
      <sz val="6"/>
      <name val="ＭＳ Ｐゴシック"/>
      <family val="3"/>
      <charset val="128"/>
    </font>
    <font>
      <b/>
      <sz val="12"/>
      <name val="ＭＳ Ｐゴシック"/>
      <family val="3"/>
      <charset val="128"/>
    </font>
    <font>
      <sz val="14"/>
      <name val="ＭＳ Ｐゴシック"/>
      <family val="3"/>
      <charset val="128"/>
    </font>
    <font>
      <u/>
      <sz val="11"/>
      <name val="ＭＳ Ｐゴシック"/>
      <family val="3"/>
      <charset val="128"/>
    </font>
    <font>
      <sz val="10"/>
      <name val="ＭＳ Ｐゴシック"/>
      <family val="3"/>
      <charset val="128"/>
    </font>
    <font>
      <sz val="8"/>
      <name val="ＭＳ Ｐゴシック"/>
      <family val="3"/>
      <charset val="128"/>
    </font>
    <font>
      <sz val="11"/>
      <color indexed="8"/>
      <name val="ＭＳ Ｐゴシック"/>
      <family val="3"/>
      <charset val="128"/>
    </font>
    <font>
      <b/>
      <sz val="10"/>
      <name val="ＭＳ Ｐゴシック"/>
      <family val="3"/>
      <charset val="128"/>
    </font>
    <font>
      <u/>
      <sz val="10"/>
      <name val="ＭＳ Ｐゴシック"/>
      <family val="3"/>
      <charset val="128"/>
    </font>
    <font>
      <sz val="10"/>
      <color theme="1"/>
      <name val="ＭＳ Ｐゴシック"/>
      <family val="3"/>
      <charset val="128"/>
    </font>
    <font>
      <sz val="11"/>
      <color theme="1"/>
      <name val="ＭＳ Ｐゴシック"/>
      <family val="3"/>
      <charset val="128"/>
    </font>
  </fonts>
  <fills count="5">
    <fill>
      <patternFill patternType="none"/>
    </fill>
    <fill>
      <patternFill patternType="gray125"/>
    </fill>
    <fill>
      <patternFill patternType="solid">
        <fgColor indexed="41"/>
        <bgColor indexed="64"/>
      </patternFill>
    </fill>
    <fill>
      <patternFill patternType="solid">
        <fgColor theme="0"/>
        <bgColor indexed="64"/>
      </patternFill>
    </fill>
    <fill>
      <patternFill patternType="solid">
        <fgColor rgb="FFCCFFFF"/>
        <bgColor indexed="64"/>
      </patternFill>
    </fill>
  </fills>
  <borders count="14">
    <border>
      <left/>
      <right/>
      <top/>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top style="thin">
        <color indexed="64"/>
      </top>
      <bottom style="thin">
        <color indexed="64"/>
      </bottom>
      <diagonal/>
    </border>
  </borders>
  <cellStyleXfs count="7">
    <xf numFmtId="0" fontId="0" fillId="0" borderId="0"/>
    <xf numFmtId="38" fontId="1" fillId="0" borderId="0" applyFont="0" applyFill="0" applyBorder="0" applyAlignment="0" applyProtection="0"/>
    <xf numFmtId="0" fontId="1" fillId="0" borderId="0">
      <alignment vertical="center"/>
    </xf>
    <xf numFmtId="0" fontId="1" fillId="0" borderId="0"/>
    <xf numFmtId="38" fontId="1" fillId="0" borderId="0" applyFont="0" applyFill="0" applyBorder="0" applyAlignment="0" applyProtection="0">
      <alignment vertical="center"/>
    </xf>
    <xf numFmtId="0" fontId="8" fillId="0" borderId="0">
      <alignment vertical="center"/>
    </xf>
    <xf numFmtId="0" fontId="1" fillId="0" borderId="0">
      <alignment vertical="center"/>
    </xf>
  </cellStyleXfs>
  <cellXfs count="179">
    <xf numFmtId="0" fontId="0" fillId="0" borderId="0" xfId="0"/>
    <xf numFmtId="0" fontId="1" fillId="0" borderId="0" xfId="0" applyFont="1" applyAlignment="1" applyProtection="1">
      <alignment vertical="center"/>
    </xf>
    <xf numFmtId="0" fontId="1" fillId="0" borderId="0" xfId="0" applyFont="1" applyAlignment="1" applyProtection="1">
      <alignment horizontal="right" vertical="center"/>
    </xf>
    <xf numFmtId="0" fontId="1" fillId="0" borderId="0" xfId="0" applyFont="1" applyBorder="1" applyAlignment="1" applyProtection="1">
      <alignment vertical="center"/>
    </xf>
    <xf numFmtId="38" fontId="3" fillId="0" borderId="0" xfId="1" applyFont="1" applyBorder="1" applyAlignment="1" applyProtection="1">
      <alignment horizontal="center" vertical="center"/>
    </xf>
    <xf numFmtId="38" fontId="1" fillId="0" borderId="0" xfId="1" applyFont="1" applyBorder="1" applyAlignment="1" applyProtection="1">
      <alignment vertical="center"/>
    </xf>
    <xf numFmtId="38" fontId="1" fillId="0" borderId="0" xfId="1" applyFont="1" applyAlignment="1" applyProtection="1">
      <alignment vertical="center"/>
    </xf>
    <xf numFmtId="0" fontId="1" fillId="0" borderId="1" xfId="0" applyFont="1" applyBorder="1" applyAlignment="1" applyProtection="1">
      <alignment vertical="center"/>
    </xf>
    <xf numFmtId="0" fontId="1" fillId="0" borderId="1" xfId="0" applyFont="1" applyBorder="1" applyAlignment="1" applyProtection="1">
      <alignment horizontal="right" vertical="center"/>
    </xf>
    <xf numFmtId="0" fontId="1" fillId="0" borderId="0" xfId="0" applyFont="1" applyBorder="1" applyAlignment="1" applyProtection="1">
      <alignment horizontal="center" vertical="center"/>
    </xf>
    <xf numFmtId="0" fontId="1" fillId="0" borderId="6" xfId="0" applyFont="1" applyBorder="1" applyAlignment="1" applyProtection="1">
      <alignment horizontal="center" vertical="center" wrapText="1"/>
    </xf>
    <xf numFmtId="0" fontId="1" fillId="0" borderId="1" xfId="0" applyFont="1" applyBorder="1" applyAlignment="1" applyProtection="1">
      <alignment horizontal="center" vertical="center"/>
    </xf>
    <xf numFmtId="0" fontId="1" fillId="0" borderId="7" xfId="0" applyFont="1" applyBorder="1" applyAlignment="1" applyProtection="1">
      <alignment horizontal="center" vertical="center"/>
    </xf>
    <xf numFmtId="38" fontId="1" fillId="0" borderId="7" xfId="1" applyFont="1" applyFill="1" applyBorder="1" applyAlignment="1" applyProtection="1">
      <alignment horizontal="right" vertical="center"/>
    </xf>
    <xf numFmtId="38" fontId="1" fillId="0" borderId="1" xfId="1" applyFont="1" applyFill="1" applyBorder="1" applyAlignment="1" applyProtection="1">
      <alignment horizontal="right" vertical="center"/>
    </xf>
    <xf numFmtId="0" fontId="1" fillId="0" borderId="7" xfId="0" applyFont="1" applyFill="1" applyBorder="1" applyAlignment="1" applyProtection="1">
      <alignment horizontal="center" vertical="center"/>
    </xf>
    <xf numFmtId="38" fontId="1" fillId="0" borderId="0" xfId="1" applyFont="1" applyFill="1" applyAlignment="1" applyProtection="1">
      <alignment vertical="center"/>
    </xf>
    <xf numFmtId="0" fontId="1" fillId="0" borderId="0" xfId="0" applyFont="1" applyFill="1" applyAlignment="1" applyProtection="1">
      <alignment vertical="center"/>
    </xf>
    <xf numFmtId="0" fontId="1" fillId="0" borderId="0" xfId="0" applyFont="1" applyFill="1" applyBorder="1" applyAlignment="1" applyProtection="1">
      <alignment vertical="center"/>
    </xf>
    <xf numFmtId="0" fontId="1" fillId="0" borderId="0" xfId="0" applyFont="1" applyFill="1" applyAlignment="1" applyProtection="1">
      <alignment horizontal="right" vertical="center"/>
    </xf>
    <xf numFmtId="0" fontId="1" fillId="0" borderId="1" xfId="0" applyFont="1" applyFill="1" applyBorder="1" applyAlignment="1" applyProtection="1">
      <alignment vertical="center"/>
    </xf>
    <xf numFmtId="38" fontId="1" fillId="0" borderId="4" xfId="1" applyFont="1" applyFill="1" applyBorder="1" applyAlignment="1" applyProtection="1">
      <alignment horizontal="left" vertical="center"/>
    </xf>
    <xf numFmtId="38" fontId="1" fillId="2" borderId="4" xfId="1" applyFont="1" applyFill="1" applyBorder="1" applyAlignment="1" applyProtection="1">
      <alignment vertical="center"/>
      <protection locked="0"/>
    </xf>
    <xf numFmtId="40" fontId="1" fillId="2" borderId="4" xfId="1" applyNumberFormat="1" applyFont="1" applyFill="1" applyBorder="1" applyAlignment="1" applyProtection="1">
      <alignment vertical="center"/>
      <protection locked="0"/>
    </xf>
    <xf numFmtId="38" fontId="1" fillId="2" borderId="4" xfId="1" applyFont="1" applyFill="1" applyBorder="1" applyAlignment="1" applyProtection="1">
      <alignment horizontal="right" vertical="center"/>
      <protection locked="0"/>
    </xf>
    <xf numFmtId="38" fontId="1" fillId="0" borderId="12" xfId="1" applyFont="1" applyFill="1" applyBorder="1" applyAlignment="1" applyProtection="1">
      <alignment vertical="center"/>
    </xf>
    <xf numFmtId="40" fontId="1" fillId="0" borderId="12" xfId="1" applyNumberFormat="1" applyFont="1" applyFill="1" applyBorder="1" applyAlignment="1" applyProtection="1">
      <alignment vertical="center"/>
    </xf>
    <xf numFmtId="38" fontId="1" fillId="0" borderId="0" xfId="1" applyFont="1" applyFill="1" applyBorder="1" applyAlignment="1" applyProtection="1">
      <alignment horizontal="center" vertical="center"/>
    </xf>
    <xf numFmtId="38" fontId="1" fillId="0" borderId="0" xfId="1" applyFont="1" applyFill="1" applyBorder="1" applyAlignment="1" applyProtection="1">
      <alignment vertical="center"/>
    </xf>
    <xf numFmtId="40" fontId="1" fillId="0" borderId="0" xfId="1" applyNumberFormat="1" applyFont="1" applyFill="1" applyBorder="1" applyAlignment="1" applyProtection="1">
      <alignment vertical="center"/>
    </xf>
    <xf numFmtId="0" fontId="1" fillId="0" borderId="0" xfId="2" applyFont="1">
      <alignment vertical="center"/>
    </xf>
    <xf numFmtId="0" fontId="4" fillId="0" borderId="0" xfId="2" applyFont="1" applyAlignment="1">
      <alignment horizontal="center" vertical="center"/>
    </xf>
    <xf numFmtId="0" fontId="6" fillId="0" borderId="5" xfId="2" applyFont="1" applyBorder="1" applyAlignment="1">
      <alignment vertical="center"/>
    </xf>
    <xf numFmtId="0" fontId="6" fillId="3" borderId="5" xfId="2" applyFont="1" applyFill="1" applyBorder="1" applyAlignment="1">
      <alignment vertical="center"/>
    </xf>
    <xf numFmtId="0" fontId="7" fillId="3" borderId="5" xfId="2" applyFont="1" applyFill="1" applyBorder="1" applyAlignment="1">
      <alignment vertical="center"/>
    </xf>
    <xf numFmtId="0" fontId="9" fillId="0" borderId="0" xfId="2" applyFont="1">
      <alignment vertical="center"/>
    </xf>
    <xf numFmtId="0" fontId="6" fillId="0" borderId="0" xfId="2" applyFont="1">
      <alignment vertical="center"/>
    </xf>
    <xf numFmtId="0" fontId="6" fillId="0" borderId="0" xfId="2" applyFont="1" applyAlignment="1">
      <alignment horizontal="right" vertical="center"/>
    </xf>
    <xf numFmtId="0" fontId="6" fillId="0" borderId="4" xfId="2" applyFont="1" applyBorder="1" applyAlignment="1">
      <alignment horizontal="center" vertical="center"/>
    </xf>
    <xf numFmtId="38" fontId="6" fillId="0" borderId="5" xfId="4" applyFont="1" applyBorder="1" applyAlignment="1">
      <alignment vertical="center"/>
    </xf>
    <xf numFmtId="38" fontId="6" fillId="0" borderId="4" xfId="4" applyFont="1" applyBorder="1">
      <alignment vertical="center"/>
    </xf>
    <xf numFmtId="0" fontId="6" fillId="0" borderId="2" xfId="2" applyFont="1" applyBorder="1" applyAlignment="1">
      <alignment horizontal="center" vertical="center"/>
    </xf>
    <xf numFmtId="0" fontId="6" fillId="0" borderId="2" xfId="2" applyFont="1" applyBorder="1">
      <alignment vertical="center"/>
    </xf>
    <xf numFmtId="38" fontId="6" fillId="0" borderId="2" xfId="4" applyFont="1" applyBorder="1">
      <alignment vertical="center"/>
    </xf>
    <xf numFmtId="38" fontId="6" fillId="0" borderId="9" xfId="4" applyFont="1" applyBorder="1">
      <alignment vertical="center"/>
    </xf>
    <xf numFmtId="0" fontId="6" fillId="0" borderId="5" xfId="2" applyFont="1" applyBorder="1">
      <alignment vertical="center"/>
    </xf>
    <xf numFmtId="38" fontId="6" fillId="0" borderId="5" xfId="4" applyFont="1" applyBorder="1">
      <alignment vertical="center"/>
    </xf>
    <xf numFmtId="38" fontId="6" fillId="0" borderId="10" xfId="4" applyFont="1" applyBorder="1">
      <alignment vertical="center"/>
    </xf>
    <xf numFmtId="38" fontId="6" fillId="0" borderId="7" xfId="4" applyFont="1" applyBorder="1">
      <alignment vertical="center"/>
    </xf>
    <xf numFmtId="0" fontId="10" fillId="0" borderId="0" xfId="2" applyFont="1" applyAlignment="1">
      <alignment horizontal="left" vertical="center" indent="3"/>
    </xf>
    <xf numFmtId="0" fontId="7" fillId="0" borderId="0" xfId="2" applyFont="1">
      <alignment vertical="center"/>
    </xf>
    <xf numFmtId="0" fontId="0" fillId="0" borderId="0" xfId="0" applyFont="1" applyFill="1" applyBorder="1" applyAlignment="1" applyProtection="1">
      <alignment vertical="center"/>
    </xf>
    <xf numFmtId="38" fontId="0" fillId="0" borderId="4" xfId="1" applyFont="1" applyFill="1" applyBorder="1" applyAlignment="1" applyProtection="1">
      <alignment horizontal="center" vertical="center" wrapText="1"/>
    </xf>
    <xf numFmtId="0" fontId="1" fillId="3" borderId="0" xfId="0" applyFont="1" applyFill="1" applyAlignment="1" applyProtection="1">
      <alignment horizontal="left" vertical="center" wrapText="1"/>
    </xf>
    <xf numFmtId="38" fontId="6" fillId="0" borderId="5" xfId="4" applyFont="1" applyBorder="1" applyAlignment="1">
      <alignment horizontal="left" vertical="top" wrapText="1"/>
    </xf>
    <xf numFmtId="38" fontId="1" fillId="0" borderId="0" xfId="1" applyFont="1" applyFill="1" applyBorder="1" applyAlignment="1" applyProtection="1">
      <alignment horizontal="left" vertical="center"/>
    </xf>
    <xf numFmtId="40" fontId="1" fillId="0" borderId="4" xfId="1" applyNumberFormat="1" applyFont="1" applyFill="1" applyBorder="1" applyAlignment="1" applyProtection="1">
      <alignment horizontal="center" vertical="center" wrapText="1"/>
    </xf>
    <xf numFmtId="38" fontId="1" fillId="4" borderId="4" xfId="1" applyFont="1" applyFill="1" applyBorder="1" applyAlignment="1" applyProtection="1">
      <alignment vertical="center"/>
    </xf>
    <xf numFmtId="40" fontId="1" fillId="4" borderId="4" xfId="1" applyNumberFormat="1" applyFont="1" applyFill="1" applyBorder="1" applyAlignment="1" applyProtection="1">
      <alignment vertical="center"/>
    </xf>
    <xf numFmtId="0" fontId="1" fillId="0" borderId="0" xfId="0" applyFont="1" applyBorder="1" applyAlignment="1">
      <alignment horizontal="left" vertical="center"/>
    </xf>
    <xf numFmtId="0" fontId="1" fillId="3" borderId="0" xfId="0" applyFont="1" applyFill="1" applyAlignment="1" applyProtection="1">
      <alignment vertical="center"/>
    </xf>
    <xf numFmtId="38" fontId="1" fillId="0" borderId="4" xfId="1" applyFont="1" applyFill="1" applyBorder="1" applyAlignment="1" applyProtection="1">
      <alignment vertical="center"/>
    </xf>
    <xf numFmtId="0" fontId="1" fillId="0" borderId="0" xfId="0" applyFont="1" applyAlignment="1" applyProtection="1">
      <alignment horizontal="left" vertical="center" wrapText="1"/>
    </xf>
    <xf numFmtId="38" fontId="1" fillId="0" borderId="4" xfId="1" applyFont="1" applyFill="1" applyBorder="1" applyAlignment="1" applyProtection="1">
      <alignment horizontal="center" vertical="center"/>
    </xf>
    <xf numFmtId="38" fontId="1" fillId="0" borderId="4" xfId="1" applyFont="1" applyFill="1" applyBorder="1" applyAlignment="1" applyProtection="1">
      <alignment horizontal="center" vertical="center" wrapText="1"/>
    </xf>
    <xf numFmtId="0" fontId="3" fillId="0" borderId="0" xfId="0" applyFont="1" applyBorder="1" applyAlignment="1" applyProtection="1">
      <alignment horizontal="center" vertical="center"/>
    </xf>
    <xf numFmtId="0" fontId="1" fillId="0" borderId="5" xfId="0" applyFont="1" applyBorder="1" applyAlignment="1" applyProtection="1">
      <alignment horizontal="center" vertical="center" wrapText="1"/>
    </xf>
    <xf numFmtId="0" fontId="1" fillId="0" borderId="7" xfId="0" applyFont="1" applyBorder="1" applyAlignment="1" applyProtection="1">
      <alignment horizontal="center" vertical="center" wrapText="1"/>
    </xf>
    <xf numFmtId="38" fontId="1" fillId="3" borderId="4" xfId="1" applyFont="1" applyFill="1" applyBorder="1" applyAlignment="1" applyProtection="1">
      <alignment vertical="center"/>
      <protection locked="0"/>
    </xf>
    <xf numFmtId="38" fontId="1" fillId="0" borderId="4" xfId="1" applyFont="1" applyFill="1" applyBorder="1" applyAlignment="1" applyProtection="1">
      <alignment vertical="center"/>
    </xf>
    <xf numFmtId="38" fontId="1" fillId="0" borderId="8" xfId="1" applyFont="1" applyFill="1" applyBorder="1" applyAlignment="1" applyProtection="1">
      <alignment vertical="center"/>
    </xf>
    <xf numFmtId="38" fontId="1" fillId="0" borderId="4" xfId="1" applyFont="1" applyFill="1" applyBorder="1" applyAlignment="1" applyProtection="1">
      <alignment horizontal="center" vertical="center"/>
    </xf>
    <xf numFmtId="38" fontId="1" fillId="0" borderId="4" xfId="1" applyFont="1" applyFill="1" applyBorder="1" applyAlignment="1" applyProtection="1">
      <alignment horizontal="center" vertical="center" wrapText="1"/>
    </xf>
    <xf numFmtId="0" fontId="0" fillId="0" borderId="1" xfId="0" applyFont="1" applyFill="1" applyBorder="1" applyAlignment="1" applyProtection="1">
      <alignment vertical="center"/>
    </xf>
    <xf numFmtId="38" fontId="1" fillId="0" borderId="4" xfId="1" applyFont="1" applyFill="1" applyBorder="1" applyAlignment="1" applyProtection="1">
      <alignment vertical="center"/>
    </xf>
    <xf numFmtId="0" fontId="3" fillId="0" borderId="0" xfId="0" applyFont="1" applyBorder="1" applyAlignment="1" applyProtection="1">
      <alignment horizontal="center" vertical="center"/>
    </xf>
    <xf numFmtId="0" fontId="1" fillId="0" borderId="5" xfId="0" applyFont="1" applyBorder="1" applyAlignment="1" applyProtection="1">
      <alignment horizontal="center" vertical="center" wrapText="1"/>
    </xf>
    <xf numFmtId="0" fontId="1" fillId="0" borderId="7" xfId="0" applyFont="1" applyBorder="1" applyAlignment="1" applyProtection="1">
      <alignment horizontal="center" vertical="center" wrapText="1"/>
    </xf>
    <xf numFmtId="38" fontId="1" fillId="0" borderId="4" xfId="1" applyFont="1" applyFill="1" applyBorder="1" applyAlignment="1" applyProtection="1">
      <alignment horizontal="center" vertical="center"/>
    </xf>
    <xf numFmtId="38" fontId="1" fillId="0" borderId="4" xfId="1" applyFont="1" applyFill="1" applyBorder="1" applyAlignment="1" applyProtection="1">
      <alignment vertical="center"/>
    </xf>
    <xf numFmtId="38" fontId="1" fillId="0" borderId="8" xfId="1" applyFont="1" applyFill="1" applyBorder="1" applyAlignment="1" applyProtection="1">
      <alignment vertical="center"/>
    </xf>
    <xf numFmtId="0" fontId="1" fillId="0" borderId="0" xfId="0" applyFont="1" applyAlignment="1" applyProtection="1">
      <alignment horizontal="left" vertical="center" wrapText="1"/>
    </xf>
    <xf numFmtId="38" fontId="1" fillId="0" borderId="4" xfId="1" applyFont="1" applyFill="1" applyBorder="1" applyAlignment="1" applyProtection="1">
      <alignment horizontal="center" vertical="center" wrapText="1"/>
    </xf>
    <xf numFmtId="38" fontId="1" fillId="0" borderId="4" xfId="1" applyFont="1" applyFill="1" applyBorder="1" applyAlignment="1" applyProtection="1">
      <alignment vertical="center"/>
    </xf>
    <xf numFmtId="38" fontId="1" fillId="0" borderId="8" xfId="1" applyFont="1" applyFill="1" applyBorder="1" applyAlignment="1" applyProtection="1">
      <alignment vertical="center"/>
    </xf>
    <xf numFmtId="0" fontId="1" fillId="0" borderId="0" xfId="0" applyFont="1" applyAlignment="1" applyProtection="1">
      <alignment horizontal="left" vertical="center" wrapText="1"/>
    </xf>
    <xf numFmtId="38" fontId="1" fillId="0" borderId="4" xfId="1" applyFont="1" applyFill="1" applyBorder="1" applyAlignment="1" applyProtection="1">
      <alignment horizontal="center" vertical="center"/>
    </xf>
    <xf numFmtId="38" fontId="1" fillId="0" borderId="4" xfId="1" applyFont="1" applyFill="1" applyBorder="1" applyAlignment="1" applyProtection="1">
      <alignment horizontal="center" vertical="center" wrapText="1"/>
    </xf>
    <xf numFmtId="0" fontId="3" fillId="0" borderId="0" xfId="0" applyFont="1" applyBorder="1" applyAlignment="1" applyProtection="1">
      <alignment horizontal="center" vertical="center"/>
    </xf>
    <xf numFmtId="0" fontId="1" fillId="0" borderId="5" xfId="0" applyFont="1" applyBorder="1" applyAlignment="1" applyProtection="1">
      <alignment horizontal="center" vertical="center" wrapText="1"/>
    </xf>
    <xf numFmtId="0" fontId="1" fillId="0" borderId="7" xfId="0" applyFont="1" applyBorder="1" applyAlignment="1" applyProtection="1">
      <alignment horizontal="center" vertical="center" wrapText="1"/>
    </xf>
    <xf numFmtId="38" fontId="1" fillId="0" borderId="4" xfId="1" applyFont="1" applyFill="1" applyBorder="1" applyAlignment="1" applyProtection="1">
      <alignment vertical="center"/>
    </xf>
    <xf numFmtId="38" fontId="0" fillId="0" borderId="7" xfId="1" applyFont="1" applyFill="1" applyBorder="1" applyAlignment="1" applyProtection="1">
      <alignment horizontal="right" vertical="center"/>
    </xf>
    <xf numFmtId="38" fontId="1" fillId="0" borderId="4" xfId="1" applyFont="1" applyFill="1" applyBorder="1" applyAlignment="1" applyProtection="1">
      <alignment vertical="center"/>
    </xf>
    <xf numFmtId="0" fontId="1" fillId="0" borderId="4" xfId="0" applyFont="1" applyBorder="1" applyAlignment="1">
      <alignment vertical="center"/>
    </xf>
    <xf numFmtId="38" fontId="1" fillId="0" borderId="8" xfId="1" applyFont="1" applyFill="1" applyBorder="1" applyAlignment="1" applyProtection="1">
      <alignment vertical="center"/>
    </xf>
    <xf numFmtId="0" fontId="1" fillId="0" borderId="3" xfId="0" applyFont="1" applyBorder="1" applyAlignment="1">
      <alignment vertical="center"/>
    </xf>
    <xf numFmtId="0" fontId="0" fillId="0" borderId="1" xfId="0" applyFont="1" applyBorder="1" applyAlignment="1" applyProtection="1">
      <alignment horizontal="left" vertical="center"/>
    </xf>
    <xf numFmtId="38" fontId="0" fillId="0" borderId="13" xfId="1" applyFont="1" applyBorder="1" applyAlignment="1" applyProtection="1">
      <alignment horizontal="left" vertical="center"/>
    </xf>
    <xf numFmtId="38" fontId="1" fillId="0" borderId="4" xfId="1" applyFont="1" applyFill="1" applyBorder="1" applyAlignment="1" applyProtection="1">
      <alignment horizontal="center" vertical="center"/>
    </xf>
    <xf numFmtId="0" fontId="1" fillId="0" borderId="4" xfId="0" applyFont="1" applyBorder="1" applyAlignment="1">
      <alignment horizontal="center" vertical="center"/>
    </xf>
    <xf numFmtId="38" fontId="1" fillId="0" borderId="8" xfId="1" applyFont="1" applyFill="1" applyBorder="1" applyAlignment="1" applyProtection="1">
      <alignment horizontal="center" vertical="center" wrapText="1"/>
    </xf>
    <xf numFmtId="0" fontId="1" fillId="0" borderId="13" xfId="0" applyFont="1" applyBorder="1" applyAlignment="1">
      <alignment horizontal="center" vertical="center"/>
    </xf>
    <xf numFmtId="0" fontId="1" fillId="0" borderId="3" xfId="0" applyFont="1" applyBorder="1" applyAlignment="1">
      <alignment horizontal="center" vertical="center"/>
    </xf>
    <xf numFmtId="38" fontId="1" fillId="0" borderId="8" xfId="1" applyFont="1" applyFill="1" applyBorder="1" applyAlignment="1" applyProtection="1">
      <alignment horizontal="center" vertical="center"/>
    </xf>
    <xf numFmtId="0" fontId="1" fillId="0" borderId="13" xfId="0" applyFont="1" applyBorder="1" applyAlignment="1">
      <alignment vertical="center"/>
    </xf>
    <xf numFmtId="38" fontId="1" fillId="0" borderId="4" xfId="1" applyFont="1" applyFill="1" applyBorder="1" applyAlignment="1" applyProtection="1">
      <alignment horizontal="center" vertical="center" wrapText="1"/>
    </xf>
    <xf numFmtId="38" fontId="1" fillId="4" borderId="4" xfId="1" applyFont="1" applyFill="1" applyBorder="1" applyAlignment="1" applyProtection="1">
      <alignment horizontal="center" vertical="center"/>
    </xf>
    <xf numFmtId="38" fontId="1" fillId="0" borderId="9" xfId="1" applyFont="1" applyFill="1" applyBorder="1" applyAlignment="1" applyProtection="1">
      <alignment horizontal="left" vertical="center"/>
    </xf>
    <xf numFmtId="38" fontId="1" fillId="0" borderId="10" xfId="1" applyFont="1" applyFill="1" applyBorder="1" applyAlignment="1" applyProtection="1">
      <alignment horizontal="left" vertical="center"/>
    </xf>
    <xf numFmtId="0" fontId="0" fillId="0" borderId="10" xfId="0" applyBorder="1" applyAlignment="1">
      <alignment horizontal="left" vertical="center"/>
    </xf>
    <xf numFmtId="0" fontId="0" fillId="0" borderId="11" xfId="0" applyBorder="1" applyAlignment="1">
      <alignment horizontal="left" vertical="center"/>
    </xf>
    <xf numFmtId="38" fontId="1" fillId="0" borderId="3" xfId="1" applyFont="1" applyFill="1" applyBorder="1" applyAlignment="1" applyProtection="1">
      <alignment horizontal="center" vertical="center"/>
    </xf>
    <xf numFmtId="38" fontId="1" fillId="0" borderId="2" xfId="1" applyFont="1" applyFill="1" applyBorder="1" applyAlignment="1" applyProtection="1">
      <alignment horizontal="left" vertical="center"/>
    </xf>
    <xf numFmtId="38" fontId="1" fillId="0" borderId="5" xfId="1" applyFont="1" applyFill="1" applyBorder="1" applyAlignment="1" applyProtection="1">
      <alignment horizontal="left" vertical="center"/>
    </xf>
    <xf numFmtId="0" fontId="0" fillId="0" borderId="5" xfId="0" applyBorder="1" applyAlignment="1">
      <alignment horizontal="left" vertical="center"/>
    </xf>
    <xf numFmtId="0" fontId="0" fillId="0" borderId="7" xfId="0" applyBorder="1" applyAlignment="1">
      <alignment horizontal="left" vertical="center"/>
    </xf>
    <xf numFmtId="38" fontId="0" fillId="2" borderId="0" xfId="1" applyFont="1" applyFill="1" applyBorder="1" applyAlignment="1" applyProtection="1">
      <alignment horizontal="center" vertical="center"/>
      <protection locked="0"/>
    </xf>
    <xf numFmtId="38" fontId="1" fillId="2" borderId="0" xfId="1" applyFont="1" applyFill="1" applyBorder="1" applyAlignment="1" applyProtection="1">
      <alignment horizontal="center" vertical="center"/>
      <protection locked="0"/>
    </xf>
    <xf numFmtId="0" fontId="3" fillId="0" borderId="0" xfId="0" applyFont="1" applyBorder="1" applyAlignment="1" applyProtection="1">
      <alignment horizontal="center" vertical="center"/>
    </xf>
    <xf numFmtId="0" fontId="1" fillId="0" borderId="2" xfId="0" applyFont="1" applyBorder="1" applyAlignment="1" applyProtection="1">
      <alignment horizontal="center" vertical="center" wrapText="1"/>
    </xf>
    <xf numFmtId="0" fontId="1" fillId="0" borderId="5" xfId="0" applyFont="1" applyBorder="1" applyAlignment="1" applyProtection="1">
      <alignment horizontal="center" vertical="center" wrapText="1"/>
    </xf>
    <xf numFmtId="0" fontId="1" fillId="0" borderId="7" xfId="0" applyFont="1" applyBorder="1" applyAlignment="1" applyProtection="1">
      <alignment horizontal="center" vertical="center" wrapText="1"/>
    </xf>
    <xf numFmtId="0" fontId="1" fillId="0" borderId="3" xfId="0" applyFont="1" applyBorder="1" applyAlignment="1" applyProtection="1">
      <alignment horizontal="center" vertical="center" wrapText="1"/>
    </xf>
    <xf numFmtId="0" fontId="1" fillId="0" borderId="4" xfId="0" applyFont="1" applyBorder="1" applyAlignment="1" applyProtection="1">
      <alignment horizontal="center" vertical="center" wrapText="1"/>
    </xf>
    <xf numFmtId="0" fontId="6" fillId="0" borderId="8" xfId="2" applyFont="1" applyBorder="1" applyAlignment="1">
      <alignment horizontal="center" vertical="center"/>
    </xf>
    <xf numFmtId="0" fontId="6" fillId="0" borderId="3" xfId="2" applyFont="1" applyBorder="1" applyAlignment="1">
      <alignment horizontal="center" vertical="center"/>
    </xf>
    <xf numFmtId="0" fontId="0" fillId="0" borderId="0" xfId="2" applyFont="1" applyAlignment="1">
      <alignment horizontal="center" vertical="center"/>
    </xf>
    <xf numFmtId="0" fontId="5" fillId="0" borderId="0" xfId="2" applyFont="1" applyAlignment="1">
      <alignment horizontal="center" vertical="center"/>
    </xf>
    <xf numFmtId="0" fontId="1" fillId="0" borderId="0" xfId="3" applyAlignment="1">
      <alignment horizontal="center" vertical="center"/>
    </xf>
    <xf numFmtId="38" fontId="1" fillId="0" borderId="7" xfId="1" applyFont="1" applyFill="1" applyBorder="1" applyAlignment="1" applyProtection="1">
      <alignment horizontal="left" vertical="center"/>
    </xf>
    <xf numFmtId="0" fontId="11" fillId="3" borderId="5" xfId="2" applyFont="1" applyFill="1" applyBorder="1" applyAlignment="1">
      <alignment vertical="center"/>
    </xf>
    <xf numFmtId="38" fontId="12" fillId="0" borderId="2" xfId="1" applyFont="1" applyFill="1" applyBorder="1" applyAlignment="1" applyProtection="1">
      <alignment horizontal="left" vertical="center"/>
    </xf>
    <xf numFmtId="38" fontId="12" fillId="0" borderId="4" xfId="1" applyFont="1" applyFill="1" applyBorder="1" applyAlignment="1" applyProtection="1">
      <alignment horizontal="left" vertical="center"/>
    </xf>
    <xf numFmtId="38" fontId="12" fillId="0" borderId="8" xfId="1" applyFont="1" applyFill="1" applyBorder="1" applyAlignment="1" applyProtection="1">
      <alignment vertical="center"/>
    </xf>
    <xf numFmtId="38" fontId="12" fillId="2" borderId="4" xfId="1" applyFont="1" applyFill="1" applyBorder="1" applyAlignment="1" applyProtection="1">
      <alignment vertical="center"/>
      <protection locked="0"/>
    </xf>
    <xf numFmtId="38" fontId="12" fillId="0" borderId="4" xfId="1" applyFont="1" applyFill="1" applyBorder="1" applyAlignment="1" applyProtection="1">
      <alignment vertical="center"/>
    </xf>
    <xf numFmtId="0" fontId="12" fillId="0" borderId="0" xfId="0" applyFont="1" applyFill="1" applyBorder="1" applyAlignment="1" applyProtection="1">
      <alignment vertical="center"/>
    </xf>
    <xf numFmtId="0" fontId="12" fillId="0" borderId="0" xfId="0" applyFont="1" applyFill="1" applyAlignment="1" applyProtection="1">
      <alignment vertical="center"/>
    </xf>
    <xf numFmtId="38" fontId="12" fillId="0" borderId="5" xfId="1" applyFont="1" applyFill="1" applyBorder="1" applyAlignment="1" applyProtection="1">
      <alignment horizontal="left" vertical="center"/>
    </xf>
    <xf numFmtId="0" fontId="12" fillId="0" borderId="5" xfId="0" applyFont="1" applyBorder="1" applyAlignment="1">
      <alignment horizontal="left" vertical="center"/>
    </xf>
    <xf numFmtId="0" fontId="12" fillId="0" borderId="7" xfId="0" applyFont="1" applyBorder="1" applyAlignment="1">
      <alignment horizontal="left" vertical="center"/>
    </xf>
    <xf numFmtId="38" fontId="12" fillId="0" borderId="9" xfId="1" applyFont="1" applyFill="1" applyBorder="1" applyAlignment="1" applyProtection="1">
      <alignment horizontal="left" vertical="center"/>
    </xf>
    <xf numFmtId="38" fontId="12" fillId="0" borderId="10" xfId="1" applyFont="1" applyFill="1" applyBorder="1" applyAlignment="1" applyProtection="1">
      <alignment horizontal="left" vertical="center"/>
    </xf>
    <xf numFmtId="0" fontId="12" fillId="0" borderId="10" xfId="0" applyFont="1" applyBorder="1" applyAlignment="1">
      <alignment horizontal="left" vertical="center"/>
    </xf>
    <xf numFmtId="0" fontId="12" fillId="0" borderId="11" xfId="0" applyFont="1" applyBorder="1" applyAlignment="1">
      <alignment horizontal="left" vertical="center"/>
    </xf>
    <xf numFmtId="38" fontId="12" fillId="0" borderId="8" xfId="1" applyFont="1" applyFill="1" applyBorder="1" applyAlignment="1" applyProtection="1">
      <alignment horizontal="center" vertical="center"/>
    </xf>
    <xf numFmtId="38" fontId="12" fillId="0" borderId="3" xfId="1" applyFont="1" applyFill="1" applyBorder="1" applyAlignment="1" applyProtection="1">
      <alignment horizontal="center" vertical="center"/>
    </xf>
    <xf numFmtId="38" fontId="12" fillId="0" borderId="12" xfId="1" applyFont="1" applyFill="1" applyBorder="1" applyAlignment="1" applyProtection="1">
      <alignment vertical="center"/>
    </xf>
    <xf numFmtId="40" fontId="12" fillId="0" borderId="12" xfId="1" applyNumberFormat="1" applyFont="1" applyFill="1" applyBorder="1" applyAlignment="1" applyProtection="1">
      <alignment vertical="center"/>
    </xf>
    <xf numFmtId="38" fontId="12" fillId="0" borderId="0" xfId="1" applyFont="1" applyFill="1" applyBorder="1" applyAlignment="1" applyProtection="1">
      <alignment horizontal="center" vertical="center"/>
    </xf>
    <xf numFmtId="38" fontId="12" fillId="0" borderId="0" xfId="1" applyFont="1" applyFill="1" applyBorder="1" applyAlignment="1" applyProtection="1">
      <alignment vertical="center"/>
    </xf>
    <xf numFmtId="40" fontId="12" fillId="0" borderId="0" xfId="1" applyNumberFormat="1" applyFont="1" applyFill="1" applyBorder="1" applyAlignment="1" applyProtection="1">
      <alignment vertical="center"/>
    </xf>
    <xf numFmtId="38" fontId="12" fillId="0" borderId="0" xfId="1" applyFont="1" applyFill="1" applyBorder="1" applyAlignment="1" applyProtection="1">
      <alignment horizontal="left" vertical="center"/>
    </xf>
    <xf numFmtId="38" fontId="12" fillId="0" borderId="4" xfId="1" applyFont="1" applyFill="1" applyBorder="1" applyAlignment="1" applyProtection="1">
      <alignment horizontal="center" vertical="center" wrapText="1"/>
    </xf>
    <xf numFmtId="38" fontId="12" fillId="0" borderId="4" xfId="1" applyFont="1" applyFill="1" applyBorder="1" applyAlignment="1" applyProtection="1">
      <alignment horizontal="center" vertical="center"/>
    </xf>
    <xf numFmtId="38" fontId="12" fillId="4" borderId="4" xfId="1" applyFont="1" applyFill="1" applyBorder="1" applyAlignment="1" applyProtection="1">
      <alignment horizontal="center" vertical="center"/>
    </xf>
    <xf numFmtId="0" fontId="12" fillId="0" borderId="4" xfId="0" applyFont="1" applyBorder="1" applyAlignment="1">
      <alignment horizontal="center" vertical="center"/>
    </xf>
    <xf numFmtId="38" fontId="12" fillId="0" borderId="4" xfId="1" applyFont="1" applyFill="1" applyBorder="1" applyAlignment="1" applyProtection="1">
      <alignment horizontal="center" vertical="center"/>
    </xf>
    <xf numFmtId="40" fontId="12" fillId="0" borderId="4" xfId="1" applyNumberFormat="1" applyFont="1" applyFill="1" applyBorder="1" applyAlignment="1" applyProtection="1">
      <alignment horizontal="center" vertical="center" wrapText="1"/>
    </xf>
    <xf numFmtId="38" fontId="12" fillId="0" borderId="8" xfId="1" applyFont="1" applyFill="1" applyBorder="1" applyAlignment="1" applyProtection="1">
      <alignment horizontal="center" vertical="center" wrapText="1"/>
    </xf>
    <xf numFmtId="0" fontId="12" fillId="0" borderId="13" xfId="0" applyFont="1" applyBorder="1" applyAlignment="1">
      <alignment horizontal="center" vertical="center"/>
    </xf>
    <xf numFmtId="0" fontId="12" fillId="0" borderId="3" xfId="0" applyFont="1" applyBorder="1" applyAlignment="1">
      <alignment horizontal="center" vertical="center"/>
    </xf>
    <xf numFmtId="38" fontId="12" fillId="4" borderId="4" xfId="1" applyFont="1" applyFill="1" applyBorder="1" applyAlignment="1" applyProtection="1">
      <alignment vertical="center"/>
    </xf>
    <xf numFmtId="40" fontId="12" fillId="4" borderId="4" xfId="1" applyNumberFormat="1" applyFont="1" applyFill="1" applyBorder="1" applyAlignment="1" applyProtection="1">
      <alignment vertical="center"/>
    </xf>
    <xf numFmtId="38" fontId="12" fillId="0" borderId="8" xfId="1" applyFont="1" applyFill="1" applyBorder="1" applyAlignment="1" applyProtection="1">
      <alignment vertical="center"/>
    </xf>
    <xf numFmtId="0" fontId="12" fillId="0" borderId="13" xfId="0" applyFont="1" applyBorder="1" applyAlignment="1">
      <alignment vertical="center"/>
    </xf>
    <xf numFmtId="0" fontId="12" fillId="0" borderId="3" xfId="0" applyFont="1" applyBorder="1" applyAlignment="1">
      <alignment vertical="center"/>
    </xf>
    <xf numFmtId="0" fontId="12" fillId="0" borderId="0" xfId="0" applyFont="1" applyBorder="1" applyAlignment="1">
      <alignment horizontal="left" vertical="center"/>
    </xf>
    <xf numFmtId="38" fontId="12" fillId="0" borderId="4" xfId="1" applyFont="1" applyFill="1" applyBorder="1" applyAlignment="1" applyProtection="1">
      <alignment vertical="center"/>
    </xf>
    <xf numFmtId="0" fontId="12" fillId="0" borderId="4" xfId="0" applyFont="1" applyBorder="1" applyAlignment="1">
      <alignment vertical="center"/>
    </xf>
    <xf numFmtId="38" fontId="12" fillId="0" borderId="0" xfId="1" applyFont="1" applyFill="1" applyAlignment="1" applyProtection="1">
      <alignment vertical="center"/>
    </xf>
    <xf numFmtId="0" fontId="12" fillId="0" borderId="0" xfId="0" applyFont="1" applyAlignment="1" applyProtection="1">
      <alignment vertical="center"/>
    </xf>
    <xf numFmtId="0" fontId="12" fillId="0" borderId="0" xfId="0" applyFont="1" applyAlignment="1" applyProtection="1">
      <alignment horizontal="left" vertical="center" wrapText="1"/>
    </xf>
    <xf numFmtId="0" fontId="12" fillId="0" borderId="0" xfId="0" applyFont="1" applyAlignment="1">
      <alignment horizontal="left" vertical="center" wrapText="1"/>
    </xf>
    <xf numFmtId="0" fontId="12" fillId="3" borderId="0" xfId="0" applyFont="1" applyFill="1" applyAlignment="1" applyProtection="1">
      <alignment vertical="center"/>
    </xf>
    <xf numFmtId="0" fontId="12" fillId="3" borderId="0" xfId="0" applyFont="1" applyFill="1" applyAlignment="1" applyProtection="1">
      <alignment horizontal="left" vertical="center" wrapText="1"/>
    </xf>
    <xf numFmtId="0" fontId="12" fillId="0" borderId="0" xfId="0" applyFont="1" applyAlignment="1" applyProtection="1">
      <alignment horizontal="left" vertical="center" wrapText="1"/>
    </xf>
    <xf numFmtId="38" fontId="12" fillId="0" borderId="0" xfId="1" applyFont="1" applyAlignment="1" applyProtection="1">
      <alignment vertical="center"/>
    </xf>
  </cellXfs>
  <cellStyles count="7">
    <cellStyle name="桁区切り" xfId="1" builtinId="6"/>
    <cellStyle name="桁区切り 2" xfId="4"/>
    <cellStyle name="標準" xfId="0" builtinId="0"/>
    <cellStyle name="標準 2" xfId="2"/>
    <cellStyle name="標準 3" xfId="5"/>
    <cellStyle name="標準 4" xfId="6"/>
    <cellStyle name="標準_習志野市ＧＨ運営費補助金様式２"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B1:M98"/>
  <sheetViews>
    <sheetView showGridLines="0" view="pageBreakPreview" zoomScale="85" zoomScaleNormal="85" zoomScaleSheetLayoutView="85" workbookViewId="0">
      <selection activeCell="H4" sqref="H4:I4"/>
    </sheetView>
  </sheetViews>
  <sheetFormatPr defaultColWidth="9" defaultRowHeight="13.5" x14ac:dyDescent="0.15"/>
  <cols>
    <col min="1" max="1" width="3.75" style="1" customWidth="1"/>
    <col min="2" max="2" width="14.125" style="1" customWidth="1"/>
    <col min="3" max="9" width="17.625" style="1" customWidth="1"/>
    <col min="10" max="11" width="14.125" style="1" customWidth="1"/>
    <col min="12" max="16384" width="9" style="1"/>
  </cols>
  <sheetData>
    <row r="1" spans="2:11" ht="23.25" customHeight="1" x14ac:dyDescent="0.15">
      <c r="B1" s="117" t="s">
        <v>95</v>
      </c>
      <c r="C1" s="118"/>
    </row>
    <row r="2" spans="2:11" ht="17.25" customHeight="1" x14ac:dyDescent="0.15">
      <c r="D2" s="2"/>
    </row>
    <row r="3" spans="2:11" ht="27.75" customHeight="1" x14ac:dyDescent="0.15">
      <c r="B3" s="119" t="s">
        <v>57</v>
      </c>
      <c r="C3" s="119"/>
      <c r="D3" s="119"/>
      <c r="E3" s="119"/>
      <c r="F3" s="119"/>
      <c r="G3" s="119"/>
      <c r="H3" s="119"/>
      <c r="I3" s="119"/>
      <c r="J3" s="3"/>
      <c r="K3" s="3"/>
    </row>
    <row r="4" spans="2:11" ht="27.75" customHeight="1" x14ac:dyDescent="0.15">
      <c r="B4" s="65"/>
      <c r="C4" s="65"/>
      <c r="D4" s="65"/>
      <c r="E4" s="65"/>
      <c r="F4" s="65"/>
      <c r="G4" s="65"/>
      <c r="H4" s="97" t="s">
        <v>104</v>
      </c>
      <c r="I4" s="97"/>
      <c r="J4" s="3"/>
      <c r="K4" s="3"/>
    </row>
    <row r="5" spans="2:11" s="6" customFormat="1" ht="27.75" customHeight="1" x14ac:dyDescent="0.15">
      <c r="B5" s="4"/>
      <c r="C5" s="4"/>
      <c r="D5" s="4"/>
      <c r="E5" s="4"/>
      <c r="F5" s="4"/>
      <c r="G5" s="4"/>
      <c r="H5" s="98" t="s">
        <v>105</v>
      </c>
      <c r="I5" s="98"/>
      <c r="J5" s="5"/>
      <c r="K5" s="5"/>
    </row>
    <row r="6" spans="2:11" ht="19.5" customHeight="1" x14ac:dyDescent="0.15">
      <c r="B6" s="7" t="s">
        <v>0</v>
      </c>
      <c r="C6" s="7"/>
      <c r="D6" s="7"/>
      <c r="E6" s="7"/>
      <c r="F6" s="7"/>
      <c r="G6" s="7"/>
      <c r="H6" s="7"/>
      <c r="I6" s="8" t="s">
        <v>1</v>
      </c>
      <c r="J6" s="9"/>
      <c r="K6" s="9"/>
    </row>
    <row r="7" spans="2:11" ht="22.5" customHeight="1" x14ac:dyDescent="0.15">
      <c r="B7" s="120" t="s">
        <v>2</v>
      </c>
      <c r="C7" s="123" t="s">
        <v>3</v>
      </c>
      <c r="D7" s="124"/>
      <c r="E7" s="124"/>
      <c r="F7" s="120" t="s">
        <v>4</v>
      </c>
      <c r="G7" s="120" t="s">
        <v>5</v>
      </c>
      <c r="H7" s="120"/>
      <c r="I7" s="120" t="s">
        <v>6</v>
      </c>
    </row>
    <row r="8" spans="2:11" ht="30" customHeight="1" x14ac:dyDescent="0.15">
      <c r="B8" s="121"/>
      <c r="C8" s="10" t="s">
        <v>7</v>
      </c>
      <c r="D8" s="66" t="s">
        <v>8</v>
      </c>
      <c r="E8" s="66" t="s">
        <v>9</v>
      </c>
      <c r="F8" s="121"/>
      <c r="G8" s="121"/>
      <c r="H8" s="121"/>
      <c r="I8" s="121"/>
    </row>
    <row r="9" spans="2:11" ht="20.25" customHeight="1" x14ac:dyDescent="0.15">
      <c r="B9" s="122"/>
      <c r="C9" s="11" t="s">
        <v>70</v>
      </c>
      <c r="D9" s="12" t="s">
        <v>71</v>
      </c>
      <c r="E9" s="11" t="s">
        <v>72</v>
      </c>
      <c r="F9" s="67" t="s">
        <v>73</v>
      </c>
      <c r="G9" s="12" t="s">
        <v>74</v>
      </c>
      <c r="H9" s="12"/>
      <c r="I9" s="122"/>
    </row>
    <row r="10" spans="2:11" ht="39.75" customHeight="1" x14ac:dyDescent="0.15">
      <c r="B10" s="13">
        <f>E34+E56+E78</f>
        <v>0</v>
      </c>
      <c r="C10" s="68">
        <f>収支予算書!D42</f>
        <v>0</v>
      </c>
      <c r="D10" s="68">
        <f>収支予算書!D23-収支予算書!D21-収支予算書!D22</f>
        <v>0</v>
      </c>
      <c r="E10" s="14">
        <f>C10-D10</f>
        <v>0</v>
      </c>
      <c r="F10" s="13">
        <f>H88</f>
        <v>0</v>
      </c>
      <c r="G10" s="13">
        <f>MIN(E10,F10)</f>
        <v>0</v>
      </c>
      <c r="H10" s="13"/>
      <c r="I10" s="15"/>
    </row>
    <row r="11" spans="2:11" s="6" customFormat="1" ht="17.25" customHeight="1" x14ac:dyDescent="0.15">
      <c r="B11" s="16" t="s">
        <v>10</v>
      </c>
      <c r="C11" s="16"/>
      <c r="D11" s="16"/>
      <c r="E11" s="16"/>
      <c r="F11" s="16"/>
      <c r="G11" s="16"/>
      <c r="H11" s="16"/>
      <c r="I11" s="16"/>
    </row>
    <row r="12" spans="2:11" ht="16.5" customHeight="1" x14ac:dyDescent="0.15">
      <c r="B12" s="17"/>
      <c r="C12" s="17"/>
      <c r="D12" s="17"/>
      <c r="E12" s="17"/>
      <c r="F12" s="17"/>
      <c r="G12" s="17"/>
      <c r="H12" s="17"/>
      <c r="I12" s="17"/>
    </row>
    <row r="13" spans="2:11" ht="20.100000000000001" customHeight="1" x14ac:dyDescent="0.15">
      <c r="B13" s="51" t="s">
        <v>75</v>
      </c>
      <c r="C13" s="18"/>
      <c r="D13" s="18"/>
      <c r="E13" s="18"/>
      <c r="F13" s="18"/>
      <c r="G13" s="17"/>
      <c r="H13" s="18"/>
      <c r="I13" s="19"/>
    </row>
    <row r="14" spans="2:11" ht="20.100000000000001" customHeight="1" x14ac:dyDescent="0.15">
      <c r="B14" s="73" t="s">
        <v>108</v>
      </c>
      <c r="C14" s="20"/>
      <c r="D14" s="20"/>
      <c r="E14" s="20"/>
      <c r="F14" s="20"/>
      <c r="G14" s="20"/>
      <c r="H14" s="20"/>
      <c r="I14" s="19" t="s">
        <v>1</v>
      </c>
    </row>
    <row r="15" spans="2:11" ht="30" customHeight="1" x14ac:dyDescent="0.15">
      <c r="B15" s="64" t="s">
        <v>11</v>
      </c>
      <c r="C15" s="63" t="s">
        <v>12</v>
      </c>
      <c r="D15" s="63" t="s">
        <v>13</v>
      </c>
      <c r="E15" s="63" t="s">
        <v>14</v>
      </c>
      <c r="F15" s="63" t="s">
        <v>15</v>
      </c>
      <c r="G15" s="64" t="s">
        <v>16</v>
      </c>
      <c r="H15" s="64" t="s">
        <v>17</v>
      </c>
      <c r="I15" s="52" t="s">
        <v>76</v>
      </c>
    </row>
    <row r="16" spans="2:11" ht="18.95" customHeight="1" x14ac:dyDescent="0.15">
      <c r="B16" s="113" t="s">
        <v>18</v>
      </c>
      <c r="C16" s="21" t="s">
        <v>19</v>
      </c>
      <c r="D16" s="70">
        <v>108000</v>
      </c>
      <c r="E16" s="22"/>
      <c r="F16" s="22"/>
      <c r="G16" s="61">
        <f>D16*F16</f>
        <v>0</v>
      </c>
      <c r="H16" s="22"/>
      <c r="I16" s="61">
        <f>G16-H16</f>
        <v>0</v>
      </c>
    </row>
    <row r="17" spans="2:9" ht="18.95" customHeight="1" x14ac:dyDescent="0.15">
      <c r="B17" s="114"/>
      <c r="C17" s="21" t="s">
        <v>20</v>
      </c>
      <c r="D17" s="70">
        <v>122000</v>
      </c>
      <c r="E17" s="22"/>
      <c r="F17" s="22"/>
      <c r="G17" s="91">
        <f t="shared" ref="G17:G33" si="0">D17*F17</f>
        <v>0</v>
      </c>
      <c r="H17" s="22"/>
      <c r="I17" s="74">
        <f t="shared" ref="I17:I33" si="1">G17-H17</f>
        <v>0</v>
      </c>
    </row>
    <row r="18" spans="2:9" ht="18.95" customHeight="1" x14ac:dyDescent="0.15">
      <c r="B18" s="114"/>
      <c r="C18" s="21" t="s">
        <v>21</v>
      </c>
      <c r="D18" s="70">
        <v>127000</v>
      </c>
      <c r="E18" s="22"/>
      <c r="F18" s="22"/>
      <c r="G18" s="91">
        <f t="shared" si="0"/>
        <v>0</v>
      </c>
      <c r="H18" s="22"/>
      <c r="I18" s="74">
        <f t="shared" si="1"/>
        <v>0</v>
      </c>
    </row>
    <row r="19" spans="2:9" ht="18.95" customHeight="1" x14ac:dyDescent="0.15">
      <c r="B19" s="114"/>
      <c r="C19" s="21" t="s">
        <v>22</v>
      </c>
      <c r="D19" s="70">
        <v>151000</v>
      </c>
      <c r="E19" s="22"/>
      <c r="F19" s="22"/>
      <c r="G19" s="91">
        <f t="shared" si="0"/>
        <v>0</v>
      </c>
      <c r="H19" s="22"/>
      <c r="I19" s="74">
        <f t="shared" si="1"/>
        <v>0</v>
      </c>
    </row>
    <row r="20" spans="2:9" ht="18.95" customHeight="1" x14ac:dyDescent="0.15">
      <c r="B20" s="115"/>
      <c r="C20" s="21" t="s">
        <v>23</v>
      </c>
      <c r="D20" s="70">
        <v>188000</v>
      </c>
      <c r="E20" s="22"/>
      <c r="F20" s="22"/>
      <c r="G20" s="91">
        <f t="shared" si="0"/>
        <v>0</v>
      </c>
      <c r="H20" s="22"/>
      <c r="I20" s="74">
        <f t="shared" si="1"/>
        <v>0</v>
      </c>
    </row>
    <row r="21" spans="2:9" ht="18.95" customHeight="1" x14ac:dyDescent="0.15">
      <c r="B21" s="116"/>
      <c r="C21" s="21" t="s">
        <v>24</v>
      </c>
      <c r="D21" s="70">
        <v>227000</v>
      </c>
      <c r="E21" s="22"/>
      <c r="F21" s="22"/>
      <c r="G21" s="91">
        <f t="shared" si="0"/>
        <v>0</v>
      </c>
      <c r="H21" s="22"/>
      <c r="I21" s="74">
        <f t="shared" si="1"/>
        <v>0</v>
      </c>
    </row>
    <row r="22" spans="2:9" ht="18.95" customHeight="1" x14ac:dyDescent="0.15">
      <c r="B22" s="113" t="s">
        <v>25</v>
      </c>
      <c r="C22" s="21" t="s">
        <v>19</v>
      </c>
      <c r="D22" s="70">
        <v>93000</v>
      </c>
      <c r="E22" s="22"/>
      <c r="F22" s="22"/>
      <c r="G22" s="91">
        <f t="shared" si="0"/>
        <v>0</v>
      </c>
      <c r="H22" s="22"/>
      <c r="I22" s="74">
        <f t="shared" si="1"/>
        <v>0</v>
      </c>
    </row>
    <row r="23" spans="2:9" ht="18.95" customHeight="1" x14ac:dyDescent="0.15">
      <c r="B23" s="114"/>
      <c r="C23" s="21" t="s">
        <v>20</v>
      </c>
      <c r="D23" s="70">
        <v>107000</v>
      </c>
      <c r="E23" s="22"/>
      <c r="F23" s="22"/>
      <c r="G23" s="91">
        <f t="shared" si="0"/>
        <v>0</v>
      </c>
      <c r="H23" s="22"/>
      <c r="I23" s="74">
        <f t="shared" si="1"/>
        <v>0</v>
      </c>
    </row>
    <row r="24" spans="2:9" ht="18.95" customHeight="1" x14ac:dyDescent="0.15">
      <c r="B24" s="114"/>
      <c r="C24" s="21" t="s">
        <v>21</v>
      </c>
      <c r="D24" s="70">
        <v>126000</v>
      </c>
      <c r="E24" s="22"/>
      <c r="F24" s="22"/>
      <c r="G24" s="91">
        <f t="shared" si="0"/>
        <v>0</v>
      </c>
      <c r="H24" s="22"/>
      <c r="I24" s="74">
        <f t="shared" si="1"/>
        <v>0</v>
      </c>
    </row>
    <row r="25" spans="2:9" ht="18.95" customHeight="1" x14ac:dyDescent="0.15">
      <c r="B25" s="114"/>
      <c r="C25" s="21" t="s">
        <v>22</v>
      </c>
      <c r="D25" s="70">
        <v>146000</v>
      </c>
      <c r="E25" s="22"/>
      <c r="F25" s="22"/>
      <c r="G25" s="91">
        <f t="shared" si="0"/>
        <v>0</v>
      </c>
      <c r="H25" s="22"/>
      <c r="I25" s="74">
        <f t="shared" si="1"/>
        <v>0</v>
      </c>
    </row>
    <row r="26" spans="2:9" ht="18.95" customHeight="1" x14ac:dyDescent="0.15">
      <c r="B26" s="115"/>
      <c r="C26" s="21" t="s">
        <v>23</v>
      </c>
      <c r="D26" s="70">
        <v>177000</v>
      </c>
      <c r="E26" s="22"/>
      <c r="F26" s="22"/>
      <c r="G26" s="91">
        <f t="shared" si="0"/>
        <v>0</v>
      </c>
      <c r="H26" s="22"/>
      <c r="I26" s="74">
        <f t="shared" si="1"/>
        <v>0</v>
      </c>
    </row>
    <row r="27" spans="2:9" ht="18.95" customHeight="1" x14ac:dyDescent="0.15">
      <c r="B27" s="116"/>
      <c r="C27" s="21" t="s">
        <v>24</v>
      </c>
      <c r="D27" s="70">
        <v>216000</v>
      </c>
      <c r="E27" s="22"/>
      <c r="F27" s="22"/>
      <c r="G27" s="91">
        <f t="shared" si="0"/>
        <v>0</v>
      </c>
      <c r="H27" s="22"/>
      <c r="I27" s="74">
        <f t="shared" si="1"/>
        <v>0</v>
      </c>
    </row>
    <row r="28" spans="2:9" ht="18.95" customHeight="1" x14ac:dyDescent="0.15">
      <c r="B28" s="108" t="s">
        <v>26</v>
      </c>
      <c r="C28" s="21" t="s">
        <v>19</v>
      </c>
      <c r="D28" s="70">
        <v>83000</v>
      </c>
      <c r="E28" s="22"/>
      <c r="F28" s="22"/>
      <c r="G28" s="91">
        <f t="shared" si="0"/>
        <v>0</v>
      </c>
      <c r="H28" s="22"/>
      <c r="I28" s="74">
        <f t="shared" si="1"/>
        <v>0</v>
      </c>
    </row>
    <row r="29" spans="2:9" ht="18.95" customHeight="1" x14ac:dyDescent="0.15">
      <c r="B29" s="109"/>
      <c r="C29" s="21" t="s">
        <v>20</v>
      </c>
      <c r="D29" s="70">
        <v>97000</v>
      </c>
      <c r="E29" s="22"/>
      <c r="F29" s="22"/>
      <c r="G29" s="91">
        <f t="shared" si="0"/>
        <v>0</v>
      </c>
      <c r="H29" s="22"/>
      <c r="I29" s="74">
        <f t="shared" si="1"/>
        <v>0</v>
      </c>
    </row>
    <row r="30" spans="2:9" ht="18.95" customHeight="1" x14ac:dyDescent="0.15">
      <c r="B30" s="109"/>
      <c r="C30" s="21" t="s">
        <v>21</v>
      </c>
      <c r="D30" s="70">
        <v>119000</v>
      </c>
      <c r="E30" s="22"/>
      <c r="F30" s="22"/>
      <c r="G30" s="91">
        <f t="shared" si="0"/>
        <v>0</v>
      </c>
      <c r="H30" s="22"/>
      <c r="I30" s="74">
        <f t="shared" si="1"/>
        <v>0</v>
      </c>
    </row>
    <row r="31" spans="2:9" ht="18.95" customHeight="1" x14ac:dyDescent="0.15">
      <c r="B31" s="109"/>
      <c r="C31" s="21" t="s">
        <v>22</v>
      </c>
      <c r="D31" s="69">
        <v>139000</v>
      </c>
      <c r="E31" s="22"/>
      <c r="F31" s="22"/>
      <c r="G31" s="91">
        <f t="shared" si="0"/>
        <v>0</v>
      </c>
      <c r="H31" s="22"/>
      <c r="I31" s="74">
        <f t="shared" si="1"/>
        <v>0</v>
      </c>
    </row>
    <row r="32" spans="2:9" ht="18.95" customHeight="1" x14ac:dyDescent="0.15">
      <c r="B32" s="110"/>
      <c r="C32" s="21" t="s">
        <v>23</v>
      </c>
      <c r="D32" s="69">
        <v>170000</v>
      </c>
      <c r="E32" s="22"/>
      <c r="F32" s="22"/>
      <c r="G32" s="91">
        <f t="shared" si="0"/>
        <v>0</v>
      </c>
      <c r="H32" s="22"/>
      <c r="I32" s="74">
        <f t="shared" si="1"/>
        <v>0</v>
      </c>
    </row>
    <row r="33" spans="2:10" ht="18.95" customHeight="1" x14ac:dyDescent="0.15">
      <c r="B33" s="111"/>
      <c r="C33" s="21" t="s">
        <v>24</v>
      </c>
      <c r="D33" s="69">
        <v>210000</v>
      </c>
      <c r="E33" s="22"/>
      <c r="F33" s="22"/>
      <c r="G33" s="91">
        <f t="shared" si="0"/>
        <v>0</v>
      </c>
      <c r="H33" s="22"/>
      <c r="I33" s="74">
        <f t="shared" si="1"/>
        <v>0</v>
      </c>
    </row>
    <row r="34" spans="2:10" s="17" customFormat="1" ht="18.95" customHeight="1" x14ac:dyDescent="0.15">
      <c r="B34" s="104" t="s">
        <v>27</v>
      </c>
      <c r="C34" s="112"/>
      <c r="D34" s="25"/>
      <c r="E34" s="61">
        <f>SUM(E16:E33)</f>
        <v>0</v>
      </c>
      <c r="F34" s="26"/>
      <c r="G34" s="61">
        <f>SUM(G16:G33)</f>
        <v>0</v>
      </c>
      <c r="H34" s="61">
        <f>SUM(H16:H33)</f>
        <v>0</v>
      </c>
      <c r="I34" s="61">
        <f>SUM(I16:I33)</f>
        <v>0</v>
      </c>
      <c r="J34" s="18"/>
    </row>
    <row r="35" spans="2:10" s="17" customFormat="1" ht="18.95" customHeight="1" x14ac:dyDescent="0.15">
      <c r="B35" s="27"/>
      <c r="C35" s="27"/>
      <c r="D35" s="28"/>
      <c r="E35" s="28"/>
      <c r="F35" s="29"/>
      <c r="G35" s="28"/>
      <c r="H35" s="28"/>
      <c r="I35" s="28"/>
      <c r="J35" s="18"/>
    </row>
    <row r="36" spans="2:10" s="17" customFormat="1" ht="18.95" customHeight="1" x14ac:dyDescent="0.15">
      <c r="B36" s="73" t="s">
        <v>109</v>
      </c>
      <c r="C36" s="27"/>
      <c r="D36" s="28"/>
      <c r="E36" s="28"/>
      <c r="F36" s="29"/>
      <c r="G36" s="28"/>
      <c r="H36" s="28"/>
      <c r="I36" s="28"/>
      <c r="J36" s="18"/>
    </row>
    <row r="37" spans="2:10" s="17" customFormat="1" ht="30" customHeight="1" x14ac:dyDescent="0.15">
      <c r="B37" s="64" t="s">
        <v>11</v>
      </c>
      <c r="C37" s="63" t="s">
        <v>12</v>
      </c>
      <c r="D37" s="63" t="s">
        <v>13</v>
      </c>
      <c r="E37" s="63" t="s">
        <v>14</v>
      </c>
      <c r="F37" s="63" t="s">
        <v>15</v>
      </c>
      <c r="G37" s="64" t="s">
        <v>16</v>
      </c>
      <c r="H37" s="64" t="s">
        <v>17</v>
      </c>
      <c r="I37" s="52" t="s">
        <v>77</v>
      </c>
      <c r="J37" s="18"/>
    </row>
    <row r="38" spans="2:10" s="17" customFormat="1" ht="18.95" customHeight="1" x14ac:dyDescent="0.15">
      <c r="B38" s="113" t="s">
        <v>18</v>
      </c>
      <c r="C38" s="21" t="s">
        <v>19</v>
      </c>
      <c r="D38" s="70">
        <v>94000</v>
      </c>
      <c r="E38" s="22"/>
      <c r="F38" s="22"/>
      <c r="G38" s="61">
        <f>D38*F38</f>
        <v>0</v>
      </c>
      <c r="H38" s="22"/>
      <c r="I38" s="61">
        <f>G38-H38</f>
        <v>0</v>
      </c>
      <c r="J38" s="18"/>
    </row>
    <row r="39" spans="2:10" s="17" customFormat="1" ht="18.95" customHeight="1" x14ac:dyDescent="0.15">
      <c r="B39" s="114"/>
      <c r="C39" s="21" t="s">
        <v>20</v>
      </c>
      <c r="D39" s="70">
        <v>107000</v>
      </c>
      <c r="E39" s="22"/>
      <c r="F39" s="22"/>
      <c r="G39" s="91">
        <f t="shared" ref="G39:G55" si="2">D39*F39</f>
        <v>0</v>
      </c>
      <c r="H39" s="22"/>
      <c r="I39" s="74">
        <f t="shared" ref="I39:I55" si="3">G39-H39</f>
        <v>0</v>
      </c>
      <c r="J39" s="18"/>
    </row>
    <row r="40" spans="2:10" s="17" customFormat="1" ht="18.95" customHeight="1" x14ac:dyDescent="0.15">
      <c r="B40" s="114"/>
      <c r="C40" s="21" t="s">
        <v>21</v>
      </c>
      <c r="D40" s="70">
        <v>112000</v>
      </c>
      <c r="E40" s="22"/>
      <c r="F40" s="22"/>
      <c r="G40" s="91">
        <f t="shared" si="2"/>
        <v>0</v>
      </c>
      <c r="H40" s="22"/>
      <c r="I40" s="74">
        <f t="shared" si="3"/>
        <v>0</v>
      </c>
      <c r="J40" s="18"/>
    </row>
    <row r="41" spans="2:10" s="17" customFormat="1" ht="18.95" customHeight="1" x14ac:dyDescent="0.15">
      <c r="B41" s="114"/>
      <c r="C41" s="21" t="s">
        <v>22</v>
      </c>
      <c r="D41" s="70">
        <v>136000</v>
      </c>
      <c r="E41" s="22"/>
      <c r="F41" s="22"/>
      <c r="G41" s="91">
        <f t="shared" si="2"/>
        <v>0</v>
      </c>
      <c r="H41" s="22"/>
      <c r="I41" s="74">
        <f t="shared" si="3"/>
        <v>0</v>
      </c>
      <c r="J41" s="18"/>
    </row>
    <row r="42" spans="2:10" s="17" customFormat="1" ht="18.95" customHeight="1" x14ac:dyDescent="0.15">
      <c r="B42" s="115"/>
      <c r="C42" s="21" t="s">
        <v>23</v>
      </c>
      <c r="D42" s="70">
        <v>172000</v>
      </c>
      <c r="E42" s="22"/>
      <c r="F42" s="22"/>
      <c r="G42" s="91">
        <f t="shared" si="2"/>
        <v>0</v>
      </c>
      <c r="H42" s="22"/>
      <c r="I42" s="74">
        <f t="shared" si="3"/>
        <v>0</v>
      </c>
      <c r="J42" s="18"/>
    </row>
    <row r="43" spans="2:10" s="17" customFormat="1" ht="18.95" customHeight="1" x14ac:dyDescent="0.15">
      <c r="B43" s="116"/>
      <c r="C43" s="21" t="s">
        <v>24</v>
      </c>
      <c r="D43" s="70">
        <v>213000</v>
      </c>
      <c r="E43" s="22"/>
      <c r="F43" s="22"/>
      <c r="G43" s="91">
        <f t="shared" si="2"/>
        <v>0</v>
      </c>
      <c r="H43" s="22"/>
      <c r="I43" s="74">
        <f t="shared" si="3"/>
        <v>0</v>
      </c>
      <c r="J43" s="18"/>
    </row>
    <row r="44" spans="2:10" s="17" customFormat="1" ht="18.95" customHeight="1" x14ac:dyDescent="0.15">
      <c r="B44" s="113" t="s">
        <v>25</v>
      </c>
      <c r="C44" s="21" t="s">
        <v>19</v>
      </c>
      <c r="D44" s="70">
        <v>79000</v>
      </c>
      <c r="E44" s="22"/>
      <c r="F44" s="22"/>
      <c r="G44" s="91">
        <f t="shared" si="2"/>
        <v>0</v>
      </c>
      <c r="H44" s="22"/>
      <c r="I44" s="74">
        <f t="shared" si="3"/>
        <v>0</v>
      </c>
      <c r="J44" s="18"/>
    </row>
    <row r="45" spans="2:10" s="17" customFormat="1" ht="18.95" customHeight="1" x14ac:dyDescent="0.15">
      <c r="B45" s="114"/>
      <c r="C45" s="21" t="s">
        <v>20</v>
      </c>
      <c r="D45" s="70">
        <v>92000</v>
      </c>
      <c r="E45" s="22"/>
      <c r="F45" s="22"/>
      <c r="G45" s="91">
        <f t="shared" si="2"/>
        <v>0</v>
      </c>
      <c r="H45" s="22"/>
      <c r="I45" s="74">
        <f t="shared" si="3"/>
        <v>0</v>
      </c>
      <c r="J45" s="18"/>
    </row>
    <row r="46" spans="2:10" s="17" customFormat="1" ht="18.95" customHeight="1" x14ac:dyDescent="0.15">
      <c r="B46" s="114"/>
      <c r="C46" s="21" t="s">
        <v>21</v>
      </c>
      <c r="D46" s="70">
        <v>111000</v>
      </c>
      <c r="E46" s="22"/>
      <c r="F46" s="22"/>
      <c r="G46" s="91">
        <f t="shared" si="2"/>
        <v>0</v>
      </c>
      <c r="H46" s="22"/>
      <c r="I46" s="74">
        <f t="shared" si="3"/>
        <v>0</v>
      </c>
      <c r="J46" s="18"/>
    </row>
    <row r="47" spans="2:10" s="17" customFormat="1" ht="18.95" customHeight="1" x14ac:dyDescent="0.15">
      <c r="B47" s="114"/>
      <c r="C47" s="21" t="s">
        <v>22</v>
      </c>
      <c r="D47" s="70">
        <v>131000</v>
      </c>
      <c r="E47" s="22"/>
      <c r="F47" s="22"/>
      <c r="G47" s="91">
        <f t="shared" si="2"/>
        <v>0</v>
      </c>
      <c r="H47" s="22"/>
      <c r="I47" s="74">
        <f t="shared" si="3"/>
        <v>0</v>
      </c>
      <c r="J47" s="18"/>
    </row>
    <row r="48" spans="2:10" s="17" customFormat="1" ht="18.95" customHeight="1" x14ac:dyDescent="0.15">
      <c r="B48" s="115"/>
      <c r="C48" s="21" t="s">
        <v>23</v>
      </c>
      <c r="D48" s="70">
        <v>161000</v>
      </c>
      <c r="E48" s="22"/>
      <c r="F48" s="22"/>
      <c r="G48" s="91">
        <f t="shared" si="2"/>
        <v>0</v>
      </c>
      <c r="H48" s="22"/>
      <c r="I48" s="74">
        <f t="shared" si="3"/>
        <v>0</v>
      </c>
      <c r="J48" s="18"/>
    </row>
    <row r="49" spans="2:13" s="17" customFormat="1" ht="18.95" customHeight="1" x14ac:dyDescent="0.15">
      <c r="B49" s="116"/>
      <c r="C49" s="21" t="s">
        <v>24</v>
      </c>
      <c r="D49" s="70">
        <v>201000</v>
      </c>
      <c r="E49" s="22"/>
      <c r="F49" s="22"/>
      <c r="G49" s="91">
        <f t="shared" si="2"/>
        <v>0</v>
      </c>
      <c r="H49" s="22"/>
      <c r="I49" s="74">
        <f t="shared" si="3"/>
        <v>0</v>
      </c>
      <c r="J49" s="18"/>
    </row>
    <row r="50" spans="2:13" s="17" customFormat="1" ht="18.95" customHeight="1" x14ac:dyDescent="0.15">
      <c r="B50" s="108" t="s">
        <v>26</v>
      </c>
      <c r="C50" s="21" t="s">
        <v>19</v>
      </c>
      <c r="D50" s="70">
        <v>69000</v>
      </c>
      <c r="E50" s="22"/>
      <c r="F50" s="22"/>
      <c r="G50" s="91">
        <f t="shared" si="2"/>
        <v>0</v>
      </c>
      <c r="H50" s="22"/>
      <c r="I50" s="74">
        <f t="shared" si="3"/>
        <v>0</v>
      </c>
      <c r="J50" s="18"/>
    </row>
    <row r="51" spans="2:13" s="17" customFormat="1" ht="18.95" customHeight="1" x14ac:dyDescent="0.15">
      <c r="B51" s="109"/>
      <c r="C51" s="21" t="s">
        <v>20</v>
      </c>
      <c r="D51" s="70">
        <v>82000</v>
      </c>
      <c r="E51" s="22"/>
      <c r="F51" s="22"/>
      <c r="G51" s="91">
        <f t="shared" si="2"/>
        <v>0</v>
      </c>
      <c r="H51" s="22"/>
      <c r="I51" s="74">
        <f t="shared" si="3"/>
        <v>0</v>
      </c>
      <c r="J51" s="18"/>
    </row>
    <row r="52" spans="2:13" s="17" customFormat="1" ht="18.95" customHeight="1" x14ac:dyDescent="0.15">
      <c r="B52" s="109"/>
      <c r="C52" s="21" t="s">
        <v>21</v>
      </c>
      <c r="D52" s="70">
        <v>104000</v>
      </c>
      <c r="E52" s="22"/>
      <c r="F52" s="22"/>
      <c r="G52" s="91">
        <f t="shared" si="2"/>
        <v>0</v>
      </c>
      <c r="H52" s="22"/>
      <c r="I52" s="74">
        <f t="shared" si="3"/>
        <v>0</v>
      </c>
      <c r="J52" s="18"/>
    </row>
    <row r="53" spans="2:13" s="17" customFormat="1" ht="18.95" customHeight="1" x14ac:dyDescent="0.15">
      <c r="B53" s="109"/>
      <c r="C53" s="21" t="s">
        <v>22</v>
      </c>
      <c r="D53" s="69">
        <v>124000</v>
      </c>
      <c r="E53" s="22"/>
      <c r="F53" s="22"/>
      <c r="G53" s="91">
        <f t="shared" si="2"/>
        <v>0</v>
      </c>
      <c r="H53" s="22"/>
      <c r="I53" s="74">
        <f t="shared" si="3"/>
        <v>0</v>
      </c>
      <c r="J53" s="18"/>
    </row>
    <row r="54" spans="2:13" s="17" customFormat="1" ht="18.95" customHeight="1" x14ac:dyDescent="0.15">
      <c r="B54" s="110"/>
      <c r="C54" s="21" t="s">
        <v>23</v>
      </c>
      <c r="D54" s="69">
        <v>154000</v>
      </c>
      <c r="E54" s="22"/>
      <c r="F54" s="22"/>
      <c r="G54" s="91">
        <f t="shared" si="2"/>
        <v>0</v>
      </c>
      <c r="H54" s="22"/>
      <c r="I54" s="74">
        <f t="shared" si="3"/>
        <v>0</v>
      </c>
      <c r="J54" s="18"/>
    </row>
    <row r="55" spans="2:13" s="17" customFormat="1" ht="18.95" customHeight="1" x14ac:dyDescent="0.15">
      <c r="B55" s="111"/>
      <c r="C55" s="21" t="s">
        <v>24</v>
      </c>
      <c r="D55" s="69">
        <v>196000</v>
      </c>
      <c r="E55" s="22"/>
      <c r="F55" s="22"/>
      <c r="G55" s="91">
        <f t="shared" si="2"/>
        <v>0</v>
      </c>
      <c r="H55" s="22"/>
      <c r="I55" s="74">
        <f t="shared" si="3"/>
        <v>0</v>
      </c>
      <c r="J55" s="18"/>
    </row>
    <row r="56" spans="2:13" s="17" customFormat="1" ht="18.95" customHeight="1" x14ac:dyDescent="0.15">
      <c r="B56" s="104" t="s">
        <v>27</v>
      </c>
      <c r="C56" s="112"/>
      <c r="D56" s="25"/>
      <c r="E56" s="61">
        <f>SUM(E38:E55)</f>
        <v>0</v>
      </c>
      <c r="F56" s="26"/>
      <c r="G56" s="61">
        <f>SUM(G38:G55)</f>
        <v>0</v>
      </c>
      <c r="H56" s="61">
        <f>SUM(H38:H55)</f>
        <v>0</v>
      </c>
      <c r="I56" s="61">
        <f>SUM(I38:I55)</f>
        <v>0</v>
      </c>
      <c r="J56" s="18"/>
    </row>
    <row r="57" spans="2:13" s="17" customFormat="1" ht="18.95" customHeight="1" x14ac:dyDescent="0.15">
      <c r="B57" s="27"/>
      <c r="C57" s="27"/>
      <c r="D57" s="28"/>
      <c r="E57" s="28"/>
      <c r="F57" s="29"/>
      <c r="G57" s="28"/>
      <c r="H57" s="28"/>
      <c r="I57" s="28"/>
      <c r="J57" s="18"/>
    </row>
    <row r="58" spans="2:13" s="17" customFormat="1" ht="18.95" customHeight="1" x14ac:dyDescent="0.15">
      <c r="B58" s="73" t="s">
        <v>110</v>
      </c>
      <c r="C58" s="27"/>
      <c r="D58" s="28"/>
      <c r="E58" s="28"/>
      <c r="F58" s="29"/>
      <c r="G58" s="28"/>
      <c r="H58" s="28"/>
      <c r="I58" s="28"/>
      <c r="J58" s="18"/>
    </row>
    <row r="59" spans="2:13" s="17" customFormat="1" ht="30" customHeight="1" x14ac:dyDescent="0.15">
      <c r="B59" s="64" t="s">
        <v>11</v>
      </c>
      <c r="C59" s="63" t="s">
        <v>12</v>
      </c>
      <c r="D59" s="63" t="s">
        <v>13</v>
      </c>
      <c r="E59" s="63" t="s">
        <v>14</v>
      </c>
      <c r="F59" s="63" t="s">
        <v>15</v>
      </c>
      <c r="G59" s="64" t="s">
        <v>16</v>
      </c>
      <c r="H59" s="64" t="s">
        <v>17</v>
      </c>
      <c r="I59" s="52" t="s">
        <v>78</v>
      </c>
      <c r="J59" s="18"/>
    </row>
    <row r="60" spans="2:13" s="17" customFormat="1" ht="18.95" customHeight="1" x14ac:dyDescent="0.15">
      <c r="B60" s="132" t="s">
        <v>18</v>
      </c>
      <c r="C60" s="133" t="s">
        <v>19</v>
      </c>
      <c r="D60" s="134">
        <v>85000</v>
      </c>
      <c r="E60" s="135"/>
      <c r="F60" s="135"/>
      <c r="G60" s="136">
        <f t="shared" ref="G60:G66" si="4">D60*F60</f>
        <v>0</v>
      </c>
      <c r="H60" s="135"/>
      <c r="I60" s="136">
        <f>G60-H60</f>
        <v>0</v>
      </c>
      <c r="J60" s="137"/>
      <c r="K60" s="138"/>
      <c r="L60" s="138"/>
      <c r="M60" s="138"/>
    </row>
    <row r="61" spans="2:13" s="17" customFormat="1" ht="18.95" customHeight="1" x14ac:dyDescent="0.15">
      <c r="B61" s="139"/>
      <c r="C61" s="133" t="s">
        <v>20</v>
      </c>
      <c r="D61" s="134">
        <v>97000</v>
      </c>
      <c r="E61" s="135"/>
      <c r="F61" s="135"/>
      <c r="G61" s="136">
        <f t="shared" si="4"/>
        <v>0</v>
      </c>
      <c r="H61" s="135"/>
      <c r="I61" s="136">
        <f t="shared" ref="I61:I77" si="5">G61-H61</f>
        <v>0</v>
      </c>
      <c r="J61" s="137"/>
      <c r="K61" s="138"/>
      <c r="L61" s="138"/>
      <c r="M61" s="138"/>
    </row>
    <row r="62" spans="2:13" s="17" customFormat="1" ht="18.95" customHeight="1" x14ac:dyDescent="0.15">
      <c r="B62" s="139"/>
      <c r="C62" s="133" t="s">
        <v>21</v>
      </c>
      <c r="D62" s="134">
        <v>102000</v>
      </c>
      <c r="E62" s="135"/>
      <c r="F62" s="135"/>
      <c r="G62" s="136">
        <f t="shared" si="4"/>
        <v>0</v>
      </c>
      <c r="H62" s="135"/>
      <c r="I62" s="136">
        <f t="shared" si="5"/>
        <v>0</v>
      </c>
      <c r="J62" s="137"/>
      <c r="K62" s="138"/>
      <c r="L62" s="138"/>
      <c r="M62" s="138"/>
    </row>
    <row r="63" spans="2:13" s="17" customFormat="1" ht="18.95" customHeight="1" x14ac:dyDescent="0.15">
      <c r="B63" s="139"/>
      <c r="C63" s="133" t="s">
        <v>22</v>
      </c>
      <c r="D63" s="134">
        <v>126000</v>
      </c>
      <c r="E63" s="135"/>
      <c r="F63" s="135"/>
      <c r="G63" s="136">
        <f t="shared" si="4"/>
        <v>0</v>
      </c>
      <c r="H63" s="135"/>
      <c r="I63" s="136">
        <f t="shared" si="5"/>
        <v>0</v>
      </c>
      <c r="J63" s="137"/>
      <c r="K63" s="138"/>
      <c r="L63" s="138"/>
      <c r="M63" s="138"/>
    </row>
    <row r="64" spans="2:13" s="17" customFormat="1" ht="18.95" customHeight="1" x14ac:dyDescent="0.15">
      <c r="B64" s="140"/>
      <c r="C64" s="133" t="s">
        <v>23</v>
      </c>
      <c r="D64" s="134">
        <v>162000</v>
      </c>
      <c r="E64" s="135"/>
      <c r="F64" s="135"/>
      <c r="G64" s="136">
        <f t="shared" si="4"/>
        <v>0</v>
      </c>
      <c r="H64" s="135"/>
      <c r="I64" s="136">
        <f t="shared" si="5"/>
        <v>0</v>
      </c>
      <c r="J64" s="137"/>
      <c r="K64" s="138"/>
      <c r="L64" s="138"/>
      <c r="M64" s="138"/>
    </row>
    <row r="65" spans="2:13" s="17" customFormat="1" ht="18.95" customHeight="1" x14ac:dyDescent="0.15">
      <c r="B65" s="141"/>
      <c r="C65" s="133" t="s">
        <v>24</v>
      </c>
      <c r="D65" s="134">
        <v>203000</v>
      </c>
      <c r="E65" s="135"/>
      <c r="F65" s="135"/>
      <c r="G65" s="136">
        <f t="shared" si="4"/>
        <v>0</v>
      </c>
      <c r="H65" s="135"/>
      <c r="I65" s="136">
        <f t="shared" si="5"/>
        <v>0</v>
      </c>
      <c r="J65" s="137"/>
      <c r="K65" s="138"/>
      <c r="L65" s="138"/>
      <c r="M65" s="138"/>
    </row>
    <row r="66" spans="2:13" s="17" customFormat="1" ht="18.95" customHeight="1" x14ac:dyDescent="0.15">
      <c r="B66" s="132" t="s">
        <v>25</v>
      </c>
      <c r="C66" s="133" t="s">
        <v>19</v>
      </c>
      <c r="D66" s="134">
        <v>70000</v>
      </c>
      <c r="E66" s="135"/>
      <c r="F66" s="135"/>
      <c r="G66" s="136">
        <f t="shared" si="4"/>
        <v>0</v>
      </c>
      <c r="H66" s="135"/>
      <c r="I66" s="136">
        <f t="shared" si="5"/>
        <v>0</v>
      </c>
      <c r="J66" s="137"/>
      <c r="K66" s="138"/>
      <c r="L66" s="138"/>
      <c r="M66" s="138"/>
    </row>
    <row r="67" spans="2:13" s="17" customFormat="1" ht="18.95" customHeight="1" x14ac:dyDescent="0.15">
      <c r="B67" s="139"/>
      <c r="C67" s="133" t="s">
        <v>20</v>
      </c>
      <c r="D67" s="134">
        <v>82000</v>
      </c>
      <c r="E67" s="135"/>
      <c r="F67" s="135"/>
      <c r="G67" s="136">
        <f>D67*F67</f>
        <v>0</v>
      </c>
      <c r="H67" s="135"/>
      <c r="I67" s="136">
        <f t="shared" si="5"/>
        <v>0</v>
      </c>
      <c r="J67" s="137"/>
      <c r="K67" s="138"/>
      <c r="L67" s="138"/>
      <c r="M67" s="138"/>
    </row>
    <row r="68" spans="2:13" s="17" customFormat="1" ht="18.95" customHeight="1" x14ac:dyDescent="0.15">
      <c r="B68" s="139"/>
      <c r="C68" s="133" t="s">
        <v>21</v>
      </c>
      <c r="D68" s="134">
        <v>101000</v>
      </c>
      <c r="E68" s="135"/>
      <c r="F68" s="135"/>
      <c r="G68" s="136">
        <f t="shared" ref="G68:G77" si="6">D68*F68</f>
        <v>0</v>
      </c>
      <c r="H68" s="135"/>
      <c r="I68" s="136">
        <f t="shared" si="5"/>
        <v>0</v>
      </c>
      <c r="J68" s="137"/>
      <c r="K68" s="138"/>
      <c r="L68" s="138"/>
      <c r="M68" s="138"/>
    </row>
    <row r="69" spans="2:13" s="17" customFormat="1" ht="18.95" customHeight="1" x14ac:dyDescent="0.15">
      <c r="B69" s="139"/>
      <c r="C69" s="133" t="s">
        <v>22</v>
      </c>
      <c r="D69" s="134">
        <v>121000</v>
      </c>
      <c r="E69" s="135"/>
      <c r="F69" s="135"/>
      <c r="G69" s="136">
        <f t="shared" si="6"/>
        <v>0</v>
      </c>
      <c r="H69" s="135"/>
      <c r="I69" s="136">
        <f t="shared" si="5"/>
        <v>0</v>
      </c>
      <c r="J69" s="137"/>
      <c r="K69" s="138"/>
      <c r="L69" s="138"/>
      <c r="M69" s="138"/>
    </row>
    <row r="70" spans="2:13" s="17" customFormat="1" ht="18.95" customHeight="1" x14ac:dyDescent="0.15">
      <c r="B70" s="140"/>
      <c r="C70" s="133" t="s">
        <v>23</v>
      </c>
      <c r="D70" s="134">
        <v>151000</v>
      </c>
      <c r="E70" s="135"/>
      <c r="F70" s="135"/>
      <c r="G70" s="136">
        <f t="shared" si="6"/>
        <v>0</v>
      </c>
      <c r="H70" s="135"/>
      <c r="I70" s="136">
        <f t="shared" si="5"/>
        <v>0</v>
      </c>
      <c r="J70" s="137"/>
      <c r="K70" s="138"/>
      <c r="L70" s="138"/>
      <c r="M70" s="138"/>
    </row>
    <row r="71" spans="2:13" s="17" customFormat="1" ht="18.95" customHeight="1" x14ac:dyDescent="0.15">
      <c r="B71" s="141"/>
      <c r="C71" s="133" t="s">
        <v>24</v>
      </c>
      <c r="D71" s="134">
        <v>191000</v>
      </c>
      <c r="E71" s="135"/>
      <c r="F71" s="135"/>
      <c r="G71" s="136">
        <f t="shared" si="6"/>
        <v>0</v>
      </c>
      <c r="H71" s="135"/>
      <c r="I71" s="136">
        <f t="shared" si="5"/>
        <v>0</v>
      </c>
      <c r="J71" s="137"/>
      <c r="K71" s="138"/>
      <c r="L71" s="138"/>
      <c r="M71" s="138"/>
    </row>
    <row r="72" spans="2:13" s="17" customFormat="1" ht="18.95" customHeight="1" x14ac:dyDescent="0.15">
      <c r="B72" s="142" t="s">
        <v>26</v>
      </c>
      <c r="C72" s="133" t="s">
        <v>19</v>
      </c>
      <c r="D72" s="134">
        <v>60000</v>
      </c>
      <c r="E72" s="135"/>
      <c r="F72" s="135"/>
      <c r="G72" s="136">
        <f t="shared" si="6"/>
        <v>0</v>
      </c>
      <c r="H72" s="135"/>
      <c r="I72" s="136">
        <f t="shared" si="5"/>
        <v>0</v>
      </c>
      <c r="J72" s="137"/>
      <c r="K72" s="138"/>
      <c r="L72" s="138"/>
      <c r="M72" s="138"/>
    </row>
    <row r="73" spans="2:13" s="17" customFormat="1" ht="18.95" customHeight="1" x14ac:dyDescent="0.15">
      <c r="B73" s="143"/>
      <c r="C73" s="133" t="s">
        <v>20</v>
      </c>
      <c r="D73" s="134">
        <v>72000</v>
      </c>
      <c r="E73" s="135"/>
      <c r="F73" s="135"/>
      <c r="G73" s="136">
        <f t="shared" si="6"/>
        <v>0</v>
      </c>
      <c r="H73" s="135"/>
      <c r="I73" s="136">
        <f t="shared" si="5"/>
        <v>0</v>
      </c>
      <c r="J73" s="137"/>
      <c r="K73" s="138"/>
      <c r="L73" s="138"/>
      <c r="M73" s="138"/>
    </row>
    <row r="74" spans="2:13" s="17" customFormat="1" ht="18.95" customHeight="1" x14ac:dyDescent="0.15">
      <c r="B74" s="143"/>
      <c r="C74" s="133" t="s">
        <v>21</v>
      </c>
      <c r="D74" s="134">
        <v>94000</v>
      </c>
      <c r="E74" s="135"/>
      <c r="F74" s="135"/>
      <c r="G74" s="136">
        <f t="shared" si="6"/>
        <v>0</v>
      </c>
      <c r="H74" s="135"/>
      <c r="I74" s="136">
        <f t="shared" si="5"/>
        <v>0</v>
      </c>
      <c r="J74" s="137"/>
      <c r="K74" s="138"/>
      <c r="L74" s="138"/>
      <c r="M74" s="138"/>
    </row>
    <row r="75" spans="2:13" s="17" customFormat="1" ht="18.95" customHeight="1" x14ac:dyDescent="0.15">
      <c r="B75" s="143"/>
      <c r="C75" s="133" t="s">
        <v>22</v>
      </c>
      <c r="D75" s="136">
        <v>114000</v>
      </c>
      <c r="E75" s="135"/>
      <c r="F75" s="135"/>
      <c r="G75" s="136">
        <f t="shared" si="6"/>
        <v>0</v>
      </c>
      <c r="H75" s="135"/>
      <c r="I75" s="136">
        <f t="shared" si="5"/>
        <v>0</v>
      </c>
      <c r="J75" s="137"/>
      <c r="K75" s="138"/>
      <c r="L75" s="138"/>
      <c r="M75" s="138"/>
    </row>
    <row r="76" spans="2:13" s="17" customFormat="1" ht="18.95" customHeight="1" x14ac:dyDescent="0.15">
      <c r="B76" s="144"/>
      <c r="C76" s="133" t="s">
        <v>23</v>
      </c>
      <c r="D76" s="136">
        <v>144000</v>
      </c>
      <c r="E76" s="135"/>
      <c r="F76" s="135"/>
      <c r="G76" s="136">
        <f t="shared" si="6"/>
        <v>0</v>
      </c>
      <c r="H76" s="135"/>
      <c r="I76" s="136">
        <f t="shared" si="5"/>
        <v>0</v>
      </c>
      <c r="J76" s="137"/>
      <c r="K76" s="138"/>
      <c r="L76" s="138"/>
      <c r="M76" s="138"/>
    </row>
    <row r="77" spans="2:13" s="17" customFormat="1" ht="18.95" customHeight="1" x14ac:dyDescent="0.15">
      <c r="B77" s="145"/>
      <c r="C77" s="133" t="s">
        <v>24</v>
      </c>
      <c r="D77" s="136">
        <v>186000</v>
      </c>
      <c r="E77" s="135"/>
      <c r="F77" s="135"/>
      <c r="G77" s="136">
        <f t="shared" si="6"/>
        <v>0</v>
      </c>
      <c r="H77" s="135"/>
      <c r="I77" s="136">
        <f t="shared" si="5"/>
        <v>0</v>
      </c>
      <c r="J77" s="137"/>
      <c r="K77" s="138"/>
      <c r="L77" s="138"/>
      <c r="M77" s="138"/>
    </row>
    <row r="78" spans="2:13" s="17" customFormat="1" ht="18.95" customHeight="1" x14ac:dyDescent="0.15">
      <c r="B78" s="146" t="s">
        <v>27</v>
      </c>
      <c r="C78" s="147"/>
      <c r="D78" s="148"/>
      <c r="E78" s="136">
        <f>SUM(E60:E77)</f>
        <v>0</v>
      </c>
      <c r="F78" s="149"/>
      <c r="G78" s="136">
        <f>SUM(G60:G77)</f>
        <v>0</v>
      </c>
      <c r="H78" s="136">
        <f>SUM(H60:H77)</f>
        <v>0</v>
      </c>
      <c r="I78" s="136">
        <f>SUM(I60:I77)</f>
        <v>0</v>
      </c>
      <c r="J78" s="137"/>
      <c r="K78" s="138"/>
      <c r="L78" s="138"/>
      <c r="M78" s="138"/>
    </row>
    <row r="79" spans="2:13" s="17" customFormat="1" ht="18.95" customHeight="1" x14ac:dyDescent="0.15">
      <c r="B79" s="150"/>
      <c r="C79" s="150"/>
      <c r="D79" s="151"/>
      <c r="E79" s="151"/>
      <c r="F79" s="152"/>
      <c r="G79" s="151"/>
      <c r="H79" s="151"/>
      <c r="I79" s="151"/>
      <c r="J79" s="137"/>
      <c r="K79" s="138"/>
      <c r="L79" s="138"/>
      <c r="M79" s="138"/>
    </row>
    <row r="80" spans="2:13" s="17" customFormat="1" ht="18.95" customHeight="1" x14ac:dyDescent="0.15">
      <c r="B80" s="153" t="s">
        <v>88</v>
      </c>
      <c r="C80" s="150"/>
      <c r="D80" s="151"/>
      <c r="E80" s="151"/>
      <c r="F80" s="152"/>
      <c r="G80" s="151"/>
      <c r="H80" s="151"/>
      <c r="I80" s="151"/>
      <c r="J80" s="137"/>
      <c r="K80" s="138"/>
      <c r="L80" s="138"/>
      <c r="M80" s="138"/>
    </row>
    <row r="81" spans="2:13" s="17" customFormat="1" ht="41.25" customHeight="1" x14ac:dyDescent="0.15">
      <c r="B81" s="154" t="s">
        <v>89</v>
      </c>
      <c r="C81" s="154"/>
      <c r="D81" s="154" t="s">
        <v>93</v>
      </c>
      <c r="E81" s="154"/>
      <c r="F81" s="154" t="s">
        <v>90</v>
      </c>
      <c r="G81" s="154"/>
      <c r="H81" s="151"/>
      <c r="I81" s="151"/>
      <c r="J81" s="137"/>
      <c r="K81" s="138"/>
      <c r="L81" s="138"/>
      <c r="M81" s="138"/>
    </row>
    <row r="82" spans="2:13" s="17" customFormat="1" ht="18.95" customHeight="1" x14ac:dyDescent="0.15">
      <c r="B82" s="155">
        <f>G85</f>
        <v>0</v>
      </c>
      <c r="C82" s="155"/>
      <c r="D82" s="156"/>
      <c r="E82" s="156"/>
      <c r="F82" s="155">
        <f>MIN(B82,D82)</f>
        <v>0</v>
      </c>
      <c r="G82" s="155"/>
      <c r="H82" s="151"/>
      <c r="I82" s="151"/>
      <c r="J82" s="137"/>
      <c r="K82" s="138"/>
      <c r="L82" s="138"/>
      <c r="M82" s="138"/>
    </row>
    <row r="83" spans="2:13" s="17" customFormat="1" ht="18.95" customHeight="1" x14ac:dyDescent="0.15">
      <c r="B83" s="153"/>
      <c r="C83" s="150"/>
      <c r="D83" s="151"/>
      <c r="E83" s="151"/>
      <c r="F83" s="152"/>
      <c r="G83" s="151"/>
      <c r="H83" s="151"/>
      <c r="I83" s="151"/>
      <c r="J83" s="137"/>
      <c r="K83" s="138"/>
      <c r="L83" s="138"/>
      <c r="M83" s="138"/>
    </row>
    <row r="84" spans="2:13" s="17" customFormat="1" ht="29.25" customHeight="1" x14ac:dyDescent="0.15">
      <c r="B84" s="155" t="s">
        <v>79</v>
      </c>
      <c r="C84" s="157"/>
      <c r="D84" s="158" t="s">
        <v>83</v>
      </c>
      <c r="E84" s="158" t="s">
        <v>84</v>
      </c>
      <c r="F84" s="159" t="s">
        <v>92</v>
      </c>
      <c r="G84" s="160" t="s">
        <v>80</v>
      </c>
      <c r="H84" s="161"/>
      <c r="I84" s="162"/>
      <c r="J84" s="137"/>
      <c r="K84" s="138"/>
      <c r="L84" s="138"/>
      <c r="M84" s="138"/>
    </row>
    <row r="85" spans="2:13" s="17" customFormat="1" ht="18.95" customHeight="1" x14ac:dyDescent="0.15">
      <c r="B85" s="146" t="s">
        <v>87</v>
      </c>
      <c r="C85" s="162"/>
      <c r="D85" s="136">
        <v>2000</v>
      </c>
      <c r="E85" s="163"/>
      <c r="F85" s="164"/>
      <c r="G85" s="165">
        <f>D85*F85</f>
        <v>0</v>
      </c>
      <c r="H85" s="166"/>
      <c r="I85" s="167"/>
      <c r="J85" s="137"/>
      <c r="K85" s="138"/>
      <c r="L85" s="138"/>
      <c r="M85" s="138"/>
    </row>
    <row r="86" spans="2:13" s="17" customFormat="1" ht="18.95" customHeight="1" x14ac:dyDescent="0.15">
      <c r="B86" s="153"/>
      <c r="C86" s="168"/>
      <c r="D86" s="151"/>
      <c r="E86" s="151"/>
      <c r="F86" s="152"/>
      <c r="G86" s="151"/>
      <c r="H86" s="151"/>
      <c r="I86" s="151"/>
      <c r="J86" s="137"/>
      <c r="K86" s="138"/>
      <c r="L86" s="138"/>
      <c r="M86" s="138"/>
    </row>
    <row r="87" spans="2:13" s="17" customFormat="1" ht="18.95" customHeight="1" x14ac:dyDescent="0.15">
      <c r="B87" s="153"/>
      <c r="C87" s="168"/>
      <c r="D87" s="151"/>
      <c r="E87" s="151"/>
      <c r="F87" s="152"/>
      <c r="G87" s="151"/>
      <c r="H87" s="151"/>
      <c r="I87" s="151"/>
      <c r="J87" s="137"/>
      <c r="K87" s="138"/>
      <c r="L87" s="138"/>
      <c r="M87" s="138"/>
    </row>
    <row r="88" spans="2:13" s="17" customFormat="1" ht="18.95" customHeight="1" x14ac:dyDescent="0.15">
      <c r="B88" s="153"/>
      <c r="C88" s="168"/>
      <c r="D88" s="151"/>
      <c r="E88" s="151"/>
      <c r="F88" s="169" t="s">
        <v>97</v>
      </c>
      <c r="G88" s="170"/>
      <c r="H88" s="165">
        <f>SUM(I34+I56+I78+F82)</f>
        <v>0</v>
      </c>
      <c r="I88" s="167"/>
      <c r="J88" s="137"/>
      <c r="K88" s="138"/>
      <c r="L88" s="138"/>
      <c r="M88" s="138"/>
    </row>
    <row r="89" spans="2:13" s="17" customFormat="1" ht="18.95" customHeight="1" x14ac:dyDescent="0.15">
      <c r="B89" s="153"/>
      <c r="C89" s="168"/>
      <c r="D89" s="151"/>
      <c r="E89" s="151"/>
      <c r="F89" s="169" t="s">
        <v>81</v>
      </c>
      <c r="G89" s="170"/>
      <c r="H89" s="165">
        <f>SUM(I34+I56+I78)</f>
        <v>0</v>
      </c>
      <c r="I89" s="167"/>
      <c r="J89" s="137"/>
      <c r="K89" s="138"/>
      <c r="L89" s="138"/>
      <c r="M89" s="138"/>
    </row>
    <row r="90" spans="2:13" s="17" customFormat="1" ht="18.95" customHeight="1" x14ac:dyDescent="0.15">
      <c r="B90" s="150"/>
      <c r="C90" s="150"/>
      <c r="D90" s="151"/>
      <c r="E90" s="151"/>
      <c r="F90" s="152"/>
      <c r="G90" s="151"/>
      <c r="H90" s="151"/>
      <c r="I90" s="151"/>
      <c r="J90" s="137"/>
      <c r="K90" s="138"/>
      <c r="L90" s="138"/>
      <c r="M90" s="138"/>
    </row>
    <row r="91" spans="2:13" s="16" customFormat="1" ht="15.75" customHeight="1" x14ac:dyDescent="0.15">
      <c r="B91" s="171" t="s">
        <v>28</v>
      </c>
      <c r="C91" s="171"/>
      <c r="D91" s="171"/>
      <c r="E91" s="171"/>
      <c r="F91" s="171"/>
      <c r="G91" s="171"/>
      <c r="H91" s="171"/>
      <c r="I91" s="171"/>
      <c r="J91" s="171"/>
      <c r="K91" s="171"/>
      <c r="L91" s="171"/>
      <c r="M91" s="171"/>
    </row>
    <row r="92" spans="2:13" ht="15.75" customHeight="1" x14ac:dyDescent="0.15">
      <c r="B92" s="172" t="s">
        <v>82</v>
      </c>
      <c r="C92" s="172"/>
      <c r="D92" s="172"/>
      <c r="E92" s="172"/>
      <c r="F92" s="172"/>
      <c r="G92" s="172"/>
      <c r="H92" s="172"/>
      <c r="I92" s="172"/>
      <c r="J92" s="172"/>
      <c r="K92" s="172"/>
      <c r="L92" s="172"/>
      <c r="M92" s="172"/>
    </row>
    <row r="93" spans="2:13" ht="15.75" customHeight="1" x14ac:dyDescent="0.15">
      <c r="B93" s="173" t="s">
        <v>115</v>
      </c>
      <c r="C93" s="174"/>
      <c r="D93" s="174"/>
      <c r="E93" s="174"/>
      <c r="F93" s="174"/>
      <c r="G93" s="174"/>
      <c r="H93" s="174"/>
      <c r="I93" s="174"/>
      <c r="J93" s="172"/>
      <c r="K93" s="172"/>
      <c r="L93" s="172"/>
      <c r="M93" s="172"/>
    </row>
    <row r="94" spans="2:13" ht="15.75" customHeight="1" x14ac:dyDescent="0.15">
      <c r="B94" s="174"/>
      <c r="C94" s="174"/>
      <c r="D94" s="174"/>
      <c r="E94" s="174"/>
      <c r="F94" s="174"/>
      <c r="G94" s="174"/>
      <c r="H94" s="174"/>
      <c r="I94" s="174"/>
      <c r="J94" s="172"/>
      <c r="K94" s="172"/>
      <c r="L94" s="172"/>
      <c r="M94" s="172"/>
    </row>
    <row r="95" spans="2:13" ht="15.75" customHeight="1" x14ac:dyDescent="0.15">
      <c r="B95" s="175" t="s">
        <v>98</v>
      </c>
      <c r="C95" s="176"/>
      <c r="D95" s="176"/>
      <c r="E95" s="176"/>
      <c r="F95" s="176"/>
      <c r="G95" s="177"/>
      <c r="H95" s="177"/>
      <c r="I95" s="177"/>
      <c r="J95" s="172"/>
      <c r="K95" s="172"/>
      <c r="L95" s="172"/>
      <c r="M95" s="172"/>
    </row>
    <row r="96" spans="2:13" ht="15.75" customHeight="1" x14ac:dyDescent="0.15">
      <c r="B96" s="175" t="s">
        <v>91</v>
      </c>
      <c r="C96" s="172"/>
      <c r="D96" s="176"/>
      <c r="E96" s="176"/>
      <c r="F96" s="176"/>
      <c r="G96" s="177"/>
      <c r="H96" s="177"/>
      <c r="I96" s="177"/>
      <c r="J96" s="172"/>
      <c r="K96" s="172"/>
      <c r="L96" s="172"/>
      <c r="M96" s="172"/>
    </row>
    <row r="97" spans="2:13" ht="15.75" customHeight="1" x14ac:dyDescent="0.15">
      <c r="B97" s="175" t="s">
        <v>99</v>
      </c>
      <c r="C97" s="176"/>
      <c r="D97" s="176"/>
      <c r="E97" s="176"/>
      <c r="F97" s="176"/>
      <c r="G97" s="177"/>
      <c r="H97" s="177"/>
      <c r="I97" s="177"/>
      <c r="J97" s="172"/>
      <c r="K97" s="172"/>
      <c r="L97" s="172"/>
      <c r="M97" s="172"/>
    </row>
    <row r="98" spans="2:13" x14ac:dyDescent="0.15">
      <c r="B98" s="172"/>
      <c r="C98" s="178"/>
      <c r="D98" s="172"/>
      <c r="E98" s="172"/>
      <c r="F98" s="172"/>
      <c r="G98" s="172"/>
      <c r="H98" s="172"/>
      <c r="I98" s="172"/>
      <c r="J98" s="172"/>
      <c r="K98" s="172"/>
      <c r="L98" s="172"/>
      <c r="M98" s="172"/>
    </row>
  </sheetData>
  <mergeCells count="37">
    <mergeCell ref="B44:B49"/>
    <mergeCell ref="B1:C1"/>
    <mergeCell ref="B3:I3"/>
    <mergeCell ref="B7:B9"/>
    <mergeCell ref="C7:E7"/>
    <mergeCell ref="F7:F8"/>
    <mergeCell ref="G7:G8"/>
    <mergeCell ref="H7:H8"/>
    <mergeCell ref="I7:I9"/>
    <mergeCell ref="B16:B21"/>
    <mergeCell ref="B22:B27"/>
    <mergeCell ref="B28:B33"/>
    <mergeCell ref="B34:C34"/>
    <mergeCell ref="B38:B43"/>
    <mergeCell ref="F82:G82"/>
    <mergeCell ref="B50:B55"/>
    <mergeCell ref="B56:C56"/>
    <mergeCell ref="B60:B65"/>
    <mergeCell ref="B66:B71"/>
    <mergeCell ref="B72:B77"/>
    <mergeCell ref="B78:C78"/>
    <mergeCell ref="F89:G89"/>
    <mergeCell ref="H89:I89"/>
    <mergeCell ref="B93:I94"/>
    <mergeCell ref="H4:I4"/>
    <mergeCell ref="H5:I5"/>
    <mergeCell ref="B84:C84"/>
    <mergeCell ref="G84:I84"/>
    <mergeCell ref="B85:C85"/>
    <mergeCell ref="G85:I85"/>
    <mergeCell ref="F88:G88"/>
    <mergeCell ref="H88:I88"/>
    <mergeCell ref="B81:C81"/>
    <mergeCell ref="D81:E81"/>
    <mergeCell ref="F81:G81"/>
    <mergeCell ref="B82:C82"/>
    <mergeCell ref="D82:E82"/>
  </mergeCells>
  <phoneticPr fontId="2"/>
  <printOptions horizontalCentered="1"/>
  <pageMargins left="0.6692913385826772" right="0.55118110236220474" top="0.62992125984251968" bottom="0.31496062992125984" header="0.51181102362204722" footer="0.51181102362204722"/>
  <pageSetup paperSize="9" scale="60" orientation="portrait" r:id="rId1"/>
  <headerFooter alignWithMargins="0"/>
  <rowBreaks count="1" manualBreakCount="1">
    <brk id="57" max="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B1:K98"/>
  <sheetViews>
    <sheetView showGridLines="0" view="pageBreakPreview" zoomScale="85" zoomScaleNormal="85" zoomScaleSheetLayoutView="85" workbookViewId="0">
      <selection activeCell="H4" sqref="H4:I4"/>
    </sheetView>
  </sheetViews>
  <sheetFormatPr defaultColWidth="9" defaultRowHeight="13.5" x14ac:dyDescent="0.15"/>
  <cols>
    <col min="1" max="1" width="3.75" style="1" customWidth="1"/>
    <col min="2" max="2" width="14.125" style="1" customWidth="1"/>
    <col min="3" max="9" width="17.625" style="1" customWidth="1"/>
    <col min="10" max="11" width="14.125" style="1" customWidth="1"/>
    <col min="12" max="16384" width="9" style="1"/>
  </cols>
  <sheetData>
    <row r="1" spans="2:11" ht="23.25" customHeight="1" x14ac:dyDescent="0.15">
      <c r="B1" s="117" t="s">
        <v>95</v>
      </c>
      <c r="C1" s="118"/>
    </row>
    <row r="2" spans="2:11" ht="17.25" customHeight="1" x14ac:dyDescent="0.15">
      <c r="D2" s="2"/>
    </row>
    <row r="3" spans="2:11" ht="27.75" customHeight="1" x14ac:dyDescent="0.15">
      <c r="B3" s="119" t="s">
        <v>57</v>
      </c>
      <c r="C3" s="119"/>
      <c r="D3" s="119"/>
      <c r="E3" s="119"/>
      <c r="F3" s="119"/>
      <c r="G3" s="119"/>
      <c r="H3" s="119"/>
      <c r="I3" s="119"/>
      <c r="J3" s="3"/>
      <c r="K3" s="3"/>
    </row>
    <row r="4" spans="2:11" ht="27.75" customHeight="1" x14ac:dyDescent="0.15">
      <c r="B4" s="88"/>
      <c r="C4" s="88"/>
      <c r="D4" s="88"/>
      <c r="E4" s="88"/>
      <c r="F4" s="88"/>
      <c r="G4" s="88"/>
      <c r="H4" s="97" t="s">
        <v>104</v>
      </c>
      <c r="I4" s="97"/>
      <c r="J4" s="3"/>
      <c r="K4" s="3"/>
    </row>
    <row r="5" spans="2:11" s="6" customFormat="1" ht="27.75" customHeight="1" x14ac:dyDescent="0.15">
      <c r="B5" s="4"/>
      <c r="C5" s="4"/>
      <c r="D5" s="4"/>
      <c r="E5" s="4"/>
      <c r="F5" s="4"/>
      <c r="G5" s="4"/>
      <c r="H5" s="98" t="s">
        <v>112</v>
      </c>
      <c r="I5" s="98"/>
      <c r="J5" s="5"/>
      <c r="K5" s="5"/>
    </row>
    <row r="6" spans="2:11" ht="19.5" customHeight="1" x14ac:dyDescent="0.15">
      <c r="B6" s="7" t="s">
        <v>0</v>
      </c>
      <c r="C6" s="7"/>
      <c r="D6" s="7"/>
      <c r="E6" s="7"/>
      <c r="F6" s="7"/>
      <c r="G6" s="7"/>
      <c r="H6" s="7"/>
      <c r="I6" s="8" t="s">
        <v>1</v>
      </c>
      <c r="J6" s="9"/>
      <c r="K6" s="9"/>
    </row>
    <row r="7" spans="2:11" ht="22.5" customHeight="1" x14ac:dyDescent="0.15">
      <c r="B7" s="120" t="s">
        <v>2</v>
      </c>
      <c r="C7" s="123" t="s">
        <v>3</v>
      </c>
      <c r="D7" s="124"/>
      <c r="E7" s="124"/>
      <c r="F7" s="120" t="s">
        <v>4</v>
      </c>
      <c r="G7" s="120" t="s">
        <v>5</v>
      </c>
      <c r="H7" s="120"/>
      <c r="I7" s="120" t="s">
        <v>6</v>
      </c>
    </row>
    <row r="8" spans="2:11" ht="30" customHeight="1" x14ac:dyDescent="0.15">
      <c r="B8" s="121"/>
      <c r="C8" s="10" t="s">
        <v>7</v>
      </c>
      <c r="D8" s="89" t="s">
        <v>8</v>
      </c>
      <c r="E8" s="89" t="s">
        <v>9</v>
      </c>
      <c r="F8" s="121"/>
      <c r="G8" s="121"/>
      <c r="H8" s="121"/>
      <c r="I8" s="121"/>
    </row>
    <row r="9" spans="2:11" ht="20.25" customHeight="1" x14ac:dyDescent="0.15">
      <c r="B9" s="122"/>
      <c r="C9" s="11" t="s">
        <v>70</v>
      </c>
      <c r="D9" s="12" t="s">
        <v>71</v>
      </c>
      <c r="E9" s="11" t="s">
        <v>72</v>
      </c>
      <c r="F9" s="90" t="s">
        <v>73</v>
      </c>
      <c r="G9" s="12" t="s">
        <v>74</v>
      </c>
      <c r="H9" s="12"/>
      <c r="I9" s="122"/>
    </row>
    <row r="10" spans="2:11" ht="39.75" customHeight="1" x14ac:dyDescent="0.15">
      <c r="B10" s="92">
        <v>1</v>
      </c>
      <c r="C10" s="68"/>
      <c r="D10" s="68"/>
      <c r="E10" s="14">
        <f>C10-D10</f>
        <v>0</v>
      </c>
      <c r="F10" s="13">
        <f>H88</f>
        <v>0</v>
      </c>
      <c r="G10" s="13">
        <f>MIN(E10,F10)</f>
        <v>0</v>
      </c>
      <c r="H10" s="13"/>
      <c r="I10" s="15"/>
    </row>
    <row r="11" spans="2:11" s="6" customFormat="1" ht="17.25" customHeight="1" x14ac:dyDescent="0.15">
      <c r="B11" s="16" t="s">
        <v>10</v>
      </c>
      <c r="C11" s="16"/>
      <c r="D11" s="16"/>
      <c r="E11" s="16"/>
      <c r="F11" s="16"/>
      <c r="G11" s="16"/>
      <c r="H11" s="16"/>
      <c r="I11" s="16"/>
    </row>
    <row r="12" spans="2:11" ht="16.5" customHeight="1" x14ac:dyDescent="0.15">
      <c r="B12" s="17"/>
      <c r="C12" s="17"/>
      <c r="D12" s="17"/>
      <c r="E12" s="17"/>
      <c r="F12" s="17"/>
      <c r="G12" s="17"/>
      <c r="H12" s="17"/>
      <c r="I12" s="17"/>
    </row>
    <row r="13" spans="2:11" ht="20.100000000000001" customHeight="1" x14ac:dyDescent="0.15">
      <c r="B13" s="51" t="s">
        <v>75</v>
      </c>
      <c r="C13" s="18"/>
      <c r="D13" s="18"/>
      <c r="E13" s="18"/>
      <c r="F13" s="18"/>
      <c r="G13" s="17"/>
      <c r="H13" s="18"/>
      <c r="I13" s="19"/>
    </row>
    <row r="14" spans="2:11" ht="20.100000000000001" customHeight="1" x14ac:dyDescent="0.15">
      <c r="B14" s="73" t="s">
        <v>108</v>
      </c>
      <c r="C14" s="20"/>
      <c r="D14" s="20"/>
      <c r="E14" s="20"/>
      <c r="F14" s="20"/>
      <c r="G14" s="20"/>
      <c r="H14" s="20"/>
      <c r="I14" s="19" t="s">
        <v>1</v>
      </c>
    </row>
    <row r="15" spans="2:11" ht="30" customHeight="1" x14ac:dyDescent="0.15">
      <c r="B15" s="87" t="s">
        <v>11</v>
      </c>
      <c r="C15" s="86" t="s">
        <v>12</v>
      </c>
      <c r="D15" s="86" t="s">
        <v>13</v>
      </c>
      <c r="E15" s="86" t="s">
        <v>14</v>
      </c>
      <c r="F15" s="86" t="s">
        <v>15</v>
      </c>
      <c r="G15" s="87" t="s">
        <v>16</v>
      </c>
      <c r="H15" s="87" t="s">
        <v>17</v>
      </c>
      <c r="I15" s="52" t="s">
        <v>76</v>
      </c>
    </row>
    <row r="16" spans="2:11" ht="18.95" customHeight="1" x14ac:dyDescent="0.15">
      <c r="B16" s="113" t="s">
        <v>18</v>
      </c>
      <c r="C16" s="21" t="s">
        <v>19</v>
      </c>
      <c r="D16" s="84">
        <v>108000</v>
      </c>
      <c r="E16" s="22"/>
      <c r="F16" s="22"/>
      <c r="G16" s="83">
        <f>D16*F16</f>
        <v>0</v>
      </c>
      <c r="H16" s="22"/>
      <c r="I16" s="83">
        <f>G16-H16</f>
        <v>0</v>
      </c>
    </row>
    <row r="17" spans="2:9" ht="18.95" customHeight="1" x14ac:dyDescent="0.15">
      <c r="B17" s="114"/>
      <c r="C17" s="21" t="s">
        <v>20</v>
      </c>
      <c r="D17" s="84">
        <v>122000</v>
      </c>
      <c r="E17" s="22"/>
      <c r="F17" s="22"/>
      <c r="G17" s="91">
        <f t="shared" ref="G17:G32" si="0">D17*F17</f>
        <v>0</v>
      </c>
      <c r="H17" s="22"/>
      <c r="I17" s="83">
        <f t="shared" ref="I17:I33" si="1">G17-H17</f>
        <v>0</v>
      </c>
    </row>
    <row r="18" spans="2:9" ht="18.95" customHeight="1" x14ac:dyDescent="0.15">
      <c r="B18" s="114"/>
      <c r="C18" s="21" t="s">
        <v>21</v>
      </c>
      <c r="D18" s="84">
        <v>127000</v>
      </c>
      <c r="E18" s="22"/>
      <c r="F18" s="22"/>
      <c r="G18" s="91">
        <f t="shared" si="0"/>
        <v>0</v>
      </c>
      <c r="H18" s="22"/>
      <c r="I18" s="83">
        <f t="shared" si="1"/>
        <v>0</v>
      </c>
    </row>
    <row r="19" spans="2:9" ht="18.95" customHeight="1" x14ac:dyDescent="0.15">
      <c r="B19" s="114"/>
      <c r="C19" s="21" t="s">
        <v>22</v>
      </c>
      <c r="D19" s="84">
        <v>151000</v>
      </c>
      <c r="E19" s="22"/>
      <c r="F19" s="22"/>
      <c r="G19" s="91">
        <f t="shared" si="0"/>
        <v>0</v>
      </c>
      <c r="H19" s="22"/>
      <c r="I19" s="83">
        <f t="shared" si="1"/>
        <v>0</v>
      </c>
    </row>
    <row r="20" spans="2:9" ht="18.95" customHeight="1" x14ac:dyDescent="0.15">
      <c r="B20" s="115"/>
      <c r="C20" s="21" t="s">
        <v>23</v>
      </c>
      <c r="D20" s="84">
        <v>188000</v>
      </c>
      <c r="E20" s="22"/>
      <c r="F20" s="22"/>
      <c r="G20" s="91">
        <f t="shared" si="0"/>
        <v>0</v>
      </c>
      <c r="H20" s="22"/>
      <c r="I20" s="83">
        <f t="shared" si="1"/>
        <v>0</v>
      </c>
    </row>
    <row r="21" spans="2:9" ht="18.95" customHeight="1" x14ac:dyDescent="0.15">
      <c r="B21" s="116"/>
      <c r="C21" s="21" t="s">
        <v>24</v>
      </c>
      <c r="D21" s="84">
        <v>227000</v>
      </c>
      <c r="E21" s="22"/>
      <c r="F21" s="22"/>
      <c r="G21" s="91">
        <f t="shared" si="0"/>
        <v>0</v>
      </c>
      <c r="H21" s="22"/>
      <c r="I21" s="83">
        <f t="shared" si="1"/>
        <v>0</v>
      </c>
    </row>
    <row r="22" spans="2:9" ht="18.95" customHeight="1" x14ac:dyDescent="0.15">
      <c r="B22" s="113" t="s">
        <v>25</v>
      </c>
      <c r="C22" s="21" t="s">
        <v>19</v>
      </c>
      <c r="D22" s="84">
        <v>93000</v>
      </c>
      <c r="E22" s="22"/>
      <c r="F22" s="22"/>
      <c r="G22" s="91">
        <f t="shared" si="0"/>
        <v>0</v>
      </c>
      <c r="H22" s="22"/>
      <c r="I22" s="83">
        <f t="shared" si="1"/>
        <v>0</v>
      </c>
    </row>
    <row r="23" spans="2:9" ht="18.95" customHeight="1" x14ac:dyDescent="0.15">
      <c r="B23" s="114"/>
      <c r="C23" s="21" t="s">
        <v>20</v>
      </c>
      <c r="D23" s="84">
        <v>107000</v>
      </c>
      <c r="E23" s="22"/>
      <c r="F23" s="22"/>
      <c r="G23" s="91">
        <f t="shared" si="0"/>
        <v>0</v>
      </c>
      <c r="H23" s="22"/>
      <c r="I23" s="83">
        <f t="shared" si="1"/>
        <v>0</v>
      </c>
    </row>
    <row r="24" spans="2:9" ht="18.95" customHeight="1" x14ac:dyDescent="0.15">
      <c r="B24" s="114"/>
      <c r="C24" s="21" t="s">
        <v>21</v>
      </c>
      <c r="D24" s="84">
        <v>126000</v>
      </c>
      <c r="E24" s="22"/>
      <c r="F24" s="22"/>
      <c r="G24" s="91">
        <f t="shared" si="0"/>
        <v>0</v>
      </c>
      <c r="H24" s="22"/>
      <c r="I24" s="83">
        <f t="shared" si="1"/>
        <v>0</v>
      </c>
    </row>
    <row r="25" spans="2:9" ht="18.95" customHeight="1" x14ac:dyDescent="0.15">
      <c r="B25" s="114"/>
      <c r="C25" s="21" t="s">
        <v>22</v>
      </c>
      <c r="D25" s="84">
        <v>146000</v>
      </c>
      <c r="E25" s="22"/>
      <c r="F25" s="22"/>
      <c r="G25" s="91">
        <f t="shared" si="0"/>
        <v>0</v>
      </c>
      <c r="H25" s="22"/>
      <c r="I25" s="83">
        <f t="shared" si="1"/>
        <v>0</v>
      </c>
    </row>
    <row r="26" spans="2:9" ht="18.95" customHeight="1" x14ac:dyDescent="0.15">
      <c r="B26" s="115"/>
      <c r="C26" s="21" t="s">
        <v>23</v>
      </c>
      <c r="D26" s="84">
        <v>177000</v>
      </c>
      <c r="E26" s="22"/>
      <c r="F26" s="22"/>
      <c r="G26" s="91">
        <f t="shared" si="0"/>
        <v>0</v>
      </c>
      <c r="H26" s="22"/>
      <c r="I26" s="83">
        <f t="shared" si="1"/>
        <v>0</v>
      </c>
    </row>
    <row r="27" spans="2:9" ht="18.95" customHeight="1" x14ac:dyDescent="0.15">
      <c r="B27" s="116"/>
      <c r="C27" s="21" t="s">
        <v>24</v>
      </c>
      <c r="D27" s="84">
        <v>216000</v>
      </c>
      <c r="E27" s="22"/>
      <c r="F27" s="22"/>
      <c r="G27" s="91">
        <f t="shared" si="0"/>
        <v>0</v>
      </c>
      <c r="H27" s="22"/>
      <c r="I27" s="83">
        <f t="shared" si="1"/>
        <v>0</v>
      </c>
    </row>
    <row r="28" spans="2:9" ht="18.95" customHeight="1" x14ac:dyDescent="0.15">
      <c r="B28" s="108" t="s">
        <v>26</v>
      </c>
      <c r="C28" s="21" t="s">
        <v>19</v>
      </c>
      <c r="D28" s="84">
        <v>83000</v>
      </c>
      <c r="E28" s="22"/>
      <c r="F28" s="22"/>
      <c r="G28" s="91">
        <f t="shared" si="0"/>
        <v>0</v>
      </c>
      <c r="H28" s="22"/>
      <c r="I28" s="83">
        <f t="shared" si="1"/>
        <v>0</v>
      </c>
    </row>
    <row r="29" spans="2:9" ht="18.95" customHeight="1" x14ac:dyDescent="0.15">
      <c r="B29" s="109"/>
      <c r="C29" s="21" t="s">
        <v>20</v>
      </c>
      <c r="D29" s="84">
        <v>97000</v>
      </c>
      <c r="E29" s="22"/>
      <c r="F29" s="22"/>
      <c r="G29" s="91">
        <f t="shared" si="0"/>
        <v>0</v>
      </c>
      <c r="H29" s="22"/>
      <c r="I29" s="83">
        <f t="shared" si="1"/>
        <v>0</v>
      </c>
    </row>
    <row r="30" spans="2:9" ht="18.95" customHeight="1" x14ac:dyDescent="0.15">
      <c r="B30" s="109"/>
      <c r="C30" s="21" t="s">
        <v>21</v>
      </c>
      <c r="D30" s="84">
        <v>119000</v>
      </c>
      <c r="E30" s="22"/>
      <c r="F30" s="22"/>
      <c r="G30" s="91">
        <f t="shared" si="0"/>
        <v>0</v>
      </c>
      <c r="H30" s="22"/>
      <c r="I30" s="83">
        <f t="shared" si="1"/>
        <v>0</v>
      </c>
    </row>
    <row r="31" spans="2:9" ht="18.95" customHeight="1" x14ac:dyDescent="0.15">
      <c r="B31" s="109"/>
      <c r="C31" s="21" t="s">
        <v>22</v>
      </c>
      <c r="D31" s="83">
        <v>139000</v>
      </c>
      <c r="E31" s="22"/>
      <c r="F31" s="22"/>
      <c r="G31" s="91">
        <f t="shared" si="0"/>
        <v>0</v>
      </c>
      <c r="H31" s="22"/>
      <c r="I31" s="83">
        <f t="shared" si="1"/>
        <v>0</v>
      </c>
    </row>
    <row r="32" spans="2:9" ht="18.95" customHeight="1" x14ac:dyDescent="0.15">
      <c r="B32" s="110"/>
      <c r="C32" s="21" t="s">
        <v>23</v>
      </c>
      <c r="D32" s="83">
        <v>170000</v>
      </c>
      <c r="E32" s="22"/>
      <c r="F32" s="22"/>
      <c r="G32" s="91">
        <f t="shared" si="0"/>
        <v>0</v>
      </c>
      <c r="H32" s="22"/>
      <c r="I32" s="83">
        <f t="shared" si="1"/>
        <v>0</v>
      </c>
    </row>
    <row r="33" spans="2:10" ht="18.95" customHeight="1" x14ac:dyDescent="0.15">
      <c r="B33" s="111"/>
      <c r="C33" s="21" t="s">
        <v>24</v>
      </c>
      <c r="D33" s="83">
        <v>210000</v>
      </c>
      <c r="E33" s="22"/>
      <c r="F33" s="22"/>
      <c r="G33" s="91">
        <f>D33*F33</f>
        <v>0</v>
      </c>
      <c r="H33" s="22"/>
      <c r="I33" s="83">
        <f t="shared" si="1"/>
        <v>0</v>
      </c>
    </row>
    <row r="34" spans="2:10" s="17" customFormat="1" ht="18.95" customHeight="1" x14ac:dyDescent="0.15">
      <c r="B34" s="104" t="s">
        <v>27</v>
      </c>
      <c r="C34" s="112"/>
      <c r="D34" s="25"/>
      <c r="E34" s="83">
        <f>SUM(E16:E33)</f>
        <v>0</v>
      </c>
      <c r="F34" s="26"/>
      <c r="G34" s="83">
        <f>SUM(G16:G33)</f>
        <v>0</v>
      </c>
      <c r="H34" s="83">
        <f>SUM(H16:H33)</f>
        <v>0</v>
      </c>
      <c r="I34" s="83">
        <f>SUM(I16:I33)</f>
        <v>0</v>
      </c>
      <c r="J34" s="18"/>
    </row>
    <row r="35" spans="2:10" s="17" customFormat="1" ht="18.95" customHeight="1" x14ac:dyDescent="0.15">
      <c r="B35" s="27"/>
      <c r="C35" s="27"/>
      <c r="D35" s="28"/>
      <c r="E35" s="28"/>
      <c r="F35" s="29"/>
      <c r="G35" s="28"/>
      <c r="H35" s="28"/>
      <c r="I35" s="28"/>
      <c r="J35" s="18"/>
    </row>
    <row r="36" spans="2:10" s="17" customFormat="1" ht="18.95" customHeight="1" x14ac:dyDescent="0.15">
      <c r="B36" s="73" t="s">
        <v>109</v>
      </c>
      <c r="C36" s="27"/>
      <c r="D36" s="28"/>
      <c r="E36" s="28"/>
      <c r="F36" s="29"/>
      <c r="G36" s="28"/>
      <c r="H36" s="28"/>
      <c r="I36" s="28"/>
      <c r="J36" s="18"/>
    </row>
    <row r="37" spans="2:10" s="17" customFormat="1" ht="30" customHeight="1" x14ac:dyDescent="0.15">
      <c r="B37" s="87" t="s">
        <v>11</v>
      </c>
      <c r="C37" s="86" t="s">
        <v>12</v>
      </c>
      <c r="D37" s="86" t="s">
        <v>13</v>
      </c>
      <c r="E37" s="86" t="s">
        <v>14</v>
      </c>
      <c r="F37" s="86" t="s">
        <v>15</v>
      </c>
      <c r="G37" s="87" t="s">
        <v>16</v>
      </c>
      <c r="H37" s="87" t="s">
        <v>17</v>
      </c>
      <c r="I37" s="52" t="s">
        <v>77</v>
      </c>
      <c r="J37" s="18"/>
    </row>
    <row r="38" spans="2:10" s="17" customFormat="1" ht="18.95" customHeight="1" x14ac:dyDescent="0.15">
      <c r="B38" s="113" t="s">
        <v>18</v>
      </c>
      <c r="C38" s="21" t="s">
        <v>19</v>
      </c>
      <c r="D38" s="84">
        <v>94000</v>
      </c>
      <c r="E38" s="22"/>
      <c r="F38" s="22"/>
      <c r="G38" s="83">
        <f>D38*F38</f>
        <v>0</v>
      </c>
      <c r="H38" s="22"/>
      <c r="I38" s="83">
        <f>G38-H38</f>
        <v>0</v>
      </c>
      <c r="J38" s="18"/>
    </row>
    <row r="39" spans="2:10" s="17" customFormat="1" ht="18.95" customHeight="1" x14ac:dyDescent="0.15">
      <c r="B39" s="114"/>
      <c r="C39" s="21" t="s">
        <v>20</v>
      </c>
      <c r="D39" s="84">
        <v>107000</v>
      </c>
      <c r="E39" s="22"/>
      <c r="F39" s="22"/>
      <c r="G39" s="91">
        <f t="shared" ref="G39:G55" si="2">D39*F39</f>
        <v>0</v>
      </c>
      <c r="H39" s="22"/>
      <c r="I39" s="83">
        <f t="shared" ref="I39:I55" si="3">G39-H39</f>
        <v>0</v>
      </c>
      <c r="J39" s="18"/>
    </row>
    <row r="40" spans="2:10" s="17" customFormat="1" ht="18.95" customHeight="1" x14ac:dyDescent="0.15">
      <c r="B40" s="114"/>
      <c r="C40" s="21" t="s">
        <v>21</v>
      </c>
      <c r="D40" s="84">
        <v>112000</v>
      </c>
      <c r="E40" s="22"/>
      <c r="F40" s="22"/>
      <c r="G40" s="91">
        <f t="shared" si="2"/>
        <v>0</v>
      </c>
      <c r="H40" s="22"/>
      <c r="I40" s="83">
        <f t="shared" si="3"/>
        <v>0</v>
      </c>
      <c r="J40" s="18"/>
    </row>
    <row r="41" spans="2:10" s="17" customFormat="1" ht="18.95" customHeight="1" x14ac:dyDescent="0.15">
      <c r="B41" s="114"/>
      <c r="C41" s="21" t="s">
        <v>22</v>
      </c>
      <c r="D41" s="84">
        <v>136000</v>
      </c>
      <c r="E41" s="22"/>
      <c r="F41" s="22"/>
      <c r="G41" s="91">
        <f t="shared" si="2"/>
        <v>0</v>
      </c>
      <c r="H41" s="22"/>
      <c r="I41" s="83">
        <f t="shared" si="3"/>
        <v>0</v>
      </c>
      <c r="J41" s="18"/>
    </row>
    <row r="42" spans="2:10" s="17" customFormat="1" ht="18.95" customHeight="1" x14ac:dyDescent="0.15">
      <c r="B42" s="115"/>
      <c r="C42" s="21" t="s">
        <v>23</v>
      </c>
      <c r="D42" s="84">
        <v>172000</v>
      </c>
      <c r="E42" s="22"/>
      <c r="F42" s="22"/>
      <c r="G42" s="91">
        <f t="shared" si="2"/>
        <v>0</v>
      </c>
      <c r="H42" s="22"/>
      <c r="I42" s="83">
        <f t="shared" si="3"/>
        <v>0</v>
      </c>
      <c r="J42" s="18"/>
    </row>
    <row r="43" spans="2:10" s="17" customFormat="1" ht="18.95" customHeight="1" x14ac:dyDescent="0.15">
      <c r="B43" s="116"/>
      <c r="C43" s="21" t="s">
        <v>24</v>
      </c>
      <c r="D43" s="84">
        <v>213000</v>
      </c>
      <c r="E43" s="22"/>
      <c r="F43" s="22"/>
      <c r="G43" s="91">
        <f t="shared" si="2"/>
        <v>0</v>
      </c>
      <c r="H43" s="22"/>
      <c r="I43" s="83">
        <f t="shared" si="3"/>
        <v>0</v>
      </c>
      <c r="J43" s="18"/>
    </row>
    <row r="44" spans="2:10" s="17" customFormat="1" ht="18.95" customHeight="1" x14ac:dyDescent="0.15">
      <c r="B44" s="113" t="s">
        <v>25</v>
      </c>
      <c r="C44" s="21" t="s">
        <v>19</v>
      </c>
      <c r="D44" s="84">
        <v>79000</v>
      </c>
      <c r="E44" s="22"/>
      <c r="F44" s="22"/>
      <c r="G44" s="91">
        <f t="shared" si="2"/>
        <v>0</v>
      </c>
      <c r="H44" s="22"/>
      <c r="I44" s="83">
        <f t="shared" si="3"/>
        <v>0</v>
      </c>
      <c r="J44" s="18"/>
    </row>
    <row r="45" spans="2:10" s="17" customFormat="1" ht="18.95" customHeight="1" x14ac:dyDescent="0.15">
      <c r="B45" s="114"/>
      <c r="C45" s="21" t="s">
        <v>20</v>
      </c>
      <c r="D45" s="84">
        <v>92000</v>
      </c>
      <c r="E45" s="22"/>
      <c r="F45" s="22"/>
      <c r="G45" s="91">
        <f t="shared" si="2"/>
        <v>0</v>
      </c>
      <c r="H45" s="22"/>
      <c r="I45" s="83">
        <f t="shared" si="3"/>
        <v>0</v>
      </c>
      <c r="J45" s="18"/>
    </row>
    <row r="46" spans="2:10" s="17" customFormat="1" ht="18.95" customHeight="1" x14ac:dyDescent="0.15">
      <c r="B46" s="114"/>
      <c r="C46" s="21" t="s">
        <v>21</v>
      </c>
      <c r="D46" s="84">
        <v>111000</v>
      </c>
      <c r="E46" s="22"/>
      <c r="F46" s="22"/>
      <c r="G46" s="91">
        <f t="shared" si="2"/>
        <v>0</v>
      </c>
      <c r="H46" s="22"/>
      <c r="I46" s="83">
        <f t="shared" si="3"/>
        <v>0</v>
      </c>
      <c r="J46" s="18"/>
    </row>
    <row r="47" spans="2:10" s="17" customFormat="1" ht="18.95" customHeight="1" x14ac:dyDescent="0.15">
      <c r="B47" s="114"/>
      <c r="C47" s="21" t="s">
        <v>22</v>
      </c>
      <c r="D47" s="84">
        <v>131000</v>
      </c>
      <c r="E47" s="22"/>
      <c r="F47" s="22"/>
      <c r="G47" s="91">
        <f t="shared" si="2"/>
        <v>0</v>
      </c>
      <c r="H47" s="22"/>
      <c r="I47" s="83">
        <f t="shared" si="3"/>
        <v>0</v>
      </c>
      <c r="J47" s="18"/>
    </row>
    <row r="48" spans="2:10" s="17" customFormat="1" ht="18.95" customHeight="1" x14ac:dyDescent="0.15">
      <c r="B48" s="115"/>
      <c r="C48" s="21" t="s">
        <v>23</v>
      </c>
      <c r="D48" s="84">
        <v>161000</v>
      </c>
      <c r="E48" s="22"/>
      <c r="F48" s="22"/>
      <c r="G48" s="91">
        <f t="shared" si="2"/>
        <v>0</v>
      </c>
      <c r="H48" s="22"/>
      <c r="I48" s="83">
        <f t="shared" si="3"/>
        <v>0</v>
      </c>
      <c r="J48" s="18"/>
    </row>
    <row r="49" spans="2:10" s="17" customFormat="1" ht="18.95" customHeight="1" x14ac:dyDescent="0.15">
      <c r="B49" s="116"/>
      <c r="C49" s="21" t="s">
        <v>24</v>
      </c>
      <c r="D49" s="84">
        <v>201000</v>
      </c>
      <c r="E49" s="22"/>
      <c r="F49" s="22"/>
      <c r="G49" s="91">
        <f t="shared" si="2"/>
        <v>0</v>
      </c>
      <c r="H49" s="22"/>
      <c r="I49" s="83">
        <f t="shared" si="3"/>
        <v>0</v>
      </c>
      <c r="J49" s="18"/>
    </row>
    <row r="50" spans="2:10" s="17" customFormat="1" ht="18.95" customHeight="1" x14ac:dyDescent="0.15">
      <c r="B50" s="108" t="s">
        <v>26</v>
      </c>
      <c r="C50" s="21" t="s">
        <v>19</v>
      </c>
      <c r="D50" s="84">
        <v>69000</v>
      </c>
      <c r="E50" s="22"/>
      <c r="F50" s="22"/>
      <c r="G50" s="91">
        <f t="shared" si="2"/>
        <v>0</v>
      </c>
      <c r="H50" s="22"/>
      <c r="I50" s="83">
        <f t="shared" si="3"/>
        <v>0</v>
      </c>
      <c r="J50" s="18"/>
    </row>
    <row r="51" spans="2:10" s="17" customFormat="1" ht="18.95" customHeight="1" x14ac:dyDescent="0.15">
      <c r="B51" s="109"/>
      <c r="C51" s="21" t="s">
        <v>20</v>
      </c>
      <c r="D51" s="84">
        <v>82000</v>
      </c>
      <c r="E51" s="22"/>
      <c r="F51" s="22"/>
      <c r="G51" s="91">
        <f t="shared" si="2"/>
        <v>0</v>
      </c>
      <c r="H51" s="22"/>
      <c r="I51" s="83">
        <f t="shared" si="3"/>
        <v>0</v>
      </c>
      <c r="J51" s="18"/>
    </row>
    <row r="52" spans="2:10" s="17" customFormat="1" ht="18.95" customHeight="1" x14ac:dyDescent="0.15">
      <c r="B52" s="109"/>
      <c r="C52" s="21" t="s">
        <v>21</v>
      </c>
      <c r="D52" s="84">
        <v>104000</v>
      </c>
      <c r="E52" s="22"/>
      <c r="F52" s="22"/>
      <c r="G52" s="91">
        <f t="shared" si="2"/>
        <v>0</v>
      </c>
      <c r="H52" s="22"/>
      <c r="I52" s="83">
        <f t="shared" si="3"/>
        <v>0</v>
      </c>
      <c r="J52" s="18"/>
    </row>
    <row r="53" spans="2:10" s="17" customFormat="1" ht="18.95" customHeight="1" x14ac:dyDescent="0.15">
      <c r="B53" s="109"/>
      <c r="C53" s="21" t="s">
        <v>22</v>
      </c>
      <c r="D53" s="83">
        <v>124000</v>
      </c>
      <c r="E53" s="22"/>
      <c r="F53" s="22"/>
      <c r="G53" s="91">
        <f t="shared" si="2"/>
        <v>0</v>
      </c>
      <c r="H53" s="22"/>
      <c r="I53" s="83">
        <f t="shared" si="3"/>
        <v>0</v>
      </c>
      <c r="J53" s="18"/>
    </row>
    <row r="54" spans="2:10" s="17" customFormat="1" ht="18.95" customHeight="1" x14ac:dyDescent="0.15">
      <c r="B54" s="110"/>
      <c r="C54" s="21" t="s">
        <v>23</v>
      </c>
      <c r="D54" s="83">
        <v>154000</v>
      </c>
      <c r="E54" s="22"/>
      <c r="F54" s="22"/>
      <c r="G54" s="91">
        <f t="shared" si="2"/>
        <v>0</v>
      </c>
      <c r="H54" s="22"/>
      <c r="I54" s="83">
        <f t="shared" si="3"/>
        <v>0</v>
      </c>
      <c r="J54" s="18"/>
    </row>
    <row r="55" spans="2:10" s="17" customFormat="1" ht="18.95" customHeight="1" x14ac:dyDescent="0.15">
      <c r="B55" s="111"/>
      <c r="C55" s="21" t="s">
        <v>24</v>
      </c>
      <c r="D55" s="83">
        <v>196000</v>
      </c>
      <c r="E55" s="22"/>
      <c r="F55" s="22"/>
      <c r="G55" s="91">
        <f t="shared" si="2"/>
        <v>0</v>
      </c>
      <c r="H55" s="22"/>
      <c r="I55" s="83">
        <f t="shared" si="3"/>
        <v>0</v>
      </c>
      <c r="J55" s="18"/>
    </row>
    <row r="56" spans="2:10" s="17" customFormat="1" ht="18.95" customHeight="1" x14ac:dyDescent="0.15">
      <c r="B56" s="104" t="s">
        <v>27</v>
      </c>
      <c r="C56" s="112"/>
      <c r="D56" s="25"/>
      <c r="E56" s="83">
        <f>SUM(E38:E55)</f>
        <v>0</v>
      </c>
      <c r="F56" s="26"/>
      <c r="G56" s="83">
        <f>SUM(G38:G55)</f>
        <v>0</v>
      </c>
      <c r="H56" s="83">
        <f>SUM(H38:H55)</f>
        <v>0</v>
      </c>
      <c r="I56" s="83">
        <f>SUM(I38:I55)</f>
        <v>0</v>
      </c>
      <c r="J56" s="18"/>
    </row>
    <row r="57" spans="2:10" s="17" customFormat="1" ht="18.95" customHeight="1" x14ac:dyDescent="0.15">
      <c r="B57" s="27"/>
      <c r="C57" s="27"/>
      <c r="D57" s="28"/>
      <c r="E57" s="28"/>
      <c r="F57" s="29"/>
      <c r="G57" s="28"/>
      <c r="H57" s="28"/>
      <c r="I57" s="28"/>
      <c r="J57" s="18"/>
    </row>
    <row r="58" spans="2:10" s="17" customFormat="1" ht="18.95" customHeight="1" x14ac:dyDescent="0.15">
      <c r="B58" s="73" t="s">
        <v>110</v>
      </c>
      <c r="C58" s="27"/>
      <c r="D58" s="28"/>
      <c r="E58" s="28"/>
      <c r="F58" s="29"/>
      <c r="G58" s="28"/>
      <c r="H58" s="28"/>
      <c r="I58" s="28"/>
      <c r="J58" s="18"/>
    </row>
    <row r="59" spans="2:10" s="17" customFormat="1" ht="30" customHeight="1" x14ac:dyDescent="0.15">
      <c r="B59" s="87" t="s">
        <v>11</v>
      </c>
      <c r="C59" s="86" t="s">
        <v>12</v>
      </c>
      <c r="D59" s="86" t="s">
        <v>13</v>
      </c>
      <c r="E59" s="86" t="s">
        <v>14</v>
      </c>
      <c r="F59" s="86" t="s">
        <v>15</v>
      </c>
      <c r="G59" s="87" t="s">
        <v>16</v>
      </c>
      <c r="H59" s="87" t="s">
        <v>17</v>
      </c>
      <c r="I59" s="52" t="s">
        <v>78</v>
      </c>
      <c r="J59" s="18"/>
    </row>
    <row r="60" spans="2:10" s="17" customFormat="1" ht="18.95" customHeight="1" x14ac:dyDescent="0.15">
      <c r="B60" s="113" t="s">
        <v>18</v>
      </c>
      <c r="C60" s="21" t="s">
        <v>19</v>
      </c>
      <c r="D60" s="84">
        <v>85000</v>
      </c>
      <c r="E60" s="22"/>
      <c r="F60" s="22"/>
      <c r="G60" s="83">
        <f>D60*F60</f>
        <v>0</v>
      </c>
      <c r="H60" s="22"/>
      <c r="I60" s="83">
        <f>G60-H60</f>
        <v>0</v>
      </c>
      <c r="J60" s="18"/>
    </row>
    <row r="61" spans="2:10" s="17" customFormat="1" ht="18.95" customHeight="1" x14ac:dyDescent="0.15">
      <c r="B61" s="114"/>
      <c r="C61" s="21" t="s">
        <v>20</v>
      </c>
      <c r="D61" s="84">
        <v>97000</v>
      </c>
      <c r="E61" s="22"/>
      <c r="F61" s="22"/>
      <c r="G61" s="91">
        <f t="shared" ref="G61:G77" si="4">D61*F61</f>
        <v>0</v>
      </c>
      <c r="H61" s="22"/>
      <c r="I61" s="83">
        <f t="shared" ref="I61:I77" si="5">G61-H61</f>
        <v>0</v>
      </c>
      <c r="J61" s="18"/>
    </row>
    <row r="62" spans="2:10" s="17" customFormat="1" ht="18.95" customHeight="1" x14ac:dyDescent="0.15">
      <c r="B62" s="114"/>
      <c r="C62" s="21" t="s">
        <v>21</v>
      </c>
      <c r="D62" s="84">
        <v>102000</v>
      </c>
      <c r="E62" s="22"/>
      <c r="F62" s="22"/>
      <c r="G62" s="91">
        <f t="shared" si="4"/>
        <v>0</v>
      </c>
      <c r="H62" s="22"/>
      <c r="I62" s="83">
        <f t="shared" si="5"/>
        <v>0</v>
      </c>
      <c r="J62" s="18"/>
    </row>
    <row r="63" spans="2:10" s="17" customFormat="1" ht="18.95" customHeight="1" x14ac:dyDescent="0.15">
      <c r="B63" s="114"/>
      <c r="C63" s="21" t="s">
        <v>22</v>
      </c>
      <c r="D63" s="84">
        <v>126000</v>
      </c>
      <c r="E63" s="22"/>
      <c r="F63" s="22"/>
      <c r="G63" s="91">
        <f t="shared" si="4"/>
        <v>0</v>
      </c>
      <c r="H63" s="22"/>
      <c r="I63" s="83">
        <f t="shared" si="5"/>
        <v>0</v>
      </c>
      <c r="J63" s="18"/>
    </row>
    <row r="64" spans="2:10" s="17" customFormat="1" ht="18.95" customHeight="1" x14ac:dyDescent="0.15">
      <c r="B64" s="115"/>
      <c r="C64" s="21" t="s">
        <v>23</v>
      </c>
      <c r="D64" s="84">
        <v>162000</v>
      </c>
      <c r="E64" s="22"/>
      <c r="F64" s="22"/>
      <c r="G64" s="91">
        <f t="shared" si="4"/>
        <v>0</v>
      </c>
      <c r="H64" s="22"/>
      <c r="I64" s="83">
        <f t="shared" si="5"/>
        <v>0</v>
      </c>
      <c r="J64" s="18"/>
    </row>
    <row r="65" spans="2:10" s="17" customFormat="1" ht="18.95" customHeight="1" x14ac:dyDescent="0.15">
      <c r="B65" s="116"/>
      <c r="C65" s="21" t="s">
        <v>24</v>
      </c>
      <c r="D65" s="84">
        <v>203000</v>
      </c>
      <c r="E65" s="22"/>
      <c r="F65" s="22"/>
      <c r="G65" s="91">
        <f t="shared" si="4"/>
        <v>0</v>
      </c>
      <c r="H65" s="22"/>
      <c r="I65" s="83">
        <f t="shared" si="5"/>
        <v>0</v>
      </c>
      <c r="J65" s="18"/>
    </row>
    <row r="66" spans="2:10" s="17" customFormat="1" ht="18.95" customHeight="1" x14ac:dyDescent="0.15">
      <c r="B66" s="113" t="s">
        <v>25</v>
      </c>
      <c r="C66" s="21" t="s">
        <v>19</v>
      </c>
      <c r="D66" s="84">
        <v>70000</v>
      </c>
      <c r="E66" s="22"/>
      <c r="F66" s="22"/>
      <c r="G66" s="91">
        <f t="shared" si="4"/>
        <v>0</v>
      </c>
      <c r="H66" s="22"/>
      <c r="I66" s="83">
        <f t="shared" si="5"/>
        <v>0</v>
      </c>
      <c r="J66" s="18"/>
    </row>
    <row r="67" spans="2:10" s="17" customFormat="1" ht="18.95" customHeight="1" x14ac:dyDescent="0.15">
      <c r="B67" s="114"/>
      <c r="C67" s="21" t="s">
        <v>20</v>
      </c>
      <c r="D67" s="84">
        <v>82000</v>
      </c>
      <c r="E67" s="22"/>
      <c r="F67" s="22"/>
      <c r="G67" s="91">
        <f t="shared" si="4"/>
        <v>0</v>
      </c>
      <c r="H67" s="22"/>
      <c r="I67" s="83">
        <f t="shared" si="5"/>
        <v>0</v>
      </c>
      <c r="J67" s="18"/>
    </row>
    <row r="68" spans="2:10" s="17" customFormat="1" ht="18.95" customHeight="1" x14ac:dyDescent="0.15">
      <c r="B68" s="114"/>
      <c r="C68" s="21" t="s">
        <v>21</v>
      </c>
      <c r="D68" s="84">
        <v>101000</v>
      </c>
      <c r="E68" s="22"/>
      <c r="F68" s="22"/>
      <c r="G68" s="91">
        <f t="shared" si="4"/>
        <v>0</v>
      </c>
      <c r="H68" s="22"/>
      <c r="I68" s="83">
        <f t="shared" si="5"/>
        <v>0</v>
      </c>
      <c r="J68" s="18"/>
    </row>
    <row r="69" spans="2:10" s="17" customFormat="1" ht="18.95" customHeight="1" x14ac:dyDescent="0.15">
      <c r="B69" s="114"/>
      <c r="C69" s="21" t="s">
        <v>22</v>
      </c>
      <c r="D69" s="84">
        <v>121000</v>
      </c>
      <c r="E69" s="22"/>
      <c r="F69" s="22"/>
      <c r="G69" s="91">
        <f t="shared" si="4"/>
        <v>0</v>
      </c>
      <c r="H69" s="22"/>
      <c r="I69" s="83">
        <f t="shared" si="5"/>
        <v>0</v>
      </c>
      <c r="J69" s="18"/>
    </row>
    <row r="70" spans="2:10" s="17" customFormat="1" ht="18.95" customHeight="1" x14ac:dyDescent="0.15">
      <c r="B70" s="115"/>
      <c r="C70" s="21" t="s">
        <v>23</v>
      </c>
      <c r="D70" s="84">
        <v>151000</v>
      </c>
      <c r="E70" s="22"/>
      <c r="F70" s="22"/>
      <c r="G70" s="91">
        <f t="shared" si="4"/>
        <v>0</v>
      </c>
      <c r="H70" s="22"/>
      <c r="I70" s="83">
        <f t="shared" si="5"/>
        <v>0</v>
      </c>
      <c r="J70" s="18"/>
    </row>
    <row r="71" spans="2:10" s="17" customFormat="1" ht="18.95" customHeight="1" x14ac:dyDescent="0.15">
      <c r="B71" s="116"/>
      <c r="C71" s="21" t="s">
        <v>24</v>
      </c>
      <c r="D71" s="84">
        <v>191000</v>
      </c>
      <c r="E71" s="22"/>
      <c r="F71" s="22"/>
      <c r="G71" s="91">
        <f t="shared" si="4"/>
        <v>0</v>
      </c>
      <c r="H71" s="22"/>
      <c r="I71" s="83">
        <f t="shared" si="5"/>
        <v>0</v>
      </c>
      <c r="J71" s="18"/>
    </row>
    <row r="72" spans="2:10" s="17" customFormat="1" ht="18.95" customHeight="1" x14ac:dyDescent="0.15">
      <c r="B72" s="108" t="s">
        <v>26</v>
      </c>
      <c r="C72" s="21" t="s">
        <v>19</v>
      </c>
      <c r="D72" s="84">
        <v>60000</v>
      </c>
      <c r="E72" s="22"/>
      <c r="F72" s="22"/>
      <c r="G72" s="91">
        <f t="shared" si="4"/>
        <v>0</v>
      </c>
      <c r="H72" s="22"/>
      <c r="I72" s="83">
        <f t="shared" si="5"/>
        <v>0</v>
      </c>
      <c r="J72" s="18"/>
    </row>
    <row r="73" spans="2:10" s="17" customFormat="1" ht="18.95" customHeight="1" x14ac:dyDescent="0.15">
      <c r="B73" s="109"/>
      <c r="C73" s="21" t="s">
        <v>20</v>
      </c>
      <c r="D73" s="84">
        <v>72000</v>
      </c>
      <c r="E73" s="22"/>
      <c r="F73" s="22"/>
      <c r="G73" s="91">
        <f t="shared" si="4"/>
        <v>0</v>
      </c>
      <c r="H73" s="22"/>
      <c r="I73" s="83">
        <f t="shared" si="5"/>
        <v>0</v>
      </c>
      <c r="J73" s="18"/>
    </row>
    <row r="74" spans="2:10" s="17" customFormat="1" ht="18.95" customHeight="1" x14ac:dyDescent="0.15">
      <c r="B74" s="109"/>
      <c r="C74" s="21" t="s">
        <v>21</v>
      </c>
      <c r="D74" s="84">
        <v>94000</v>
      </c>
      <c r="E74" s="22"/>
      <c r="F74" s="22"/>
      <c r="G74" s="91">
        <f t="shared" si="4"/>
        <v>0</v>
      </c>
      <c r="H74" s="22"/>
      <c r="I74" s="83">
        <f t="shared" si="5"/>
        <v>0</v>
      </c>
      <c r="J74" s="18"/>
    </row>
    <row r="75" spans="2:10" s="17" customFormat="1" ht="18.95" customHeight="1" x14ac:dyDescent="0.15">
      <c r="B75" s="109"/>
      <c r="C75" s="21" t="s">
        <v>22</v>
      </c>
      <c r="D75" s="83">
        <v>114000</v>
      </c>
      <c r="E75" s="22"/>
      <c r="F75" s="22"/>
      <c r="G75" s="91">
        <f t="shared" si="4"/>
        <v>0</v>
      </c>
      <c r="H75" s="22"/>
      <c r="I75" s="83">
        <f t="shared" si="5"/>
        <v>0</v>
      </c>
      <c r="J75" s="18"/>
    </row>
    <row r="76" spans="2:10" s="17" customFormat="1" ht="18.95" customHeight="1" x14ac:dyDescent="0.15">
      <c r="B76" s="110"/>
      <c r="C76" s="21" t="s">
        <v>23</v>
      </c>
      <c r="D76" s="83">
        <v>144000</v>
      </c>
      <c r="E76" s="22"/>
      <c r="F76" s="22"/>
      <c r="G76" s="91">
        <f t="shared" si="4"/>
        <v>0</v>
      </c>
      <c r="H76" s="22"/>
      <c r="I76" s="83">
        <f t="shared" si="5"/>
        <v>0</v>
      </c>
      <c r="J76" s="18"/>
    </row>
    <row r="77" spans="2:10" s="17" customFormat="1" ht="18.95" customHeight="1" x14ac:dyDescent="0.15">
      <c r="B77" s="111"/>
      <c r="C77" s="21" t="s">
        <v>24</v>
      </c>
      <c r="D77" s="83">
        <v>186000</v>
      </c>
      <c r="E77" s="22"/>
      <c r="F77" s="22"/>
      <c r="G77" s="91">
        <f t="shared" si="4"/>
        <v>0</v>
      </c>
      <c r="H77" s="22"/>
      <c r="I77" s="83">
        <f t="shared" si="5"/>
        <v>0</v>
      </c>
      <c r="J77" s="18"/>
    </row>
    <row r="78" spans="2:10" s="17" customFormat="1" ht="18.95" customHeight="1" x14ac:dyDescent="0.15">
      <c r="B78" s="104" t="s">
        <v>27</v>
      </c>
      <c r="C78" s="112"/>
      <c r="D78" s="25"/>
      <c r="E78" s="83">
        <f>SUM(E60:E77)</f>
        <v>0</v>
      </c>
      <c r="F78" s="26"/>
      <c r="G78" s="83">
        <f>SUM(G60:G77)</f>
        <v>0</v>
      </c>
      <c r="H78" s="83">
        <f>SUM(H60:H77)</f>
        <v>0</v>
      </c>
      <c r="I78" s="83">
        <f>SUM(I60:I77)</f>
        <v>0</v>
      </c>
      <c r="J78" s="18"/>
    </row>
    <row r="79" spans="2:10" s="17" customFormat="1" ht="18.95" customHeight="1" x14ac:dyDescent="0.15">
      <c r="B79" s="27"/>
      <c r="C79" s="27"/>
      <c r="D79" s="28"/>
      <c r="E79" s="28"/>
      <c r="F79" s="29"/>
      <c r="G79" s="28"/>
      <c r="H79" s="28"/>
      <c r="I79" s="28"/>
      <c r="J79" s="18"/>
    </row>
    <row r="80" spans="2:10" s="17" customFormat="1" ht="18.95" customHeight="1" x14ac:dyDescent="0.15">
      <c r="B80" s="55" t="s">
        <v>88</v>
      </c>
      <c r="C80" s="27"/>
      <c r="D80" s="28"/>
      <c r="E80" s="28"/>
      <c r="F80" s="29"/>
      <c r="G80" s="28"/>
      <c r="H80" s="28"/>
      <c r="I80" s="28"/>
      <c r="J80" s="18"/>
    </row>
    <row r="81" spans="2:10" s="17" customFormat="1" ht="41.25" customHeight="1" x14ac:dyDescent="0.15">
      <c r="B81" s="106" t="s">
        <v>89</v>
      </c>
      <c r="C81" s="106"/>
      <c r="D81" s="106" t="s">
        <v>93</v>
      </c>
      <c r="E81" s="106"/>
      <c r="F81" s="106" t="s">
        <v>90</v>
      </c>
      <c r="G81" s="106"/>
      <c r="H81" s="28"/>
      <c r="I81" s="28"/>
      <c r="J81" s="18"/>
    </row>
    <row r="82" spans="2:10" s="17" customFormat="1" ht="18.95" customHeight="1" x14ac:dyDescent="0.15">
      <c r="B82" s="99">
        <f>G85</f>
        <v>0</v>
      </c>
      <c r="C82" s="99"/>
      <c r="D82" s="107"/>
      <c r="E82" s="107"/>
      <c r="F82" s="99">
        <f>MIN(B82,D82)</f>
        <v>0</v>
      </c>
      <c r="G82" s="99"/>
      <c r="H82" s="28"/>
      <c r="I82" s="28"/>
      <c r="J82" s="18"/>
    </row>
    <row r="83" spans="2:10" s="17" customFormat="1" ht="18.95" customHeight="1" x14ac:dyDescent="0.15">
      <c r="B83" s="55"/>
      <c r="C83" s="27"/>
      <c r="D83" s="28"/>
      <c r="E83" s="28"/>
      <c r="F83" s="29"/>
      <c r="G83" s="28"/>
      <c r="H83" s="28"/>
      <c r="I83" s="28"/>
      <c r="J83" s="18"/>
    </row>
    <row r="84" spans="2:10" s="17" customFormat="1" ht="29.25" customHeight="1" x14ac:dyDescent="0.15">
      <c r="B84" s="99" t="s">
        <v>79</v>
      </c>
      <c r="C84" s="100"/>
      <c r="D84" s="86" t="s">
        <v>83</v>
      </c>
      <c r="E84" s="86" t="s">
        <v>84</v>
      </c>
      <c r="F84" s="56" t="s">
        <v>92</v>
      </c>
      <c r="G84" s="101" t="s">
        <v>80</v>
      </c>
      <c r="H84" s="102"/>
      <c r="I84" s="103"/>
      <c r="J84" s="18"/>
    </row>
    <row r="85" spans="2:10" s="17" customFormat="1" ht="18.95" customHeight="1" x14ac:dyDescent="0.15">
      <c r="B85" s="104" t="s">
        <v>87</v>
      </c>
      <c r="C85" s="103"/>
      <c r="D85" s="83">
        <v>2000</v>
      </c>
      <c r="E85" s="57"/>
      <c r="F85" s="58"/>
      <c r="G85" s="95">
        <f>D85*F85</f>
        <v>0</v>
      </c>
      <c r="H85" s="105"/>
      <c r="I85" s="96"/>
      <c r="J85" s="18"/>
    </row>
    <row r="86" spans="2:10" s="17" customFormat="1" ht="18.95" customHeight="1" x14ac:dyDescent="0.15">
      <c r="B86" s="55"/>
      <c r="C86" s="59"/>
      <c r="D86" s="28"/>
      <c r="E86" s="28"/>
      <c r="F86" s="29"/>
      <c r="G86" s="28"/>
      <c r="H86" s="28"/>
      <c r="I86" s="28"/>
      <c r="J86" s="18"/>
    </row>
    <row r="87" spans="2:10" s="17" customFormat="1" ht="18.95" customHeight="1" x14ac:dyDescent="0.15">
      <c r="B87" s="55"/>
      <c r="C87" s="59"/>
      <c r="D87" s="28"/>
      <c r="E87" s="28"/>
      <c r="F87" s="29"/>
      <c r="G87" s="28"/>
      <c r="H87" s="28"/>
      <c r="I87" s="28"/>
      <c r="J87" s="18"/>
    </row>
    <row r="88" spans="2:10" s="17" customFormat="1" ht="18.95" customHeight="1" x14ac:dyDescent="0.15">
      <c r="B88" s="55"/>
      <c r="C88" s="59"/>
      <c r="D88" s="28"/>
      <c r="E88" s="28"/>
      <c r="F88" s="93" t="s">
        <v>97</v>
      </c>
      <c r="G88" s="94"/>
      <c r="H88" s="95">
        <f>SUM(I34+I56+I78+F82)</f>
        <v>0</v>
      </c>
      <c r="I88" s="96"/>
      <c r="J88" s="18"/>
    </row>
    <row r="89" spans="2:10" s="17" customFormat="1" ht="18.95" customHeight="1" x14ac:dyDescent="0.15">
      <c r="B89" s="55"/>
      <c r="C89" s="59"/>
      <c r="D89" s="28"/>
      <c r="E89" s="28"/>
      <c r="F89" s="93" t="s">
        <v>81</v>
      </c>
      <c r="G89" s="94"/>
      <c r="H89" s="95">
        <f>SUM(I34+I56+I78)</f>
        <v>0</v>
      </c>
      <c r="I89" s="96"/>
      <c r="J89" s="18"/>
    </row>
    <row r="90" spans="2:10" s="17" customFormat="1" ht="18.95" customHeight="1" x14ac:dyDescent="0.15">
      <c r="B90" s="27"/>
      <c r="C90" s="27"/>
      <c r="D90" s="28"/>
      <c r="E90" s="28"/>
      <c r="F90" s="29"/>
      <c r="G90" s="28"/>
      <c r="H90" s="28"/>
      <c r="I90" s="28"/>
      <c r="J90" s="18"/>
    </row>
    <row r="91" spans="2:10" s="16" customFormat="1" ht="15.75" customHeight="1" x14ac:dyDescent="0.15">
      <c r="B91" s="16" t="s">
        <v>28</v>
      </c>
    </row>
    <row r="92" spans="2:10" ht="15.75" customHeight="1" x14ac:dyDescent="0.15">
      <c r="B92" s="1" t="s">
        <v>82</v>
      </c>
    </row>
    <row r="93" spans="2:10" ht="15.75" customHeight="1" x14ac:dyDescent="0.15">
      <c r="B93" s="173" t="s">
        <v>115</v>
      </c>
      <c r="C93" s="174"/>
      <c r="D93" s="174"/>
      <c r="E93" s="174"/>
      <c r="F93" s="174"/>
      <c r="G93" s="174"/>
      <c r="H93" s="174"/>
      <c r="I93" s="174"/>
    </row>
    <row r="94" spans="2:10" ht="15.75" customHeight="1" x14ac:dyDescent="0.15">
      <c r="B94" s="174"/>
      <c r="C94" s="174"/>
      <c r="D94" s="174"/>
      <c r="E94" s="174"/>
      <c r="F94" s="174"/>
      <c r="G94" s="174"/>
      <c r="H94" s="174"/>
      <c r="I94" s="174"/>
    </row>
    <row r="95" spans="2:10" ht="15.75" customHeight="1" x14ac:dyDescent="0.15">
      <c r="B95" s="60" t="s">
        <v>98</v>
      </c>
      <c r="C95" s="53"/>
      <c r="D95" s="53"/>
      <c r="E95" s="53"/>
      <c r="F95" s="53"/>
      <c r="G95" s="85"/>
      <c r="H95" s="85"/>
      <c r="I95" s="85"/>
    </row>
    <row r="96" spans="2:10" ht="15.75" customHeight="1" x14ac:dyDescent="0.15">
      <c r="B96" s="60" t="s">
        <v>91</v>
      </c>
      <c r="D96" s="53"/>
      <c r="E96" s="53"/>
      <c r="F96" s="53"/>
      <c r="G96" s="85"/>
      <c r="H96" s="85"/>
      <c r="I96" s="85"/>
    </row>
    <row r="97" spans="2:9" ht="15.75" customHeight="1" x14ac:dyDescent="0.15">
      <c r="B97" s="60" t="s">
        <v>99</v>
      </c>
      <c r="C97" s="53"/>
      <c r="D97" s="53"/>
      <c r="E97" s="53"/>
      <c r="F97" s="53"/>
      <c r="G97" s="85"/>
      <c r="H97" s="85"/>
      <c r="I97" s="85"/>
    </row>
    <row r="98" spans="2:9" x14ac:dyDescent="0.15">
      <c r="C98" s="6"/>
    </row>
  </sheetData>
  <mergeCells count="37">
    <mergeCell ref="B1:C1"/>
    <mergeCell ref="B3:I3"/>
    <mergeCell ref="H4:I4"/>
    <mergeCell ref="H5:I5"/>
    <mergeCell ref="B7:B9"/>
    <mergeCell ref="C7:E7"/>
    <mergeCell ref="F7:F8"/>
    <mergeCell ref="G7:G8"/>
    <mergeCell ref="H7:H8"/>
    <mergeCell ref="I7:I9"/>
    <mergeCell ref="B78:C78"/>
    <mergeCell ref="B16:B21"/>
    <mergeCell ref="B22:B27"/>
    <mergeCell ref="B28:B33"/>
    <mergeCell ref="B34:C34"/>
    <mergeCell ref="B38:B43"/>
    <mergeCell ref="B44:B49"/>
    <mergeCell ref="B50:B55"/>
    <mergeCell ref="B56:C56"/>
    <mergeCell ref="B60:B65"/>
    <mergeCell ref="B66:B71"/>
    <mergeCell ref="B72:B77"/>
    <mergeCell ref="B81:C81"/>
    <mergeCell ref="D81:E81"/>
    <mergeCell ref="F81:G81"/>
    <mergeCell ref="B82:C82"/>
    <mergeCell ref="D82:E82"/>
    <mergeCell ref="F82:G82"/>
    <mergeCell ref="F89:G89"/>
    <mergeCell ref="H89:I89"/>
    <mergeCell ref="B93:I94"/>
    <mergeCell ref="B84:C84"/>
    <mergeCell ref="G84:I84"/>
    <mergeCell ref="B85:C85"/>
    <mergeCell ref="G85:I85"/>
    <mergeCell ref="F88:G88"/>
    <mergeCell ref="H88:I88"/>
  </mergeCells>
  <phoneticPr fontId="2"/>
  <printOptions horizontalCentered="1"/>
  <pageMargins left="0.6692913385826772" right="0.55118110236220474" top="0.62992125984251968" bottom="0.31496062992125984" header="0.51181102362204722" footer="0.51181102362204722"/>
  <pageSetup paperSize="9" scale="60" orientation="portrait" r:id="rId1"/>
  <headerFooter alignWithMargins="0"/>
  <rowBreaks count="1" manualBreakCount="1">
    <brk id="57"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E50"/>
  <sheetViews>
    <sheetView zoomScaleNormal="100" workbookViewId="0">
      <selection activeCell="C3" sqref="C3:E3"/>
    </sheetView>
  </sheetViews>
  <sheetFormatPr defaultColWidth="9" defaultRowHeight="13.5" x14ac:dyDescent="0.15"/>
  <cols>
    <col min="1" max="1" width="19.125" style="30" customWidth="1"/>
    <col min="2" max="2" width="22.875" style="30" customWidth="1"/>
    <col min="3" max="4" width="15" style="30" customWidth="1"/>
    <col min="5" max="5" width="18" style="30" customWidth="1"/>
    <col min="6" max="16384" width="9" style="30"/>
  </cols>
  <sheetData>
    <row r="1" spans="1:5" ht="18" customHeight="1" x14ac:dyDescent="0.15">
      <c r="A1" s="127" t="s">
        <v>107</v>
      </c>
      <c r="B1" s="127"/>
      <c r="C1" s="127"/>
      <c r="D1" s="127"/>
      <c r="E1" s="127"/>
    </row>
    <row r="2" spans="1:5" ht="18" customHeight="1" x14ac:dyDescent="0.15">
      <c r="A2" s="31"/>
      <c r="B2" s="31"/>
      <c r="C2" s="31"/>
      <c r="D2" s="31"/>
      <c r="E2" s="31"/>
    </row>
    <row r="3" spans="1:5" ht="15" customHeight="1" x14ac:dyDescent="0.15">
      <c r="C3" s="128" t="s">
        <v>106</v>
      </c>
      <c r="D3" s="128"/>
      <c r="E3" s="129"/>
    </row>
    <row r="4" spans="1:5" ht="15" customHeight="1" x14ac:dyDescent="0.15">
      <c r="A4" s="35" t="s">
        <v>29</v>
      </c>
      <c r="B4" s="36"/>
      <c r="C4" s="36"/>
      <c r="D4" s="36"/>
      <c r="E4" s="37" t="s">
        <v>1</v>
      </c>
    </row>
    <row r="5" spans="1:5" ht="17.100000000000001" customHeight="1" x14ac:dyDescent="0.15">
      <c r="A5" s="125" t="s">
        <v>30</v>
      </c>
      <c r="B5" s="126"/>
      <c r="C5" s="38" t="s">
        <v>31</v>
      </c>
      <c r="D5" s="38" t="s">
        <v>32</v>
      </c>
      <c r="E5" s="38" t="s">
        <v>33</v>
      </c>
    </row>
    <row r="6" spans="1:5" ht="17.100000000000001" customHeight="1" x14ac:dyDescent="0.15">
      <c r="A6" s="32" t="s">
        <v>34</v>
      </c>
      <c r="B6" s="32" t="s">
        <v>35</v>
      </c>
      <c r="C6" s="39"/>
      <c r="D6" s="39"/>
      <c r="E6" s="39"/>
    </row>
    <row r="7" spans="1:5" ht="17.100000000000001" customHeight="1" x14ac:dyDescent="0.15">
      <c r="A7" s="32"/>
      <c r="B7" s="33" t="s">
        <v>59</v>
      </c>
      <c r="C7" s="39"/>
      <c r="D7" s="39"/>
      <c r="E7" s="39"/>
    </row>
    <row r="8" spans="1:5" ht="17.100000000000001" customHeight="1" x14ac:dyDescent="0.15">
      <c r="A8" s="32"/>
      <c r="B8" s="33" t="s">
        <v>62</v>
      </c>
      <c r="C8" s="39"/>
      <c r="D8" s="39"/>
      <c r="E8" s="39"/>
    </row>
    <row r="9" spans="1:5" ht="17.100000000000001" customHeight="1" x14ac:dyDescent="0.15">
      <c r="A9" s="32"/>
      <c r="B9" s="33" t="s">
        <v>63</v>
      </c>
      <c r="C9" s="39"/>
      <c r="D9" s="39"/>
      <c r="E9" s="39"/>
    </row>
    <row r="10" spans="1:5" ht="17.100000000000001" customHeight="1" x14ac:dyDescent="0.15">
      <c r="A10" s="32"/>
      <c r="B10" s="33" t="s">
        <v>64</v>
      </c>
      <c r="C10" s="39"/>
      <c r="D10" s="39"/>
      <c r="E10" s="39"/>
    </row>
    <row r="11" spans="1:5" ht="17.100000000000001" customHeight="1" x14ac:dyDescent="0.15">
      <c r="A11" s="32"/>
      <c r="B11" s="33" t="s">
        <v>36</v>
      </c>
      <c r="C11" s="39"/>
      <c r="D11" s="39"/>
      <c r="E11" s="39"/>
    </row>
    <row r="12" spans="1:5" ht="17.100000000000001" customHeight="1" x14ac:dyDescent="0.15">
      <c r="A12" s="32"/>
      <c r="B12" s="33" t="s">
        <v>65</v>
      </c>
      <c r="C12" s="39"/>
      <c r="D12" s="39"/>
      <c r="E12" s="39"/>
    </row>
    <row r="13" spans="1:5" ht="17.100000000000001" customHeight="1" x14ac:dyDescent="0.15">
      <c r="A13" s="32"/>
      <c r="B13" s="33" t="s">
        <v>61</v>
      </c>
      <c r="C13" s="39"/>
      <c r="D13" s="39"/>
      <c r="E13" s="39"/>
    </row>
    <row r="14" spans="1:5" ht="17.100000000000001" customHeight="1" x14ac:dyDescent="0.15">
      <c r="A14" s="32"/>
      <c r="B14" s="33" t="s">
        <v>60</v>
      </c>
      <c r="C14" s="39"/>
      <c r="D14" s="39"/>
      <c r="E14" s="39"/>
    </row>
    <row r="15" spans="1:5" ht="17.100000000000001" customHeight="1" x14ac:dyDescent="0.15">
      <c r="A15" s="32"/>
      <c r="B15" s="33" t="s">
        <v>58</v>
      </c>
      <c r="C15" s="39"/>
      <c r="D15" s="39"/>
      <c r="E15" s="39"/>
    </row>
    <row r="16" spans="1:5" ht="17.100000000000001" customHeight="1" x14ac:dyDescent="0.15">
      <c r="A16" s="32"/>
      <c r="B16" s="34" t="s">
        <v>66</v>
      </c>
      <c r="C16" s="39"/>
      <c r="D16" s="39"/>
      <c r="E16" s="39"/>
    </row>
    <row r="17" spans="1:5" ht="17.100000000000001" customHeight="1" x14ac:dyDescent="0.15">
      <c r="A17" s="32"/>
      <c r="B17" s="33" t="s">
        <v>67</v>
      </c>
      <c r="C17" s="39"/>
      <c r="D17" s="39"/>
      <c r="E17" s="39"/>
    </row>
    <row r="18" spans="1:5" ht="17.100000000000001" customHeight="1" x14ac:dyDescent="0.15">
      <c r="A18" s="32"/>
      <c r="B18" s="33" t="s">
        <v>37</v>
      </c>
      <c r="C18" s="39"/>
      <c r="D18" s="39"/>
      <c r="E18" s="39"/>
    </row>
    <row r="19" spans="1:5" ht="17.100000000000001" customHeight="1" x14ac:dyDescent="0.15">
      <c r="A19" s="32"/>
      <c r="B19" s="33" t="s">
        <v>38</v>
      </c>
      <c r="C19" s="39"/>
      <c r="D19" s="39"/>
      <c r="E19" s="39"/>
    </row>
    <row r="20" spans="1:5" ht="17.100000000000001" customHeight="1" x14ac:dyDescent="0.15">
      <c r="A20" s="32"/>
      <c r="B20" s="131" t="s">
        <v>114</v>
      </c>
      <c r="C20" s="39"/>
      <c r="D20" s="39"/>
      <c r="E20" s="39"/>
    </row>
    <row r="21" spans="1:5" ht="17.100000000000001" customHeight="1" x14ac:dyDescent="0.15">
      <c r="A21" s="32" t="s">
        <v>39</v>
      </c>
      <c r="B21" s="32" t="s">
        <v>39</v>
      </c>
      <c r="C21" s="39"/>
      <c r="D21" s="39"/>
      <c r="E21" s="39"/>
    </row>
    <row r="22" spans="1:5" ht="17.100000000000001" customHeight="1" x14ac:dyDescent="0.15">
      <c r="A22" s="32" t="s">
        <v>40</v>
      </c>
      <c r="B22" s="32" t="s">
        <v>41</v>
      </c>
      <c r="C22" s="39"/>
      <c r="D22" s="39"/>
      <c r="E22" s="39"/>
    </row>
    <row r="23" spans="1:5" ht="17.100000000000001" customHeight="1" x14ac:dyDescent="0.15">
      <c r="A23" s="125" t="s">
        <v>27</v>
      </c>
      <c r="B23" s="126"/>
      <c r="C23" s="40">
        <f>SUM(C6:C22)</f>
        <v>0</v>
      </c>
      <c r="D23" s="40">
        <f>SUM(D6:D22)</f>
        <v>0</v>
      </c>
      <c r="E23" s="40"/>
    </row>
    <row r="24" spans="1:5" ht="17.100000000000001" customHeight="1" x14ac:dyDescent="0.15">
      <c r="A24" s="36"/>
      <c r="B24" s="36"/>
      <c r="C24" s="36"/>
      <c r="D24" s="36"/>
      <c r="E24" s="36"/>
    </row>
    <row r="25" spans="1:5" ht="17.100000000000001" customHeight="1" x14ac:dyDescent="0.15">
      <c r="A25" s="36"/>
      <c r="B25" s="36"/>
      <c r="C25" s="36"/>
      <c r="D25" s="36"/>
      <c r="E25" s="36"/>
    </row>
    <row r="26" spans="1:5" ht="17.100000000000001" customHeight="1" x14ac:dyDescent="0.15">
      <c r="A26" s="35" t="s">
        <v>42</v>
      </c>
      <c r="B26" s="36"/>
      <c r="C26" s="36"/>
      <c r="D26" s="36"/>
      <c r="E26" s="36"/>
    </row>
    <row r="27" spans="1:5" ht="17.100000000000001" customHeight="1" x14ac:dyDescent="0.15">
      <c r="A27" s="125" t="s">
        <v>30</v>
      </c>
      <c r="B27" s="126"/>
      <c r="C27" s="38" t="s">
        <v>31</v>
      </c>
      <c r="D27" s="38" t="s">
        <v>32</v>
      </c>
      <c r="E27" s="41" t="s">
        <v>33</v>
      </c>
    </row>
    <row r="28" spans="1:5" ht="17.100000000000001" customHeight="1" x14ac:dyDescent="0.15">
      <c r="A28" s="42" t="s">
        <v>43</v>
      </c>
      <c r="B28" s="42" t="s">
        <v>56</v>
      </c>
      <c r="C28" s="43"/>
      <c r="D28" s="44"/>
      <c r="E28" s="43"/>
    </row>
    <row r="29" spans="1:5" ht="17.100000000000001" customHeight="1" x14ac:dyDescent="0.15">
      <c r="A29" s="45"/>
      <c r="B29" s="45" t="s">
        <v>44</v>
      </c>
      <c r="C29" s="46"/>
      <c r="D29" s="47"/>
      <c r="E29" s="46"/>
    </row>
    <row r="30" spans="1:5" ht="17.100000000000001" customHeight="1" x14ac:dyDescent="0.15">
      <c r="A30" s="45"/>
      <c r="B30" s="45" t="s">
        <v>45</v>
      </c>
      <c r="C30" s="46"/>
      <c r="D30" s="47"/>
      <c r="E30" s="46"/>
    </row>
    <row r="31" spans="1:5" ht="17.100000000000001" customHeight="1" x14ac:dyDescent="0.15">
      <c r="A31" s="45"/>
      <c r="B31" s="45" t="s">
        <v>46</v>
      </c>
      <c r="C31" s="46"/>
      <c r="D31" s="47"/>
      <c r="E31" s="46"/>
    </row>
    <row r="32" spans="1:5" ht="17.100000000000001" customHeight="1" x14ac:dyDescent="0.15">
      <c r="A32" s="45" t="s">
        <v>47</v>
      </c>
      <c r="B32" s="45" t="s">
        <v>48</v>
      </c>
      <c r="C32" s="46"/>
      <c r="D32" s="47"/>
      <c r="E32" s="46"/>
    </row>
    <row r="33" spans="1:5" ht="17.100000000000001" customHeight="1" x14ac:dyDescent="0.15">
      <c r="A33" s="45"/>
      <c r="B33" s="45" t="s">
        <v>49</v>
      </c>
      <c r="C33" s="46"/>
      <c r="D33" s="47"/>
      <c r="E33" s="46"/>
    </row>
    <row r="34" spans="1:5" ht="17.100000000000001" customHeight="1" x14ac:dyDescent="0.15">
      <c r="A34" s="45"/>
      <c r="B34" s="45" t="s">
        <v>50</v>
      </c>
      <c r="C34" s="46"/>
      <c r="D34" s="47"/>
      <c r="E34" s="46"/>
    </row>
    <row r="35" spans="1:5" ht="17.100000000000001" customHeight="1" x14ac:dyDescent="0.15">
      <c r="A35" s="45"/>
      <c r="B35" s="45" t="s">
        <v>51</v>
      </c>
      <c r="C35" s="46"/>
      <c r="D35" s="47"/>
      <c r="E35" s="46"/>
    </row>
    <row r="36" spans="1:5" ht="17.100000000000001" customHeight="1" x14ac:dyDescent="0.15">
      <c r="A36" s="45"/>
      <c r="B36" s="45" t="s">
        <v>85</v>
      </c>
      <c r="C36" s="46"/>
      <c r="D36" s="47"/>
      <c r="E36" s="54"/>
    </row>
    <row r="37" spans="1:5" ht="17.100000000000001" customHeight="1" x14ac:dyDescent="0.15">
      <c r="A37" s="45"/>
      <c r="B37" s="45" t="s">
        <v>52</v>
      </c>
      <c r="C37" s="46"/>
      <c r="D37" s="47"/>
      <c r="E37" s="46"/>
    </row>
    <row r="38" spans="1:5" ht="17.100000000000001" customHeight="1" x14ac:dyDescent="0.15">
      <c r="A38" s="45"/>
      <c r="B38" s="45" t="s">
        <v>53</v>
      </c>
      <c r="C38" s="46"/>
      <c r="D38" s="47"/>
      <c r="E38" s="46"/>
    </row>
    <row r="39" spans="1:5" ht="17.100000000000001" customHeight="1" x14ac:dyDescent="0.15">
      <c r="A39" s="45"/>
      <c r="B39" s="45" t="s">
        <v>86</v>
      </c>
      <c r="C39" s="46"/>
      <c r="D39" s="47"/>
      <c r="E39" s="46"/>
    </row>
    <row r="40" spans="1:5" ht="17.100000000000001" customHeight="1" x14ac:dyDescent="0.15">
      <c r="A40" s="45"/>
      <c r="B40" s="45" t="s">
        <v>54</v>
      </c>
      <c r="C40" s="46"/>
      <c r="D40" s="47"/>
      <c r="E40" s="46"/>
    </row>
    <row r="41" spans="1:5" ht="17.100000000000001" customHeight="1" x14ac:dyDescent="0.15">
      <c r="A41" s="45"/>
      <c r="B41" s="45"/>
      <c r="C41" s="46"/>
      <c r="D41" s="47"/>
      <c r="E41" s="48"/>
    </row>
    <row r="42" spans="1:5" ht="17.100000000000001" customHeight="1" x14ac:dyDescent="0.15">
      <c r="A42" s="125" t="s">
        <v>27</v>
      </c>
      <c r="B42" s="126"/>
      <c r="C42" s="40">
        <f>SUM(C28:C41)</f>
        <v>0</v>
      </c>
      <c r="D42" s="40">
        <f>SUM(D28:D41)</f>
        <v>0</v>
      </c>
      <c r="E42" s="48"/>
    </row>
    <row r="43" spans="1:5" ht="21.75" customHeight="1" x14ac:dyDescent="0.15">
      <c r="A43" s="36"/>
      <c r="B43" s="36"/>
      <c r="C43" s="36"/>
      <c r="D43" s="36"/>
      <c r="E43" s="36"/>
    </row>
    <row r="44" spans="1:5" ht="21.75" customHeight="1" x14ac:dyDescent="0.15">
      <c r="A44" s="36" t="s">
        <v>55</v>
      </c>
      <c r="B44" s="36"/>
      <c r="C44" s="36"/>
      <c r="D44" s="36"/>
      <c r="E44" s="36"/>
    </row>
    <row r="45" spans="1:5" ht="21.75" customHeight="1" x14ac:dyDescent="0.15">
      <c r="A45" s="36" t="s">
        <v>103</v>
      </c>
      <c r="B45" s="36"/>
      <c r="C45" s="36"/>
      <c r="D45" s="36"/>
      <c r="E45" s="36"/>
    </row>
    <row r="46" spans="1:5" ht="21.75" customHeight="1" x14ac:dyDescent="0.15">
      <c r="A46" s="36"/>
      <c r="B46" s="36"/>
      <c r="C46" s="49" t="s">
        <v>69</v>
      </c>
      <c r="D46" s="49"/>
      <c r="E46" s="36"/>
    </row>
    <row r="47" spans="1:5" ht="21.75" customHeight="1" x14ac:dyDescent="0.15">
      <c r="A47" s="36"/>
      <c r="B47" s="36"/>
      <c r="C47" s="49" t="s">
        <v>68</v>
      </c>
      <c r="D47" s="49"/>
      <c r="E47" s="36"/>
    </row>
    <row r="48" spans="1:5" ht="21.75" customHeight="1" x14ac:dyDescent="0.15">
      <c r="A48" s="36"/>
      <c r="B48" s="36"/>
      <c r="C48" s="49" t="s">
        <v>101</v>
      </c>
      <c r="D48" s="49"/>
      <c r="E48" s="36"/>
    </row>
    <row r="49" ht="21.75" customHeight="1" x14ac:dyDescent="0.15"/>
    <row r="50" ht="21.75" customHeight="1" x14ac:dyDescent="0.15"/>
  </sheetData>
  <mergeCells count="6">
    <mergeCell ref="A42:B42"/>
    <mergeCell ref="A1:E1"/>
    <mergeCell ref="C3:E3"/>
    <mergeCell ref="A5:B5"/>
    <mergeCell ref="A23:B23"/>
    <mergeCell ref="A27:B27"/>
  </mergeCells>
  <phoneticPr fontId="2"/>
  <pageMargins left="0.59055118110236227" right="0.59055118110236227" top="0.94488188976377963" bottom="0.35433070866141736" header="0.35433070866141736" footer="0.31496062992125984"/>
  <pageSetup paperSize="9" scale="9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B1:K98"/>
  <sheetViews>
    <sheetView showGridLines="0" view="pageBreakPreview" zoomScale="85" zoomScaleNormal="85" zoomScaleSheetLayoutView="85" workbookViewId="0">
      <selection activeCell="H4" sqref="H4:I4"/>
    </sheetView>
  </sheetViews>
  <sheetFormatPr defaultColWidth="9" defaultRowHeight="13.5" x14ac:dyDescent="0.15"/>
  <cols>
    <col min="1" max="1" width="3.75" style="1" customWidth="1"/>
    <col min="2" max="2" width="14.125" style="1" customWidth="1"/>
    <col min="3" max="9" width="17.625" style="1" customWidth="1"/>
    <col min="10" max="11" width="14.125" style="1" customWidth="1"/>
    <col min="12" max="16384" width="9" style="1"/>
  </cols>
  <sheetData>
    <row r="1" spans="2:11" ht="23.25" customHeight="1" x14ac:dyDescent="0.15">
      <c r="B1" s="117" t="s">
        <v>94</v>
      </c>
      <c r="C1" s="118"/>
    </row>
    <row r="2" spans="2:11" ht="17.25" customHeight="1" x14ac:dyDescent="0.15">
      <c r="D2" s="2"/>
    </row>
    <row r="3" spans="2:11" ht="27.75" customHeight="1" x14ac:dyDescent="0.15">
      <c r="B3" s="119" t="s">
        <v>96</v>
      </c>
      <c r="C3" s="119"/>
      <c r="D3" s="119"/>
      <c r="E3" s="119"/>
      <c r="F3" s="119"/>
      <c r="G3" s="119"/>
      <c r="H3" s="119"/>
      <c r="I3" s="119"/>
      <c r="J3" s="3"/>
      <c r="K3" s="3"/>
    </row>
    <row r="4" spans="2:11" ht="27.75" customHeight="1" x14ac:dyDescent="0.15">
      <c r="B4" s="75"/>
      <c r="C4" s="75"/>
      <c r="D4" s="75"/>
      <c r="E4" s="75"/>
      <c r="F4" s="75"/>
      <c r="G4" s="75"/>
      <c r="H4" s="97" t="s">
        <v>104</v>
      </c>
      <c r="I4" s="97"/>
      <c r="J4" s="3"/>
      <c r="K4" s="3"/>
    </row>
    <row r="5" spans="2:11" s="6" customFormat="1" ht="27.75" customHeight="1" x14ac:dyDescent="0.15">
      <c r="B5" s="4"/>
      <c r="C5" s="4"/>
      <c r="D5" s="4"/>
      <c r="E5" s="4"/>
      <c r="F5" s="4"/>
      <c r="G5" s="4"/>
      <c r="H5" s="98" t="s">
        <v>105</v>
      </c>
      <c r="I5" s="98"/>
      <c r="J5" s="5"/>
      <c r="K5" s="5"/>
    </row>
    <row r="6" spans="2:11" ht="19.5" customHeight="1" x14ac:dyDescent="0.15">
      <c r="B6" s="7" t="s">
        <v>0</v>
      </c>
      <c r="C6" s="7"/>
      <c r="D6" s="7"/>
      <c r="E6" s="7"/>
      <c r="F6" s="7"/>
      <c r="G6" s="7"/>
      <c r="H6" s="7"/>
      <c r="I6" s="8" t="s">
        <v>1</v>
      </c>
      <c r="J6" s="9"/>
      <c r="K6" s="9"/>
    </row>
    <row r="7" spans="2:11" ht="22.5" customHeight="1" x14ac:dyDescent="0.15">
      <c r="B7" s="120" t="s">
        <v>2</v>
      </c>
      <c r="C7" s="123" t="s">
        <v>3</v>
      </c>
      <c r="D7" s="124"/>
      <c r="E7" s="124"/>
      <c r="F7" s="120" t="s">
        <v>4</v>
      </c>
      <c r="G7" s="120" t="s">
        <v>5</v>
      </c>
      <c r="H7" s="120"/>
      <c r="I7" s="120" t="s">
        <v>6</v>
      </c>
    </row>
    <row r="8" spans="2:11" ht="30" customHeight="1" x14ac:dyDescent="0.15">
      <c r="B8" s="121"/>
      <c r="C8" s="10" t="s">
        <v>7</v>
      </c>
      <c r="D8" s="76" t="s">
        <v>8</v>
      </c>
      <c r="E8" s="76" t="s">
        <v>9</v>
      </c>
      <c r="F8" s="121"/>
      <c r="G8" s="121"/>
      <c r="H8" s="121"/>
      <c r="I8" s="121"/>
    </row>
    <row r="9" spans="2:11" ht="20.25" customHeight="1" x14ac:dyDescent="0.15">
      <c r="B9" s="122"/>
      <c r="C9" s="11" t="s">
        <v>70</v>
      </c>
      <c r="D9" s="12" t="s">
        <v>71</v>
      </c>
      <c r="E9" s="11" t="s">
        <v>72</v>
      </c>
      <c r="F9" s="77" t="s">
        <v>73</v>
      </c>
      <c r="G9" s="12" t="s">
        <v>74</v>
      </c>
      <c r="H9" s="12"/>
      <c r="I9" s="122"/>
    </row>
    <row r="10" spans="2:11" ht="39.75" customHeight="1" x14ac:dyDescent="0.15">
      <c r="B10" s="13">
        <f>E34+E56+E78</f>
        <v>0</v>
      </c>
      <c r="C10" s="68">
        <f>収支決算書!D42</f>
        <v>0</v>
      </c>
      <c r="D10" s="68">
        <f>収支決算書!D23-収支決算書!D21-収支決算書!D22</f>
        <v>0</v>
      </c>
      <c r="E10" s="14">
        <f>C10-D10</f>
        <v>0</v>
      </c>
      <c r="F10" s="13">
        <f>H88</f>
        <v>0</v>
      </c>
      <c r="G10" s="13">
        <f>MIN(E10,F10)</f>
        <v>0</v>
      </c>
      <c r="H10" s="13"/>
      <c r="I10" s="15"/>
    </row>
    <row r="11" spans="2:11" s="6" customFormat="1" ht="17.25" customHeight="1" x14ac:dyDescent="0.15">
      <c r="B11" s="16" t="s">
        <v>10</v>
      </c>
      <c r="C11" s="16"/>
      <c r="D11" s="16"/>
      <c r="E11" s="16"/>
      <c r="F11" s="16"/>
      <c r="G11" s="16"/>
      <c r="H11" s="16"/>
      <c r="I11" s="16"/>
    </row>
    <row r="12" spans="2:11" ht="16.5" customHeight="1" x14ac:dyDescent="0.15">
      <c r="B12" s="17"/>
      <c r="C12" s="17"/>
      <c r="D12" s="17"/>
      <c r="E12" s="17"/>
      <c r="F12" s="17"/>
      <c r="G12" s="17"/>
      <c r="H12" s="17"/>
      <c r="I12" s="17"/>
    </row>
    <row r="13" spans="2:11" ht="20.100000000000001" customHeight="1" x14ac:dyDescent="0.15">
      <c r="B13" s="51" t="s">
        <v>75</v>
      </c>
      <c r="C13" s="18"/>
      <c r="D13" s="18"/>
      <c r="E13" s="18"/>
      <c r="F13" s="18"/>
      <c r="G13" s="17"/>
      <c r="H13" s="18"/>
      <c r="I13" s="19"/>
    </row>
    <row r="14" spans="2:11" ht="20.100000000000001" customHeight="1" x14ac:dyDescent="0.15">
      <c r="B14" s="73" t="s">
        <v>108</v>
      </c>
      <c r="C14" s="20"/>
      <c r="D14" s="20"/>
      <c r="E14" s="20"/>
      <c r="F14" s="20"/>
      <c r="G14" s="20"/>
      <c r="H14" s="20"/>
      <c r="I14" s="19" t="s">
        <v>1</v>
      </c>
    </row>
    <row r="15" spans="2:11" ht="30" customHeight="1" x14ac:dyDescent="0.15">
      <c r="B15" s="82" t="s">
        <v>11</v>
      </c>
      <c r="C15" s="78" t="s">
        <v>12</v>
      </c>
      <c r="D15" s="78" t="s">
        <v>13</v>
      </c>
      <c r="E15" s="78" t="s">
        <v>14</v>
      </c>
      <c r="F15" s="78" t="s">
        <v>15</v>
      </c>
      <c r="G15" s="82" t="s">
        <v>16</v>
      </c>
      <c r="H15" s="82" t="s">
        <v>17</v>
      </c>
      <c r="I15" s="52" t="s">
        <v>76</v>
      </c>
    </row>
    <row r="16" spans="2:11" ht="18.95" customHeight="1" x14ac:dyDescent="0.15">
      <c r="B16" s="113" t="s">
        <v>18</v>
      </c>
      <c r="C16" s="21" t="s">
        <v>19</v>
      </c>
      <c r="D16" s="80">
        <v>108000</v>
      </c>
      <c r="E16" s="22"/>
      <c r="F16" s="23"/>
      <c r="G16" s="79">
        <f>D16*F16</f>
        <v>0</v>
      </c>
      <c r="H16" s="23"/>
      <c r="I16" s="79">
        <f>G16-H16</f>
        <v>0</v>
      </c>
    </row>
    <row r="17" spans="2:9" ht="18.95" customHeight="1" x14ac:dyDescent="0.15">
      <c r="B17" s="114"/>
      <c r="C17" s="21" t="s">
        <v>20</v>
      </c>
      <c r="D17" s="80">
        <v>122000</v>
      </c>
      <c r="E17" s="22"/>
      <c r="F17" s="23"/>
      <c r="G17" s="79">
        <f t="shared" ref="G17:G33" si="0">D17*F17</f>
        <v>0</v>
      </c>
      <c r="H17" s="23"/>
      <c r="I17" s="79">
        <f t="shared" ref="I17:I33" si="1">G17-H17</f>
        <v>0</v>
      </c>
    </row>
    <row r="18" spans="2:9" ht="18.95" customHeight="1" x14ac:dyDescent="0.15">
      <c r="B18" s="114"/>
      <c r="C18" s="21" t="s">
        <v>21</v>
      </c>
      <c r="D18" s="80">
        <v>127000</v>
      </c>
      <c r="E18" s="22"/>
      <c r="F18" s="23"/>
      <c r="G18" s="79">
        <f t="shared" si="0"/>
        <v>0</v>
      </c>
      <c r="H18" s="23"/>
      <c r="I18" s="79">
        <f t="shared" si="1"/>
        <v>0</v>
      </c>
    </row>
    <row r="19" spans="2:9" ht="18.95" customHeight="1" x14ac:dyDescent="0.15">
      <c r="B19" s="114"/>
      <c r="C19" s="21" t="s">
        <v>22</v>
      </c>
      <c r="D19" s="80">
        <v>151000</v>
      </c>
      <c r="E19" s="22"/>
      <c r="F19" s="23"/>
      <c r="G19" s="79">
        <f>D19*F19</f>
        <v>0</v>
      </c>
      <c r="H19" s="23"/>
      <c r="I19" s="79">
        <f t="shared" si="1"/>
        <v>0</v>
      </c>
    </row>
    <row r="20" spans="2:9" ht="18.95" customHeight="1" x14ac:dyDescent="0.15">
      <c r="B20" s="114"/>
      <c r="C20" s="21" t="s">
        <v>23</v>
      </c>
      <c r="D20" s="80">
        <v>188000</v>
      </c>
      <c r="E20" s="22"/>
      <c r="F20" s="23"/>
      <c r="G20" s="79">
        <f>D20*F20</f>
        <v>0</v>
      </c>
      <c r="H20" s="23"/>
      <c r="I20" s="79">
        <f t="shared" si="1"/>
        <v>0</v>
      </c>
    </row>
    <row r="21" spans="2:9" ht="18.95" customHeight="1" x14ac:dyDescent="0.15">
      <c r="B21" s="130"/>
      <c r="C21" s="21" t="s">
        <v>24</v>
      </c>
      <c r="D21" s="80">
        <v>227000</v>
      </c>
      <c r="E21" s="22"/>
      <c r="F21" s="23"/>
      <c r="G21" s="79">
        <f>D21*F21</f>
        <v>0</v>
      </c>
      <c r="H21" s="23"/>
      <c r="I21" s="79">
        <f t="shared" si="1"/>
        <v>0</v>
      </c>
    </row>
    <row r="22" spans="2:9" ht="18.95" customHeight="1" x14ac:dyDescent="0.15">
      <c r="B22" s="113" t="s">
        <v>25</v>
      </c>
      <c r="C22" s="21" t="s">
        <v>19</v>
      </c>
      <c r="D22" s="80">
        <v>93000</v>
      </c>
      <c r="E22" s="22"/>
      <c r="F22" s="23"/>
      <c r="G22" s="79">
        <f t="shared" si="0"/>
        <v>0</v>
      </c>
      <c r="H22" s="23"/>
      <c r="I22" s="79">
        <f t="shared" si="1"/>
        <v>0</v>
      </c>
    </row>
    <row r="23" spans="2:9" ht="18.95" customHeight="1" x14ac:dyDescent="0.15">
      <c r="B23" s="114"/>
      <c r="C23" s="21" t="s">
        <v>20</v>
      </c>
      <c r="D23" s="80">
        <v>107000</v>
      </c>
      <c r="E23" s="22"/>
      <c r="F23" s="23"/>
      <c r="G23" s="79">
        <f t="shared" si="0"/>
        <v>0</v>
      </c>
      <c r="H23" s="23"/>
      <c r="I23" s="79">
        <f t="shared" si="1"/>
        <v>0</v>
      </c>
    </row>
    <row r="24" spans="2:9" ht="18.95" customHeight="1" x14ac:dyDescent="0.15">
      <c r="B24" s="114"/>
      <c r="C24" s="21" t="s">
        <v>21</v>
      </c>
      <c r="D24" s="80">
        <v>126000</v>
      </c>
      <c r="E24" s="22"/>
      <c r="F24" s="23"/>
      <c r="G24" s="79">
        <f t="shared" si="0"/>
        <v>0</v>
      </c>
      <c r="H24" s="23"/>
      <c r="I24" s="79">
        <f t="shared" si="1"/>
        <v>0</v>
      </c>
    </row>
    <row r="25" spans="2:9" ht="18.95" customHeight="1" x14ac:dyDescent="0.15">
      <c r="B25" s="114"/>
      <c r="C25" s="21" t="s">
        <v>22</v>
      </c>
      <c r="D25" s="80">
        <v>146000</v>
      </c>
      <c r="E25" s="22"/>
      <c r="F25" s="23"/>
      <c r="G25" s="79">
        <f t="shared" si="0"/>
        <v>0</v>
      </c>
      <c r="H25" s="23"/>
      <c r="I25" s="79">
        <f t="shared" si="1"/>
        <v>0</v>
      </c>
    </row>
    <row r="26" spans="2:9" ht="18.95" customHeight="1" x14ac:dyDescent="0.15">
      <c r="B26" s="114"/>
      <c r="C26" s="21" t="s">
        <v>23</v>
      </c>
      <c r="D26" s="80">
        <v>177000</v>
      </c>
      <c r="E26" s="22"/>
      <c r="F26" s="23"/>
      <c r="G26" s="79">
        <f t="shared" si="0"/>
        <v>0</v>
      </c>
      <c r="H26" s="23"/>
      <c r="I26" s="79">
        <f t="shared" si="1"/>
        <v>0</v>
      </c>
    </row>
    <row r="27" spans="2:9" ht="18.95" customHeight="1" x14ac:dyDescent="0.15">
      <c r="B27" s="130"/>
      <c r="C27" s="21" t="s">
        <v>24</v>
      </c>
      <c r="D27" s="80">
        <v>216000</v>
      </c>
      <c r="E27" s="22"/>
      <c r="F27" s="23"/>
      <c r="G27" s="79">
        <f t="shared" si="0"/>
        <v>0</v>
      </c>
      <c r="H27" s="23"/>
      <c r="I27" s="79">
        <f t="shared" si="1"/>
        <v>0</v>
      </c>
    </row>
    <row r="28" spans="2:9" ht="18.95" customHeight="1" x14ac:dyDescent="0.15">
      <c r="B28" s="113" t="s">
        <v>26</v>
      </c>
      <c r="C28" s="21" t="s">
        <v>19</v>
      </c>
      <c r="D28" s="80">
        <v>83000</v>
      </c>
      <c r="E28" s="22"/>
      <c r="F28" s="23"/>
      <c r="G28" s="79">
        <f t="shared" si="0"/>
        <v>0</v>
      </c>
      <c r="H28" s="23"/>
      <c r="I28" s="79">
        <f t="shared" si="1"/>
        <v>0</v>
      </c>
    </row>
    <row r="29" spans="2:9" ht="18.95" customHeight="1" x14ac:dyDescent="0.15">
      <c r="B29" s="114"/>
      <c r="C29" s="21" t="s">
        <v>20</v>
      </c>
      <c r="D29" s="80">
        <v>97000</v>
      </c>
      <c r="E29" s="22"/>
      <c r="F29" s="23"/>
      <c r="G29" s="79">
        <f t="shared" si="0"/>
        <v>0</v>
      </c>
      <c r="H29" s="23"/>
      <c r="I29" s="79">
        <f t="shared" si="1"/>
        <v>0</v>
      </c>
    </row>
    <row r="30" spans="2:9" ht="18.95" customHeight="1" x14ac:dyDescent="0.15">
      <c r="B30" s="114"/>
      <c r="C30" s="21" t="s">
        <v>21</v>
      </c>
      <c r="D30" s="80">
        <v>119000</v>
      </c>
      <c r="E30" s="22"/>
      <c r="F30" s="23"/>
      <c r="G30" s="79">
        <f t="shared" si="0"/>
        <v>0</v>
      </c>
      <c r="H30" s="23"/>
      <c r="I30" s="79">
        <f t="shared" si="1"/>
        <v>0</v>
      </c>
    </row>
    <row r="31" spans="2:9" ht="18.95" customHeight="1" x14ac:dyDescent="0.15">
      <c r="B31" s="114"/>
      <c r="C31" s="21" t="s">
        <v>22</v>
      </c>
      <c r="D31" s="79">
        <v>139000</v>
      </c>
      <c r="E31" s="22"/>
      <c r="F31" s="23"/>
      <c r="G31" s="79">
        <f t="shared" si="0"/>
        <v>0</v>
      </c>
      <c r="H31" s="23"/>
      <c r="I31" s="79">
        <f t="shared" si="1"/>
        <v>0</v>
      </c>
    </row>
    <row r="32" spans="2:9" ht="18.95" customHeight="1" x14ac:dyDescent="0.15">
      <c r="B32" s="114"/>
      <c r="C32" s="21" t="s">
        <v>23</v>
      </c>
      <c r="D32" s="79">
        <v>170000</v>
      </c>
      <c r="E32" s="22"/>
      <c r="F32" s="23"/>
      <c r="G32" s="79">
        <f t="shared" si="0"/>
        <v>0</v>
      </c>
      <c r="H32" s="23"/>
      <c r="I32" s="79">
        <f t="shared" si="1"/>
        <v>0</v>
      </c>
    </row>
    <row r="33" spans="2:10" ht="18.95" customHeight="1" x14ac:dyDescent="0.15">
      <c r="B33" s="130"/>
      <c r="C33" s="21" t="s">
        <v>24</v>
      </c>
      <c r="D33" s="79">
        <v>210000</v>
      </c>
      <c r="E33" s="22"/>
      <c r="F33" s="23"/>
      <c r="G33" s="79">
        <f t="shared" si="0"/>
        <v>0</v>
      </c>
      <c r="H33" s="23"/>
      <c r="I33" s="79">
        <f t="shared" si="1"/>
        <v>0</v>
      </c>
    </row>
    <row r="34" spans="2:10" s="17" customFormat="1" ht="18.95" customHeight="1" x14ac:dyDescent="0.15">
      <c r="B34" s="104" t="s">
        <v>27</v>
      </c>
      <c r="C34" s="112"/>
      <c r="D34" s="25"/>
      <c r="E34" s="79">
        <f>SUM(E16:E33)</f>
        <v>0</v>
      </c>
      <c r="F34" s="26"/>
      <c r="G34" s="79">
        <f>SUM(G16:G33)</f>
        <v>0</v>
      </c>
      <c r="H34" s="79">
        <f>SUM(H16:H33)</f>
        <v>0</v>
      </c>
      <c r="I34" s="79">
        <f>SUM(I16:I33)</f>
        <v>0</v>
      </c>
      <c r="J34" s="18"/>
    </row>
    <row r="35" spans="2:10" s="17" customFormat="1" ht="18.95" customHeight="1" x14ac:dyDescent="0.15">
      <c r="B35" s="27"/>
      <c r="C35" s="27"/>
      <c r="D35" s="28"/>
      <c r="E35" s="28"/>
      <c r="F35" s="29"/>
      <c r="G35" s="28"/>
      <c r="H35" s="28"/>
      <c r="I35" s="28"/>
      <c r="J35" s="18"/>
    </row>
    <row r="36" spans="2:10" s="17" customFormat="1" ht="18.95" customHeight="1" x14ac:dyDescent="0.15">
      <c r="B36" s="73" t="s">
        <v>109</v>
      </c>
      <c r="C36" s="27"/>
      <c r="D36" s="28"/>
      <c r="E36" s="28"/>
      <c r="F36" s="29"/>
      <c r="G36" s="28"/>
      <c r="H36" s="28"/>
      <c r="I36" s="28"/>
      <c r="J36" s="18"/>
    </row>
    <row r="37" spans="2:10" s="17" customFormat="1" ht="30" customHeight="1" x14ac:dyDescent="0.15">
      <c r="B37" s="82" t="s">
        <v>11</v>
      </c>
      <c r="C37" s="78" t="s">
        <v>12</v>
      </c>
      <c r="D37" s="78" t="s">
        <v>13</v>
      </c>
      <c r="E37" s="78" t="s">
        <v>14</v>
      </c>
      <c r="F37" s="78" t="s">
        <v>15</v>
      </c>
      <c r="G37" s="82" t="s">
        <v>16</v>
      </c>
      <c r="H37" s="82" t="s">
        <v>17</v>
      </c>
      <c r="I37" s="52" t="s">
        <v>77</v>
      </c>
      <c r="J37" s="18"/>
    </row>
    <row r="38" spans="2:10" s="17" customFormat="1" ht="18.95" customHeight="1" x14ac:dyDescent="0.15">
      <c r="B38" s="113" t="s">
        <v>18</v>
      </c>
      <c r="C38" s="21" t="s">
        <v>19</v>
      </c>
      <c r="D38" s="80">
        <v>94000</v>
      </c>
      <c r="E38" s="22"/>
      <c r="F38" s="23"/>
      <c r="G38" s="79">
        <f>D38*F38</f>
        <v>0</v>
      </c>
      <c r="H38" s="24"/>
      <c r="I38" s="79">
        <f>G38-H38</f>
        <v>0</v>
      </c>
      <c r="J38" s="18"/>
    </row>
    <row r="39" spans="2:10" s="17" customFormat="1" ht="18.95" customHeight="1" x14ac:dyDescent="0.15">
      <c r="B39" s="114"/>
      <c r="C39" s="21" t="s">
        <v>20</v>
      </c>
      <c r="D39" s="80">
        <v>107000</v>
      </c>
      <c r="E39" s="22"/>
      <c r="F39" s="23"/>
      <c r="G39" s="79">
        <f t="shared" ref="G39:G55" si="2">D39*F39</f>
        <v>0</v>
      </c>
      <c r="H39" s="24"/>
      <c r="I39" s="79">
        <f t="shared" ref="I39:I55" si="3">G39-H39</f>
        <v>0</v>
      </c>
      <c r="J39" s="18"/>
    </row>
    <row r="40" spans="2:10" s="17" customFormat="1" ht="18.95" customHeight="1" x14ac:dyDescent="0.15">
      <c r="B40" s="114"/>
      <c r="C40" s="21" t="s">
        <v>21</v>
      </c>
      <c r="D40" s="80">
        <v>112000</v>
      </c>
      <c r="E40" s="22"/>
      <c r="F40" s="23"/>
      <c r="G40" s="79">
        <f t="shared" si="2"/>
        <v>0</v>
      </c>
      <c r="H40" s="24"/>
      <c r="I40" s="79">
        <f t="shared" si="3"/>
        <v>0</v>
      </c>
      <c r="J40" s="18"/>
    </row>
    <row r="41" spans="2:10" s="17" customFormat="1" ht="18.95" customHeight="1" x14ac:dyDescent="0.15">
      <c r="B41" s="114"/>
      <c r="C41" s="21" t="s">
        <v>22</v>
      </c>
      <c r="D41" s="80">
        <v>136000</v>
      </c>
      <c r="E41" s="22"/>
      <c r="F41" s="23"/>
      <c r="G41" s="79">
        <f t="shared" si="2"/>
        <v>0</v>
      </c>
      <c r="H41" s="24"/>
      <c r="I41" s="79">
        <f t="shared" si="3"/>
        <v>0</v>
      </c>
      <c r="J41" s="18"/>
    </row>
    <row r="42" spans="2:10" s="17" customFormat="1" ht="18.95" customHeight="1" x14ac:dyDescent="0.15">
      <c r="B42" s="115"/>
      <c r="C42" s="21" t="s">
        <v>23</v>
      </c>
      <c r="D42" s="80">
        <v>172000</v>
      </c>
      <c r="E42" s="22"/>
      <c r="F42" s="23"/>
      <c r="G42" s="79">
        <f t="shared" si="2"/>
        <v>0</v>
      </c>
      <c r="H42" s="24"/>
      <c r="I42" s="79">
        <f t="shared" si="3"/>
        <v>0</v>
      </c>
      <c r="J42" s="18"/>
    </row>
    <row r="43" spans="2:10" s="17" customFormat="1" ht="18.95" customHeight="1" x14ac:dyDescent="0.15">
      <c r="B43" s="116"/>
      <c r="C43" s="21" t="s">
        <v>24</v>
      </c>
      <c r="D43" s="80">
        <v>213000</v>
      </c>
      <c r="E43" s="22"/>
      <c r="F43" s="23"/>
      <c r="G43" s="79">
        <f t="shared" si="2"/>
        <v>0</v>
      </c>
      <c r="H43" s="24"/>
      <c r="I43" s="79">
        <f t="shared" si="3"/>
        <v>0</v>
      </c>
      <c r="J43" s="18"/>
    </row>
    <row r="44" spans="2:10" s="17" customFormat="1" ht="18.95" customHeight="1" x14ac:dyDescent="0.15">
      <c r="B44" s="113" t="s">
        <v>25</v>
      </c>
      <c r="C44" s="21" t="s">
        <v>19</v>
      </c>
      <c r="D44" s="80">
        <v>79000</v>
      </c>
      <c r="E44" s="22"/>
      <c r="F44" s="23"/>
      <c r="G44" s="79">
        <f t="shared" si="2"/>
        <v>0</v>
      </c>
      <c r="H44" s="24"/>
      <c r="I44" s="79">
        <f t="shared" si="3"/>
        <v>0</v>
      </c>
      <c r="J44" s="18"/>
    </row>
    <row r="45" spans="2:10" s="17" customFormat="1" ht="18.95" customHeight="1" x14ac:dyDescent="0.15">
      <c r="B45" s="114"/>
      <c r="C45" s="21" t="s">
        <v>20</v>
      </c>
      <c r="D45" s="80">
        <v>92000</v>
      </c>
      <c r="E45" s="22"/>
      <c r="F45" s="23"/>
      <c r="G45" s="79">
        <f t="shared" si="2"/>
        <v>0</v>
      </c>
      <c r="H45" s="24"/>
      <c r="I45" s="79">
        <f t="shared" si="3"/>
        <v>0</v>
      </c>
      <c r="J45" s="18"/>
    </row>
    <row r="46" spans="2:10" s="17" customFormat="1" ht="18.95" customHeight="1" x14ac:dyDescent="0.15">
      <c r="B46" s="114"/>
      <c r="C46" s="21" t="s">
        <v>21</v>
      </c>
      <c r="D46" s="80">
        <v>111000</v>
      </c>
      <c r="E46" s="22"/>
      <c r="F46" s="23"/>
      <c r="G46" s="79">
        <f t="shared" si="2"/>
        <v>0</v>
      </c>
      <c r="H46" s="24"/>
      <c r="I46" s="79">
        <f t="shared" si="3"/>
        <v>0</v>
      </c>
      <c r="J46" s="18"/>
    </row>
    <row r="47" spans="2:10" s="17" customFormat="1" ht="18.95" customHeight="1" x14ac:dyDescent="0.15">
      <c r="B47" s="114"/>
      <c r="C47" s="21" t="s">
        <v>22</v>
      </c>
      <c r="D47" s="80">
        <v>131000</v>
      </c>
      <c r="E47" s="22"/>
      <c r="F47" s="23"/>
      <c r="G47" s="79">
        <f t="shared" si="2"/>
        <v>0</v>
      </c>
      <c r="H47" s="24"/>
      <c r="I47" s="79">
        <f t="shared" si="3"/>
        <v>0</v>
      </c>
      <c r="J47" s="18"/>
    </row>
    <row r="48" spans="2:10" s="17" customFormat="1" ht="18.95" customHeight="1" x14ac:dyDescent="0.15">
      <c r="B48" s="115"/>
      <c r="C48" s="21" t="s">
        <v>23</v>
      </c>
      <c r="D48" s="80">
        <v>161000</v>
      </c>
      <c r="E48" s="22"/>
      <c r="F48" s="23"/>
      <c r="G48" s="79">
        <f t="shared" si="2"/>
        <v>0</v>
      </c>
      <c r="H48" s="24"/>
      <c r="I48" s="79">
        <f t="shared" si="3"/>
        <v>0</v>
      </c>
      <c r="J48" s="18"/>
    </row>
    <row r="49" spans="2:10" s="17" customFormat="1" ht="18.95" customHeight="1" x14ac:dyDescent="0.15">
      <c r="B49" s="116"/>
      <c r="C49" s="21" t="s">
        <v>24</v>
      </c>
      <c r="D49" s="80">
        <v>201000</v>
      </c>
      <c r="E49" s="22"/>
      <c r="F49" s="23"/>
      <c r="G49" s="79">
        <f t="shared" si="2"/>
        <v>0</v>
      </c>
      <c r="H49" s="24"/>
      <c r="I49" s="79">
        <f t="shared" si="3"/>
        <v>0</v>
      </c>
      <c r="J49" s="18"/>
    </row>
    <row r="50" spans="2:10" s="17" customFormat="1" ht="18.95" customHeight="1" x14ac:dyDescent="0.15">
      <c r="B50" s="108" t="s">
        <v>26</v>
      </c>
      <c r="C50" s="21" t="s">
        <v>19</v>
      </c>
      <c r="D50" s="80">
        <v>69000</v>
      </c>
      <c r="E50" s="22"/>
      <c r="F50" s="23"/>
      <c r="G50" s="79">
        <f t="shared" si="2"/>
        <v>0</v>
      </c>
      <c r="H50" s="24"/>
      <c r="I50" s="79">
        <f t="shared" si="3"/>
        <v>0</v>
      </c>
      <c r="J50" s="18"/>
    </row>
    <row r="51" spans="2:10" s="17" customFormat="1" ht="18.95" customHeight="1" x14ac:dyDescent="0.15">
      <c r="B51" s="109"/>
      <c r="C51" s="21" t="s">
        <v>20</v>
      </c>
      <c r="D51" s="80">
        <v>82000</v>
      </c>
      <c r="E51" s="22"/>
      <c r="F51" s="23"/>
      <c r="G51" s="79">
        <f t="shared" si="2"/>
        <v>0</v>
      </c>
      <c r="H51" s="24"/>
      <c r="I51" s="79">
        <f t="shared" si="3"/>
        <v>0</v>
      </c>
      <c r="J51" s="18"/>
    </row>
    <row r="52" spans="2:10" s="17" customFormat="1" ht="18.95" customHeight="1" x14ac:dyDescent="0.15">
      <c r="B52" s="109"/>
      <c r="C52" s="21" t="s">
        <v>21</v>
      </c>
      <c r="D52" s="80">
        <v>104000</v>
      </c>
      <c r="E52" s="22"/>
      <c r="F52" s="23"/>
      <c r="G52" s="79">
        <f t="shared" si="2"/>
        <v>0</v>
      </c>
      <c r="H52" s="24"/>
      <c r="I52" s="79">
        <f t="shared" si="3"/>
        <v>0</v>
      </c>
      <c r="J52" s="18"/>
    </row>
    <row r="53" spans="2:10" s="17" customFormat="1" ht="18.95" customHeight="1" x14ac:dyDescent="0.15">
      <c r="B53" s="109"/>
      <c r="C53" s="21" t="s">
        <v>22</v>
      </c>
      <c r="D53" s="79">
        <v>124000</v>
      </c>
      <c r="E53" s="22"/>
      <c r="F53" s="23"/>
      <c r="G53" s="79">
        <f t="shared" si="2"/>
        <v>0</v>
      </c>
      <c r="H53" s="24"/>
      <c r="I53" s="79">
        <f t="shared" si="3"/>
        <v>0</v>
      </c>
      <c r="J53" s="18"/>
    </row>
    <row r="54" spans="2:10" s="17" customFormat="1" ht="18.95" customHeight="1" x14ac:dyDescent="0.15">
      <c r="B54" s="110"/>
      <c r="C54" s="21" t="s">
        <v>23</v>
      </c>
      <c r="D54" s="79">
        <v>154000</v>
      </c>
      <c r="E54" s="22"/>
      <c r="F54" s="23"/>
      <c r="G54" s="79">
        <f t="shared" si="2"/>
        <v>0</v>
      </c>
      <c r="H54" s="24"/>
      <c r="I54" s="79">
        <f t="shared" si="3"/>
        <v>0</v>
      </c>
      <c r="J54" s="18"/>
    </row>
    <row r="55" spans="2:10" s="17" customFormat="1" ht="18.95" customHeight="1" x14ac:dyDescent="0.15">
      <c r="B55" s="111"/>
      <c r="C55" s="21" t="s">
        <v>24</v>
      </c>
      <c r="D55" s="79">
        <v>196000</v>
      </c>
      <c r="E55" s="22"/>
      <c r="F55" s="23"/>
      <c r="G55" s="79">
        <f t="shared" si="2"/>
        <v>0</v>
      </c>
      <c r="H55" s="24"/>
      <c r="I55" s="79">
        <f t="shared" si="3"/>
        <v>0</v>
      </c>
      <c r="J55" s="18"/>
    </row>
    <row r="56" spans="2:10" s="17" customFormat="1" ht="18.95" customHeight="1" x14ac:dyDescent="0.15">
      <c r="B56" s="104" t="s">
        <v>27</v>
      </c>
      <c r="C56" s="112"/>
      <c r="D56" s="25"/>
      <c r="E56" s="79">
        <f>SUM(E38:E55)</f>
        <v>0</v>
      </c>
      <c r="F56" s="26"/>
      <c r="G56" s="79">
        <f>SUM(G38:G55)</f>
        <v>0</v>
      </c>
      <c r="H56" s="79">
        <f>SUM(H38:H55)</f>
        <v>0</v>
      </c>
      <c r="I56" s="79">
        <f>SUM(I38:I55)</f>
        <v>0</v>
      </c>
      <c r="J56" s="18"/>
    </row>
    <row r="57" spans="2:10" s="17" customFormat="1" ht="18.95" customHeight="1" x14ac:dyDescent="0.15">
      <c r="B57" s="27"/>
      <c r="C57" s="27"/>
      <c r="D57" s="28"/>
      <c r="E57" s="28"/>
      <c r="F57" s="29"/>
      <c r="G57" s="28"/>
      <c r="H57" s="28"/>
      <c r="I57" s="28"/>
      <c r="J57" s="18"/>
    </row>
    <row r="58" spans="2:10" s="17" customFormat="1" ht="18.95" customHeight="1" x14ac:dyDescent="0.15">
      <c r="B58" s="73" t="s">
        <v>110</v>
      </c>
      <c r="C58" s="27"/>
      <c r="D58" s="28"/>
      <c r="E58" s="28"/>
      <c r="F58" s="29"/>
      <c r="G58" s="28"/>
      <c r="H58" s="28"/>
      <c r="I58" s="28"/>
      <c r="J58" s="18"/>
    </row>
    <row r="59" spans="2:10" s="17" customFormat="1" ht="30" customHeight="1" x14ac:dyDescent="0.15">
      <c r="B59" s="82" t="s">
        <v>11</v>
      </c>
      <c r="C59" s="78" t="s">
        <v>12</v>
      </c>
      <c r="D59" s="78" t="s">
        <v>13</v>
      </c>
      <c r="E59" s="78" t="s">
        <v>14</v>
      </c>
      <c r="F59" s="78" t="s">
        <v>15</v>
      </c>
      <c r="G59" s="82" t="s">
        <v>16</v>
      </c>
      <c r="H59" s="82" t="s">
        <v>17</v>
      </c>
      <c r="I59" s="52" t="s">
        <v>78</v>
      </c>
      <c r="J59" s="18"/>
    </row>
    <row r="60" spans="2:10" s="17" customFormat="1" ht="18.95" customHeight="1" x14ac:dyDescent="0.15">
      <c r="B60" s="113" t="s">
        <v>18</v>
      </c>
      <c r="C60" s="21" t="s">
        <v>19</v>
      </c>
      <c r="D60" s="80">
        <v>85000</v>
      </c>
      <c r="E60" s="22"/>
      <c r="F60" s="23"/>
      <c r="G60" s="79">
        <f>D60*F60</f>
        <v>0</v>
      </c>
      <c r="H60" s="24"/>
      <c r="I60" s="79">
        <f>G60-H60</f>
        <v>0</v>
      </c>
      <c r="J60" s="18"/>
    </row>
    <row r="61" spans="2:10" s="17" customFormat="1" ht="18.95" customHeight="1" x14ac:dyDescent="0.15">
      <c r="B61" s="114"/>
      <c r="C61" s="21" t="s">
        <v>20</v>
      </c>
      <c r="D61" s="80">
        <v>97000</v>
      </c>
      <c r="E61" s="22"/>
      <c r="F61" s="23"/>
      <c r="G61" s="79">
        <f t="shared" ref="G61:G77" si="4">D61*F61</f>
        <v>0</v>
      </c>
      <c r="H61" s="24"/>
      <c r="I61" s="79">
        <f t="shared" ref="I61:I77" si="5">G61-H61</f>
        <v>0</v>
      </c>
      <c r="J61" s="18"/>
    </row>
    <row r="62" spans="2:10" s="17" customFormat="1" ht="18.95" customHeight="1" x14ac:dyDescent="0.15">
      <c r="B62" s="114"/>
      <c r="C62" s="21" t="s">
        <v>21</v>
      </c>
      <c r="D62" s="80">
        <v>102000</v>
      </c>
      <c r="E62" s="22"/>
      <c r="F62" s="23"/>
      <c r="G62" s="79">
        <f t="shared" si="4"/>
        <v>0</v>
      </c>
      <c r="H62" s="24"/>
      <c r="I62" s="79">
        <f t="shared" si="5"/>
        <v>0</v>
      </c>
      <c r="J62" s="18"/>
    </row>
    <row r="63" spans="2:10" s="17" customFormat="1" ht="18.95" customHeight="1" x14ac:dyDescent="0.15">
      <c r="B63" s="114"/>
      <c r="C63" s="21" t="s">
        <v>22</v>
      </c>
      <c r="D63" s="80">
        <v>126000</v>
      </c>
      <c r="E63" s="22"/>
      <c r="F63" s="23"/>
      <c r="G63" s="79">
        <f t="shared" si="4"/>
        <v>0</v>
      </c>
      <c r="H63" s="24"/>
      <c r="I63" s="79">
        <f t="shared" si="5"/>
        <v>0</v>
      </c>
      <c r="J63" s="18"/>
    </row>
    <row r="64" spans="2:10" s="17" customFormat="1" ht="18.95" customHeight="1" x14ac:dyDescent="0.15">
      <c r="B64" s="115"/>
      <c r="C64" s="21" t="s">
        <v>23</v>
      </c>
      <c r="D64" s="80">
        <v>162000</v>
      </c>
      <c r="E64" s="22"/>
      <c r="F64" s="23"/>
      <c r="G64" s="79">
        <f t="shared" si="4"/>
        <v>0</v>
      </c>
      <c r="H64" s="24"/>
      <c r="I64" s="79">
        <f t="shared" si="5"/>
        <v>0</v>
      </c>
      <c r="J64" s="18"/>
    </row>
    <row r="65" spans="2:10" s="17" customFormat="1" ht="18.95" customHeight="1" x14ac:dyDescent="0.15">
      <c r="B65" s="116"/>
      <c r="C65" s="21" t="s">
        <v>24</v>
      </c>
      <c r="D65" s="80">
        <v>203000</v>
      </c>
      <c r="E65" s="22"/>
      <c r="F65" s="23"/>
      <c r="G65" s="79">
        <f t="shared" si="4"/>
        <v>0</v>
      </c>
      <c r="H65" s="24"/>
      <c r="I65" s="79">
        <f t="shared" si="5"/>
        <v>0</v>
      </c>
      <c r="J65" s="18"/>
    </row>
    <row r="66" spans="2:10" s="17" customFormat="1" ht="18.95" customHeight="1" x14ac:dyDescent="0.15">
      <c r="B66" s="113" t="s">
        <v>25</v>
      </c>
      <c r="C66" s="21" t="s">
        <v>19</v>
      </c>
      <c r="D66" s="80">
        <v>70000</v>
      </c>
      <c r="E66" s="22"/>
      <c r="F66" s="23"/>
      <c r="G66" s="79">
        <f t="shared" si="4"/>
        <v>0</v>
      </c>
      <c r="H66" s="24"/>
      <c r="I66" s="79">
        <f t="shared" si="5"/>
        <v>0</v>
      </c>
      <c r="J66" s="18"/>
    </row>
    <row r="67" spans="2:10" s="17" customFormat="1" ht="18.95" customHeight="1" x14ac:dyDescent="0.15">
      <c r="B67" s="114"/>
      <c r="C67" s="21" t="s">
        <v>20</v>
      </c>
      <c r="D67" s="80">
        <v>82000</v>
      </c>
      <c r="E67" s="22"/>
      <c r="F67" s="23"/>
      <c r="G67" s="79">
        <f t="shared" si="4"/>
        <v>0</v>
      </c>
      <c r="H67" s="24"/>
      <c r="I67" s="79">
        <f t="shared" si="5"/>
        <v>0</v>
      </c>
      <c r="J67" s="18"/>
    </row>
    <row r="68" spans="2:10" s="17" customFormat="1" ht="18.95" customHeight="1" x14ac:dyDescent="0.15">
      <c r="B68" s="114"/>
      <c r="C68" s="21" t="s">
        <v>21</v>
      </c>
      <c r="D68" s="80">
        <v>101000</v>
      </c>
      <c r="E68" s="22"/>
      <c r="F68" s="23"/>
      <c r="G68" s="79">
        <f t="shared" si="4"/>
        <v>0</v>
      </c>
      <c r="H68" s="24"/>
      <c r="I68" s="79">
        <f t="shared" si="5"/>
        <v>0</v>
      </c>
      <c r="J68" s="18"/>
    </row>
    <row r="69" spans="2:10" s="17" customFormat="1" ht="18.95" customHeight="1" x14ac:dyDescent="0.15">
      <c r="B69" s="114"/>
      <c r="C69" s="21" t="s">
        <v>22</v>
      </c>
      <c r="D69" s="80">
        <v>121000</v>
      </c>
      <c r="E69" s="22"/>
      <c r="F69" s="23"/>
      <c r="G69" s="79">
        <f t="shared" si="4"/>
        <v>0</v>
      </c>
      <c r="H69" s="24"/>
      <c r="I69" s="79">
        <f t="shared" si="5"/>
        <v>0</v>
      </c>
      <c r="J69" s="18"/>
    </row>
    <row r="70" spans="2:10" s="17" customFormat="1" ht="18.95" customHeight="1" x14ac:dyDescent="0.15">
      <c r="B70" s="115"/>
      <c r="C70" s="21" t="s">
        <v>23</v>
      </c>
      <c r="D70" s="80">
        <v>151000</v>
      </c>
      <c r="E70" s="22"/>
      <c r="F70" s="23"/>
      <c r="G70" s="79">
        <f t="shared" si="4"/>
        <v>0</v>
      </c>
      <c r="H70" s="24"/>
      <c r="I70" s="79">
        <f t="shared" si="5"/>
        <v>0</v>
      </c>
      <c r="J70" s="18"/>
    </row>
    <row r="71" spans="2:10" s="17" customFormat="1" ht="18.95" customHeight="1" x14ac:dyDescent="0.15">
      <c r="B71" s="116"/>
      <c r="C71" s="21" t="s">
        <v>24</v>
      </c>
      <c r="D71" s="80">
        <v>191000</v>
      </c>
      <c r="E71" s="22"/>
      <c r="F71" s="23"/>
      <c r="G71" s="79">
        <f t="shared" si="4"/>
        <v>0</v>
      </c>
      <c r="H71" s="24"/>
      <c r="I71" s="79">
        <f t="shared" si="5"/>
        <v>0</v>
      </c>
      <c r="J71" s="18"/>
    </row>
    <row r="72" spans="2:10" s="17" customFormat="1" ht="18.95" customHeight="1" x14ac:dyDescent="0.15">
      <c r="B72" s="108" t="s">
        <v>26</v>
      </c>
      <c r="C72" s="21" t="s">
        <v>19</v>
      </c>
      <c r="D72" s="80">
        <v>60000</v>
      </c>
      <c r="E72" s="22"/>
      <c r="F72" s="23"/>
      <c r="G72" s="79">
        <f t="shared" si="4"/>
        <v>0</v>
      </c>
      <c r="H72" s="24"/>
      <c r="I72" s="79">
        <f t="shared" si="5"/>
        <v>0</v>
      </c>
      <c r="J72" s="18"/>
    </row>
    <row r="73" spans="2:10" s="17" customFormat="1" ht="18.95" customHeight="1" x14ac:dyDescent="0.15">
      <c r="B73" s="109"/>
      <c r="C73" s="21" t="s">
        <v>20</v>
      </c>
      <c r="D73" s="80">
        <v>72000</v>
      </c>
      <c r="E73" s="22"/>
      <c r="F73" s="23"/>
      <c r="G73" s="79">
        <f t="shared" si="4"/>
        <v>0</v>
      </c>
      <c r="H73" s="24"/>
      <c r="I73" s="79">
        <f t="shared" si="5"/>
        <v>0</v>
      </c>
      <c r="J73" s="18"/>
    </row>
    <row r="74" spans="2:10" s="17" customFormat="1" ht="18.95" customHeight="1" x14ac:dyDescent="0.15">
      <c r="B74" s="109"/>
      <c r="C74" s="21" t="s">
        <v>21</v>
      </c>
      <c r="D74" s="80">
        <v>94000</v>
      </c>
      <c r="E74" s="22"/>
      <c r="F74" s="23"/>
      <c r="G74" s="79">
        <f t="shared" si="4"/>
        <v>0</v>
      </c>
      <c r="H74" s="24"/>
      <c r="I74" s="79">
        <f t="shared" si="5"/>
        <v>0</v>
      </c>
      <c r="J74" s="18"/>
    </row>
    <row r="75" spans="2:10" s="17" customFormat="1" ht="18.95" customHeight="1" x14ac:dyDescent="0.15">
      <c r="B75" s="109"/>
      <c r="C75" s="21" t="s">
        <v>22</v>
      </c>
      <c r="D75" s="79">
        <v>114000</v>
      </c>
      <c r="E75" s="22"/>
      <c r="F75" s="23"/>
      <c r="G75" s="79">
        <f t="shared" si="4"/>
        <v>0</v>
      </c>
      <c r="H75" s="24"/>
      <c r="I75" s="79">
        <f t="shared" si="5"/>
        <v>0</v>
      </c>
      <c r="J75" s="18"/>
    </row>
    <row r="76" spans="2:10" s="17" customFormat="1" ht="18.95" customHeight="1" x14ac:dyDescent="0.15">
      <c r="B76" s="110"/>
      <c r="C76" s="21" t="s">
        <v>23</v>
      </c>
      <c r="D76" s="79">
        <v>144000</v>
      </c>
      <c r="E76" s="22"/>
      <c r="F76" s="23"/>
      <c r="G76" s="79">
        <f t="shared" si="4"/>
        <v>0</v>
      </c>
      <c r="H76" s="24"/>
      <c r="I76" s="79">
        <f t="shared" si="5"/>
        <v>0</v>
      </c>
      <c r="J76" s="18"/>
    </row>
    <row r="77" spans="2:10" s="17" customFormat="1" ht="18.95" customHeight="1" x14ac:dyDescent="0.15">
      <c r="B77" s="111"/>
      <c r="C77" s="21" t="s">
        <v>24</v>
      </c>
      <c r="D77" s="79">
        <v>186000</v>
      </c>
      <c r="E77" s="22"/>
      <c r="F77" s="23"/>
      <c r="G77" s="79">
        <f t="shared" si="4"/>
        <v>0</v>
      </c>
      <c r="H77" s="24"/>
      <c r="I77" s="79">
        <f t="shared" si="5"/>
        <v>0</v>
      </c>
      <c r="J77" s="18"/>
    </row>
    <row r="78" spans="2:10" s="17" customFormat="1" ht="18.95" customHeight="1" x14ac:dyDescent="0.15">
      <c r="B78" s="104" t="s">
        <v>27</v>
      </c>
      <c r="C78" s="112"/>
      <c r="D78" s="25"/>
      <c r="E78" s="79">
        <f>SUM(E60:E77)</f>
        <v>0</v>
      </c>
      <c r="F78" s="26"/>
      <c r="G78" s="79">
        <f>SUM(G60:G77)</f>
        <v>0</v>
      </c>
      <c r="H78" s="79">
        <f>SUM(H60:H77)</f>
        <v>0</v>
      </c>
      <c r="I78" s="79">
        <f>SUM(I60:I77)</f>
        <v>0</v>
      </c>
      <c r="J78" s="18"/>
    </row>
    <row r="79" spans="2:10" s="17" customFormat="1" ht="18.95" customHeight="1" x14ac:dyDescent="0.15">
      <c r="B79" s="27"/>
      <c r="C79" s="27"/>
      <c r="D79" s="28"/>
      <c r="E79" s="28"/>
      <c r="F79" s="29"/>
      <c r="G79" s="28"/>
      <c r="H79" s="28"/>
      <c r="I79" s="28"/>
      <c r="J79" s="18"/>
    </row>
    <row r="80" spans="2:10" s="17" customFormat="1" ht="18.95" customHeight="1" x14ac:dyDescent="0.15">
      <c r="B80" s="55" t="s">
        <v>88</v>
      </c>
      <c r="C80" s="27"/>
      <c r="D80" s="28"/>
      <c r="E80" s="28"/>
      <c r="F80" s="29"/>
      <c r="G80" s="28"/>
      <c r="H80" s="28"/>
      <c r="I80" s="28"/>
      <c r="J80" s="18"/>
    </row>
    <row r="81" spans="2:10" s="17" customFormat="1" ht="41.25" customHeight="1" x14ac:dyDescent="0.15">
      <c r="B81" s="106" t="s">
        <v>89</v>
      </c>
      <c r="C81" s="106"/>
      <c r="D81" s="106" t="s">
        <v>93</v>
      </c>
      <c r="E81" s="106"/>
      <c r="F81" s="106" t="s">
        <v>90</v>
      </c>
      <c r="G81" s="106"/>
      <c r="H81" s="28"/>
      <c r="I81" s="28"/>
      <c r="J81" s="18"/>
    </row>
    <row r="82" spans="2:10" s="17" customFormat="1" ht="18.95" customHeight="1" x14ac:dyDescent="0.15">
      <c r="B82" s="99">
        <f>G85</f>
        <v>0</v>
      </c>
      <c r="C82" s="99"/>
      <c r="D82" s="107"/>
      <c r="E82" s="107"/>
      <c r="F82" s="99">
        <f>MIN(B82,D82)</f>
        <v>0</v>
      </c>
      <c r="G82" s="99"/>
      <c r="H82" s="28"/>
      <c r="I82" s="28"/>
      <c r="J82" s="18"/>
    </row>
    <row r="83" spans="2:10" s="17" customFormat="1" ht="18.95" customHeight="1" x14ac:dyDescent="0.15">
      <c r="B83" s="55"/>
      <c r="C83" s="27"/>
      <c r="D83" s="28"/>
      <c r="E83" s="28"/>
      <c r="F83" s="29"/>
      <c r="G83" s="28"/>
      <c r="H83" s="28"/>
      <c r="I83" s="28"/>
      <c r="J83" s="18"/>
    </row>
    <row r="84" spans="2:10" s="17" customFormat="1" ht="29.25" customHeight="1" x14ac:dyDescent="0.15">
      <c r="B84" s="99" t="s">
        <v>79</v>
      </c>
      <c r="C84" s="100"/>
      <c r="D84" s="78" t="s">
        <v>83</v>
      </c>
      <c r="E84" s="78" t="s">
        <v>84</v>
      </c>
      <c r="F84" s="56" t="s">
        <v>92</v>
      </c>
      <c r="G84" s="101" t="s">
        <v>80</v>
      </c>
      <c r="H84" s="102"/>
      <c r="I84" s="103"/>
      <c r="J84" s="18"/>
    </row>
    <row r="85" spans="2:10" s="17" customFormat="1" ht="18.95" customHeight="1" x14ac:dyDescent="0.15">
      <c r="B85" s="104" t="s">
        <v>87</v>
      </c>
      <c r="C85" s="103"/>
      <c r="D85" s="79">
        <v>2000</v>
      </c>
      <c r="E85" s="57"/>
      <c r="F85" s="58"/>
      <c r="G85" s="95">
        <f>D85*F85</f>
        <v>0</v>
      </c>
      <c r="H85" s="105"/>
      <c r="I85" s="96"/>
      <c r="J85" s="18"/>
    </row>
    <row r="86" spans="2:10" s="17" customFormat="1" ht="18.95" customHeight="1" x14ac:dyDescent="0.15">
      <c r="B86" s="55"/>
      <c r="C86" s="59"/>
      <c r="D86" s="28"/>
      <c r="E86" s="28"/>
      <c r="F86" s="29"/>
      <c r="G86" s="28"/>
      <c r="H86" s="28"/>
      <c r="I86" s="28"/>
      <c r="J86" s="18"/>
    </row>
    <row r="87" spans="2:10" s="17" customFormat="1" ht="18.95" customHeight="1" x14ac:dyDescent="0.15">
      <c r="B87" s="55"/>
      <c r="C87" s="59"/>
      <c r="D87" s="28"/>
      <c r="E87" s="28"/>
      <c r="F87" s="29"/>
      <c r="G87" s="28"/>
      <c r="H87" s="28"/>
      <c r="I87" s="28"/>
      <c r="J87" s="18"/>
    </row>
    <row r="88" spans="2:10" s="17" customFormat="1" ht="18.95" customHeight="1" x14ac:dyDescent="0.15">
      <c r="B88" s="55"/>
      <c r="C88" s="59"/>
      <c r="D88" s="28"/>
      <c r="E88" s="28"/>
      <c r="F88" s="93" t="s">
        <v>97</v>
      </c>
      <c r="G88" s="94"/>
      <c r="H88" s="95">
        <f>SUM(I34+I56+I78+F82)</f>
        <v>0</v>
      </c>
      <c r="I88" s="96"/>
      <c r="J88" s="18"/>
    </row>
    <row r="89" spans="2:10" s="17" customFormat="1" ht="18.95" customHeight="1" x14ac:dyDescent="0.15">
      <c r="B89" s="55"/>
      <c r="C89" s="59"/>
      <c r="D89" s="28"/>
      <c r="E89" s="28"/>
      <c r="F89" s="93" t="s">
        <v>81</v>
      </c>
      <c r="G89" s="94"/>
      <c r="H89" s="95">
        <f>SUM(I34+I56+I78)</f>
        <v>0</v>
      </c>
      <c r="I89" s="96"/>
      <c r="J89" s="18"/>
    </row>
    <row r="90" spans="2:10" s="17" customFormat="1" ht="18.95" customHeight="1" x14ac:dyDescent="0.15">
      <c r="B90" s="27"/>
      <c r="C90" s="27"/>
      <c r="D90" s="28"/>
      <c r="E90" s="28"/>
      <c r="F90" s="29"/>
      <c r="G90" s="28"/>
      <c r="H90" s="28"/>
      <c r="I90" s="28"/>
      <c r="J90" s="18"/>
    </row>
    <row r="91" spans="2:10" s="16" customFormat="1" ht="15.75" customHeight="1" x14ac:dyDescent="0.15">
      <c r="B91" s="16" t="s">
        <v>28</v>
      </c>
    </row>
    <row r="92" spans="2:10" ht="15.75" customHeight="1" x14ac:dyDescent="0.15">
      <c r="B92" s="1" t="s">
        <v>82</v>
      </c>
    </row>
    <row r="93" spans="2:10" ht="15.75" customHeight="1" x14ac:dyDescent="0.15">
      <c r="B93" s="173" t="s">
        <v>115</v>
      </c>
      <c r="C93" s="174"/>
      <c r="D93" s="174"/>
      <c r="E93" s="174"/>
      <c r="F93" s="174"/>
      <c r="G93" s="174"/>
      <c r="H93" s="174"/>
      <c r="I93" s="174"/>
    </row>
    <row r="94" spans="2:10" ht="15.75" customHeight="1" x14ac:dyDescent="0.15">
      <c r="B94" s="174"/>
      <c r="C94" s="174"/>
      <c r="D94" s="174"/>
      <c r="E94" s="174"/>
      <c r="F94" s="174"/>
      <c r="G94" s="174"/>
      <c r="H94" s="174"/>
      <c r="I94" s="174"/>
    </row>
    <row r="95" spans="2:10" ht="15.75" customHeight="1" x14ac:dyDescent="0.15">
      <c r="B95" s="60" t="s">
        <v>98</v>
      </c>
      <c r="C95" s="53"/>
      <c r="D95" s="53"/>
      <c r="E95" s="53"/>
      <c r="F95" s="53"/>
      <c r="G95" s="81"/>
      <c r="H95" s="81"/>
      <c r="I95" s="81"/>
    </row>
    <row r="96" spans="2:10" ht="15.75" customHeight="1" x14ac:dyDescent="0.15">
      <c r="B96" s="60" t="s">
        <v>91</v>
      </c>
      <c r="D96" s="53"/>
      <c r="E96" s="53"/>
      <c r="F96" s="53"/>
      <c r="G96" s="81"/>
      <c r="H96" s="81"/>
      <c r="I96" s="81"/>
    </row>
    <row r="97" spans="2:9" ht="15.75" customHeight="1" x14ac:dyDescent="0.15">
      <c r="B97" s="60" t="s">
        <v>100</v>
      </c>
      <c r="C97" s="53"/>
      <c r="D97" s="53"/>
      <c r="E97" s="53"/>
      <c r="F97" s="53"/>
      <c r="G97" s="81"/>
      <c r="H97" s="81"/>
      <c r="I97" s="81"/>
    </row>
    <row r="98" spans="2:9" x14ac:dyDescent="0.15">
      <c r="C98" s="6"/>
    </row>
  </sheetData>
  <mergeCells count="37">
    <mergeCell ref="F89:G89"/>
    <mergeCell ref="H89:I89"/>
    <mergeCell ref="B93:I94"/>
    <mergeCell ref="B84:C84"/>
    <mergeCell ref="G84:I84"/>
    <mergeCell ref="B85:C85"/>
    <mergeCell ref="G85:I85"/>
    <mergeCell ref="F88:G88"/>
    <mergeCell ref="H88:I88"/>
    <mergeCell ref="B81:C81"/>
    <mergeCell ref="D81:E81"/>
    <mergeCell ref="F81:G81"/>
    <mergeCell ref="B82:C82"/>
    <mergeCell ref="D82:E82"/>
    <mergeCell ref="F82:G82"/>
    <mergeCell ref="B78:C78"/>
    <mergeCell ref="B16:B21"/>
    <mergeCell ref="B22:B27"/>
    <mergeCell ref="B28:B33"/>
    <mergeCell ref="B34:C34"/>
    <mergeCell ref="B38:B43"/>
    <mergeCell ref="B44:B49"/>
    <mergeCell ref="B50:B55"/>
    <mergeCell ref="B56:C56"/>
    <mergeCell ref="B60:B65"/>
    <mergeCell ref="B66:B71"/>
    <mergeCell ref="B72:B77"/>
    <mergeCell ref="B1:C1"/>
    <mergeCell ref="B3:I3"/>
    <mergeCell ref="H4:I4"/>
    <mergeCell ref="H5:I5"/>
    <mergeCell ref="B7:B9"/>
    <mergeCell ref="C7:E7"/>
    <mergeCell ref="F7:F8"/>
    <mergeCell ref="G7:G8"/>
    <mergeCell ref="H7:H8"/>
    <mergeCell ref="I7:I9"/>
  </mergeCells>
  <phoneticPr fontId="2"/>
  <printOptions horizontalCentered="1"/>
  <pageMargins left="0.6692913385826772" right="0.55118110236220474" top="0.62992125984251968" bottom="0.31496062992125984" header="0.51181102362204722" footer="0.51181102362204722"/>
  <pageSetup paperSize="9" scale="60" orientation="portrait" r:id="rId1"/>
  <headerFooter alignWithMargins="0"/>
  <rowBreaks count="1" manualBreakCount="1">
    <brk id="57" max="8"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B1:K98"/>
  <sheetViews>
    <sheetView showGridLines="0" view="pageBreakPreview" zoomScale="85" zoomScaleNormal="85" zoomScaleSheetLayoutView="85" workbookViewId="0">
      <selection activeCell="H4" sqref="H4:I4"/>
    </sheetView>
  </sheetViews>
  <sheetFormatPr defaultColWidth="9" defaultRowHeight="13.5" x14ac:dyDescent="0.15"/>
  <cols>
    <col min="1" max="1" width="3.75" style="1" customWidth="1"/>
    <col min="2" max="2" width="14.125" style="1" customWidth="1"/>
    <col min="3" max="9" width="17.625" style="1" customWidth="1"/>
    <col min="10" max="11" width="14.125" style="1" customWidth="1"/>
    <col min="12" max="16384" width="9" style="1"/>
  </cols>
  <sheetData>
    <row r="1" spans="2:11" ht="23.25" customHeight="1" x14ac:dyDescent="0.15">
      <c r="B1" s="117" t="s">
        <v>94</v>
      </c>
      <c r="C1" s="118"/>
    </row>
    <row r="2" spans="2:11" ht="17.25" customHeight="1" x14ac:dyDescent="0.15">
      <c r="D2" s="2"/>
    </row>
    <row r="3" spans="2:11" ht="27.75" customHeight="1" x14ac:dyDescent="0.15">
      <c r="B3" s="119" t="s">
        <v>96</v>
      </c>
      <c r="C3" s="119"/>
      <c r="D3" s="119"/>
      <c r="E3" s="119"/>
      <c r="F3" s="119"/>
      <c r="G3" s="119"/>
      <c r="H3" s="119"/>
      <c r="I3" s="119"/>
      <c r="J3" s="3"/>
      <c r="K3" s="3"/>
    </row>
    <row r="4" spans="2:11" ht="27.75" customHeight="1" x14ac:dyDescent="0.15">
      <c r="B4" s="65"/>
      <c r="C4" s="65"/>
      <c r="D4" s="65"/>
      <c r="E4" s="65"/>
      <c r="F4" s="65"/>
      <c r="G4" s="65"/>
      <c r="H4" s="97" t="s">
        <v>104</v>
      </c>
      <c r="I4" s="97"/>
      <c r="J4" s="3"/>
      <c r="K4" s="3"/>
    </row>
    <row r="5" spans="2:11" s="6" customFormat="1" ht="27.75" customHeight="1" x14ac:dyDescent="0.15">
      <c r="B5" s="4"/>
      <c r="C5" s="4"/>
      <c r="D5" s="4"/>
      <c r="E5" s="4"/>
      <c r="F5" s="4"/>
      <c r="G5" s="4"/>
      <c r="H5" s="98" t="s">
        <v>112</v>
      </c>
      <c r="I5" s="98"/>
      <c r="J5" s="5"/>
      <c r="K5" s="5"/>
    </row>
    <row r="6" spans="2:11" ht="19.5" customHeight="1" x14ac:dyDescent="0.15">
      <c r="B6" s="7" t="s">
        <v>0</v>
      </c>
      <c r="C6" s="7"/>
      <c r="D6" s="7"/>
      <c r="E6" s="7"/>
      <c r="F6" s="7"/>
      <c r="G6" s="7"/>
      <c r="H6" s="7"/>
      <c r="I6" s="8" t="s">
        <v>1</v>
      </c>
      <c r="J6" s="9"/>
      <c r="K6" s="9"/>
    </row>
    <row r="7" spans="2:11" ht="22.5" customHeight="1" x14ac:dyDescent="0.15">
      <c r="B7" s="120" t="s">
        <v>2</v>
      </c>
      <c r="C7" s="123" t="s">
        <v>3</v>
      </c>
      <c r="D7" s="124"/>
      <c r="E7" s="124"/>
      <c r="F7" s="120" t="s">
        <v>4</v>
      </c>
      <c r="G7" s="120" t="s">
        <v>5</v>
      </c>
      <c r="H7" s="120"/>
      <c r="I7" s="120" t="s">
        <v>6</v>
      </c>
    </row>
    <row r="8" spans="2:11" ht="30" customHeight="1" x14ac:dyDescent="0.15">
      <c r="B8" s="121"/>
      <c r="C8" s="10" t="s">
        <v>7</v>
      </c>
      <c r="D8" s="66" t="s">
        <v>8</v>
      </c>
      <c r="E8" s="66" t="s">
        <v>9</v>
      </c>
      <c r="F8" s="121"/>
      <c r="G8" s="121"/>
      <c r="H8" s="121"/>
      <c r="I8" s="121"/>
    </row>
    <row r="9" spans="2:11" ht="20.25" customHeight="1" x14ac:dyDescent="0.15">
      <c r="B9" s="122"/>
      <c r="C9" s="11" t="s">
        <v>70</v>
      </c>
      <c r="D9" s="12" t="s">
        <v>71</v>
      </c>
      <c r="E9" s="11" t="s">
        <v>72</v>
      </c>
      <c r="F9" s="67" t="s">
        <v>73</v>
      </c>
      <c r="G9" s="12" t="s">
        <v>74</v>
      </c>
      <c r="H9" s="12"/>
      <c r="I9" s="122"/>
    </row>
    <row r="10" spans="2:11" ht="39.75" customHeight="1" x14ac:dyDescent="0.15">
      <c r="B10" s="13">
        <v>1</v>
      </c>
      <c r="C10" s="68">
        <v>0</v>
      </c>
      <c r="D10" s="68">
        <v>0</v>
      </c>
      <c r="E10" s="14">
        <f>C10-D10</f>
        <v>0</v>
      </c>
      <c r="F10" s="13">
        <f>H88</f>
        <v>0</v>
      </c>
      <c r="G10" s="13">
        <f>MIN(E10,F10)</f>
        <v>0</v>
      </c>
      <c r="H10" s="13"/>
      <c r="I10" s="15"/>
    </row>
    <row r="11" spans="2:11" s="6" customFormat="1" ht="17.25" customHeight="1" x14ac:dyDescent="0.15">
      <c r="B11" s="16" t="s">
        <v>10</v>
      </c>
      <c r="C11" s="16"/>
      <c r="D11" s="16"/>
      <c r="E11" s="16"/>
      <c r="F11" s="16"/>
      <c r="G11" s="16"/>
      <c r="H11" s="16"/>
      <c r="I11" s="16"/>
    </row>
    <row r="12" spans="2:11" ht="16.5" customHeight="1" x14ac:dyDescent="0.15">
      <c r="B12" s="17"/>
      <c r="C12" s="17"/>
      <c r="D12" s="17"/>
      <c r="E12" s="17"/>
      <c r="F12" s="17"/>
      <c r="G12" s="17"/>
      <c r="H12" s="17"/>
      <c r="I12" s="17"/>
    </row>
    <row r="13" spans="2:11" ht="20.100000000000001" customHeight="1" x14ac:dyDescent="0.15">
      <c r="B13" s="51" t="s">
        <v>75</v>
      </c>
      <c r="C13" s="18"/>
      <c r="D13" s="18"/>
      <c r="E13" s="18"/>
      <c r="F13" s="18"/>
      <c r="G13" s="17"/>
      <c r="H13" s="18"/>
      <c r="I13" s="19"/>
    </row>
    <row r="14" spans="2:11" ht="20.100000000000001" customHeight="1" x14ac:dyDescent="0.15">
      <c r="B14" s="73" t="s">
        <v>108</v>
      </c>
      <c r="C14" s="20"/>
      <c r="D14" s="20"/>
      <c r="E14" s="20"/>
      <c r="F14" s="20"/>
      <c r="G14" s="20"/>
      <c r="H14" s="20"/>
      <c r="I14" s="19" t="s">
        <v>1</v>
      </c>
    </row>
    <row r="15" spans="2:11" ht="30" customHeight="1" x14ac:dyDescent="0.15">
      <c r="B15" s="72" t="s">
        <v>11</v>
      </c>
      <c r="C15" s="71" t="s">
        <v>12</v>
      </c>
      <c r="D15" s="71" t="s">
        <v>13</v>
      </c>
      <c r="E15" s="71" t="s">
        <v>14</v>
      </c>
      <c r="F15" s="71" t="s">
        <v>15</v>
      </c>
      <c r="G15" s="72" t="s">
        <v>16</v>
      </c>
      <c r="H15" s="72" t="s">
        <v>17</v>
      </c>
      <c r="I15" s="52" t="s">
        <v>76</v>
      </c>
    </row>
    <row r="16" spans="2:11" ht="18.95" customHeight="1" x14ac:dyDescent="0.15">
      <c r="B16" s="113" t="s">
        <v>18</v>
      </c>
      <c r="C16" s="21" t="s">
        <v>19</v>
      </c>
      <c r="D16" s="70">
        <v>108000</v>
      </c>
      <c r="E16" s="22"/>
      <c r="F16" s="23"/>
      <c r="G16" s="69">
        <f>D16*F16</f>
        <v>0</v>
      </c>
      <c r="H16" s="23"/>
      <c r="I16" s="69">
        <f>G16-H16</f>
        <v>0</v>
      </c>
    </row>
    <row r="17" spans="2:9" ht="18.95" customHeight="1" x14ac:dyDescent="0.15">
      <c r="B17" s="114"/>
      <c r="C17" s="21" t="s">
        <v>20</v>
      </c>
      <c r="D17" s="70">
        <v>122000</v>
      </c>
      <c r="E17" s="22"/>
      <c r="F17" s="23"/>
      <c r="G17" s="69">
        <f t="shared" ref="G17:G33" si="0">D17*F17</f>
        <v>0</v>
      </c>
      <c r="H17" s="23"/>
      <c r="I17" s="69">
        <f t="shared" ref="I17:I33" si="1">G17-H17</f>
        <v>0</v>
      </c>
    </row>
    <row r="18" spans="2:9" ht="18.95" customHeight="1" x14ac:dyDescent="0.15">
      <c r="B18" s="114"/>
      <c r="C18" s="21" t="s">
        <v>21</v>
      </c>
      <c r="D18" s="70">
        <v>127000</v>
      </c>
      <c r="E18" s="22"/>
      <c r="F18" s="23"/>
      <c r="G18" s="69">
        <f t="shared" si="0"/>
        <v>0</v>
      </c>
      <c r="H18" s="23"/>
      <c r="I18" s="69">
        <f t="shared" si="1"/>
        <v>0</v>
      </c>
    </row>
    <row r="19" spans="2:9" ht="18.95" customHeight="1" x14ac:dyDescent="0.15">
      <c r="B19" s="114"/>
      <c r="C19" s="21" t="s">
        <v>22</v>
      </c>
      <c r="D19" s="70">
        <v>151000</v>
      </c>
      <c r="E19" s="22"/>
      <c r="F19" s="23"/>
      <c r="G19" s="69">
        <f>D19*F19</f>
        <v>0</v>
      </c>
      <c r="H19" s="23"/>
      <c r="I19" s="69">
        <f t="shared" si="1"/>
        <v>0</v>
      </c>
    </row>
    <row r="20" spans="2:9" ht="18.95" customHeight="1" x14ac:dyDescent="0.15">
      <c r="B20" s="114"/>
      <c r="C20" s="21" t="s">
        <v>23</v>
      </c>
      <c r="D20" s="70">
        <v>188000</v>
      </c>
      <c r="E20" s="22"/>
      <c r="F20" s="23"/>
      <c r="G20" s="69">
        <f>D20*F20</f>
        <v>0</v>
      </c>
      <c r="H20" s="23"/>
      <c r="I20" s="69">
        <f t="shared" si="1"/>
        <v>0</v>
      </c>
    </row>
    <row r="21" spans="2:9" ht="18.95" customHeight="1" x14ac:dyDescent="0.15">
      <c r="B21" s="130"/>
      <c r="C21" s="21" t="s">
        <v>24</v>
      </c>
      <c r="D21" s="70">
        <v>227000</v>
      </c>
      <c r="E21" s="22"/>
      <c r="F21" s="23"/>
      <c r="G21" s="69">
        <f>D21*F21</f>
        <v>0</v>
      </c>
      <c r="H21" s="23"/>
      <c r="I21" s="69">
        <f t="shared" si="1"/>
        <v>0</v>
      </c>
    </row>
    <row r="22" spans="2:9" ht="18.95" customHeight="1" x14ac:dyDescent="0.15">
      <c r="B22" s="113" t="s">
        <v>25</v>
      </c>
      <c r="C22" s="21" t="s">
        <v>19</v>
      </c>
      <c r="D22" s="70">
        <v>93000</v>
      </c>
      <c r="E22" s="22"/>
      <c r="F22" s="23"/>
      <c r="G22" s="69">
        <f t="shared" si="0"/>
        <v>0</v>
      </c>
      <c r="H22" s="23"/>
      <c r="I22" s="69">
        <f t="shared" si="1"/>
        <v>0</v>
      </c>
    </row>
    <row r="23" spans="2:9" ht="18.95" customHeight="1" x14ac:dyDescent="0.15">
      <c r="B23" s="114"/>
      <c r="C23" s="21" t="s">
        <v>20</v>
      </c>
      <c r="D23" s="70">
        <v>107000</v>
      </c>
      <c r="E23" s="22"/>
      <c r="F23" s="23"/>
      <c r="G23" s="69">
        <f t="shared" si="0"/>
        <v>0</v>
      </c>
      <c r="H23" s="23"/>
      <c r="I23" s="69">
        <f t="shared" si="1"/>
        <v>0</v>
      </c>
    </row>
    <row r="24" spans="2:9" ht="18.95" customHeight="1" x14ac:dyDescent="0.15">
      <c r="B24" s="114"/>
      <c r="C24" s="21" t="s">
        <v>21</v>
      </c>
      <c r="D24" s="70">
        <v>126000</v>
      </c>
      <c r="E24" s="22"/>
      <c r="F24" s="23"/>
      <c r="G24" s="69">
        <f t="shared" si="0"/>
        <v>0</v>
      </c>
      <c r="H24" s="23"/>
      <c r="I24" s="69">
        <f t="shared" si="1"/>
        <v>0</v>
      </c>
    </row>
    <row r="25" spans="2:9" ht="18.95" customHeight="1" x14ac:dyDescent="0.15">
      <c r="B25" s="114"/>
      <c r="C25" s="21" t="s">
        <v>22</v>
      </c>
      <c r="D25" s="70">
        <v>146000</v>
      </c>
      <c r="E25" s="22"/>
      <c r="F25" s="23"/>
      <c r="G25" s="69">
        <f t="shared" si="0"/>
        <v>0</v>
      </c>
      <c r="H25" s="23"/>
      <c r="I25" s="69">
        <f t="shared" si="1"/>
        <v>0</v>
      </c>
    </row>
    <row r="26" spans="2:9" ht="18.95" customHeight="1" x14ac:dyDescent="0.15">
      <c r="B26" s="114"/>
      <c r="C26" s="21" t="s">
        <v>23</v>
      </c>
      <c r="D26" s="70">
        <v>177000</v>
      </c>
      <c r="E26" s="22"/>
      <c r="F26" s="23"/>
      <c r="G26" s="69">
        <f t="shared" si="0"/>
        <v>0</v>
      </c>
      <c r="H26" s="23"/>
      <c r="I26" s="69">
        <f t="shared" si="1"/>
        <v>0</v>
      </c>
    </row>
    <row r="27" spans="2:9" ht="18.95" customHeight="1" x14ac:dyDescent="0.15">
      <c r="B27" s="130"/>
      <c r="C27" s="21" t="s">
        <v>24</v>
      </c>
      <c r="D27" s="70">
        <v>216000</v>
      </c>
      <c r="E27" s="22"/>
      <c r="F27" s="23"/>
      <c r="G27" s="69">
        <f t="shared" si="0"/>
        <v>0</v>
      </c>
      <c r="H27" s="23"/>
      <c r="I27" s="69">
        <f t="shared" si="1"/>
        <v>0</v>
      </c>
    </row>
    <row r="28" spans="2:9" ht="18.95" customHeight="1" x14ac:dyDescent="0.15">
      <c r="B28" s="113" t="s">
        <v>26</v>
      </c>
      <c r="C28" s="21" t="s">
        <v>19</v>
      </c>
      <c r="D28" s="70">
        <v>83000</v>
      </c>
      <c r="E28" s="22"/>
      <c r="F28" s="23"/>
      <c r="G28" s="69">
        <f t="shared" si="0"/>
        <v>0</v>
      </c>
      <c r="H28" s="23"/>
      <c r="I28" s="69">
        <f t="shared" si="1"/>
        <v>0</v>
      </c>
    </row>
    <row r="29" spans="2:9" ht="18.95" customHeight="1" x14ac:dyDescent="0.15">
      <c r="B29" s="114"/>
      <c r="C29" s="21" t="s">
        <v>20</v>
      </c>
      <c r="D29" s="70">
        <v>97000</v>
      </c>
      <c r="E29" s="22"/>
      <c r="F29" s="23"/>
      <c r="G29" s="69">
        <f t="shared" si="0"/>
        <v>0</v>
      </c>
      <c r="H29" s="23"/>
      <c r="I29" s="69">
        <f t="shared" si="1"/>
        <v>0</v>
      </c>
    </row>
    <row r="30" spans="2:9" ht="18.95" customHeight="1" x14ac:dyDescent="0.15">
      <c r="B30" s="114"/>
      <c r="C30" s="21" t="s">
        <v>21</v>
      </c>
      <c r="D30" s="70">
        <v>119000</v>
      </c>
      <c r="E30" s="22"/>
      <c r="F30" s="23"/>
      <c r="G30" s="69">
        <f t="shared" si="0"/>
        <v>0</v>
      </c>
      <c r="H30" s="23"/>
      <c r="I30" s="69">
        <f t="shared" si="1"/>
        <v>0</v>
      </c>
    </row>
    <row r="31" spans="2:9" ht="18.95" customHeight="1" x14ac:dyDescent="0.15">
      <c r="B31" s="114"/>
      <c r="C31" s="21" t="s">
        <v>22</v>
      </c>
      <c r="D31" s="69">
        <v>139000</v>
      </c>
      <c r="E31" s="22"/>
      <c r="F31" s="23"/>
      <c r="G31" s="69">
        <f t="shared" si="0"/>
        <v>0</v>
      </c>
      <c r="H31" s="23"/>
      <c r="I31" s="69">
        <f t="shared" si="1"/>
        <v>0</v>
      </c>
    </row>
    <row r="32" spans="2:9" ht="18.95" customHeight="1" x14ac:dyDescent="0.15">
      <c r="B32" s="114"/>
      <c r="C32" s="21" t="s">
        <v>23</v>
      </c>
      <c r="D32" s="69">
        <v>170000</v>
      </c>
      <c r="E32" s="22"/>
      <c r="F32" s="23"/>
      <c r="G32" s="69">
        <f t="shared" si="0"/>
        <v>0</v>
      </c>
      <c r="H32" s="23"/>
      <c r="I32" s="69">
        <f t="shared" si="1"/>
        <v>0</v>
      </c>
    </row>
    <row r="33" spans="2:10" ht="18.95" customHeight="1" x14ac:dyDescent="0.15">
      <c r="B33" s="130"/>
      <c r="C33" s="21" t="s">
        <v>24</v>
      </c>
      <c r="D33" s="69">
        <v>210000</v>
      </c>
      <c r="E33" s="22"/>
      <c r="F33" s="23"/>
      <c r="G33" s="69">
        <f t="shared" si="0"/>
        <v>0</v>
      </c>
      <c r="H33" s="23"/>
      <c r="I33" s="69">
        <f t="shared" si="1"/>
        <v>0</v>
      </c>
    </row>
    <row r="34" spans="2:10" s="17" customFormat="1" ht="18.95" customHeight="1" x14ac:dyDescent="0.15">
      <c r="B34" s="104" t="s">
        <v>27</v>
      </c>
      <c r="C34" s="112"/>
      <c r="D34" s="25"/>
      <c r="E34" s="69">
        <f>SUM(E16:E33)</f>
        <v>0</v>
      </c>
      <c r="F34" s="26"/>
      <c r="G34" s="69">
        <f>SUM(G16:G33)</f>
        <v>0</v>
      </c>
      <c r="H34" s="69">
        <f>SUM(H16:H33)</f>
        <v>0</v>
      </c>
      <c r="I34" s="69">
        <f>SUM(I16:I33)</f>
        <v>0</v>
      </c>
      <c r="J34" s="18"/>
    </row>
    <row r="35" spans="2:10" s="17" customFormat="1" ht="18.95" customHeight="1" x14ac:dyDescent="0.15">
      <c r="B35" s="27"/>
      <c r="C35" s="27"/>
      <c r="D35" s="28"/>
      <c r="E35" s="28"/>
      <c r="F35" s="29"/>
      <c r="G35" s="28"/>
      <c r="H35" s="28"/>
      <c r="I35" s="28"/>
      <c r="J35" s="18"/>
    </row>
    <row r="36" spans="2:10" s="17" customFormat="1" ht="18.95" customHeight="1" x14ac:dyDescent="0.15">
      <c r="B36" s="73" t="s">
        <v>109</v>
      </c>
      <c r="C36" s="27"/>
      <c r="D36" s="28"/>
      <c r="E36" s="28"/>
      <c r="F36" s="29"/>
      <c r="G36" s="28"/>
      <c r="H36" s="28"/>
      <c r="I36" s="28"/>
      <c r="J36" s="18"/>
    </row>
    <row r="37" spans="2:10" s="17" customFormat="1" ht="30" customHeight="1" x14ac:dyDescent="0.15">
      <c r="B37" s="64" t="s">
        <v>11</v>
      </c>
      <c r="C37" s="63" t="s">
        <v>12</v>
      </c>
      <c r="D37" s="71" t="s">
        <v>13</v>
      </c>
      <c r="E37" s="63" t="s">
        <v>14</v>
      </c>
      <c r="F37" s="63" t="s">
        <v>15</v>
      </c>
      <c r="G37" s="64" t="s">
        <v>16</v>
      </c>
      <c r="H37" s="64" t="s">
        <v>17</v>
      </c>
      <c r="I37" s="52" t="s">
        <v>77</v>
      </c>
      <c r="J37" s="18"/>
    </row>
    <row r="38" spans="2:10" s="17" customFormat="1" ht="18.95" customHeight="1" x14ac:dyDescent="0.15">
      <c r="B38" s="113" t="s">
        <v>18</v>
      </c>
      <c r="C38" s="21" t="s">
        <v>19</v>
      </c>
      <c r="D38" s="70">
        <v>94000</v>
      </c>
      <c r="E38" s="22"/>
      <c r="F38" s="23"/>
      <c r="G38" s="61">
        <f t="shared" ref="G38:G55" si="2">D38*F38</f>
        <v>0</v>
      </c>
      <c r="H38" s="24"/>
      <c r="I38" s="61">
        <f>G38-H38</f>
        <v>0</v>
      </c>
      <c r="J38" s="18"/>
    </row>
    <row r="39" spans="2:10" s="17" customFormat="1" ht="18.95" customHeight="1" x14ac:dyDescent="0.15">
      <c r="B39" s="114"/>
      <c r="C39" s="21" t="s">
        <v>20</v>
      </c>
      <c r="D39" s="70">
        <v>107000</v>
      </c>
      <c r="E39" s="22"/>
      <c r="F39" s="23"/>
      <c r="G39" s="61">
        <f t="shared" si="2"/>
        <v>0</v>
      </c>
      <c r="H39" s="24"/>
      <c r="I39" s="61">
        <f t="shared" ref="I39:I55" si="3">G39-H39</f>
        <v>0</v>
      </c>
      <c r="J39" s="18"/>
    </row>
    <row r="40" spans="2:10" s="17" customFormat="1" ht="18.95" customHeight="1" x14ac:dyDescent="0.15">
      <c r="B40" s="114"/>
      <c r="C40" s="21" t="s">
        <v>21</v>
      </c>
      <c r="D40" s="70">
        <v>112000</v>
      </c>
      <c r="E40" s="22"/>
      <c r="F40" s="23"/>
      <c r="G40" s="61">
        <f t="shared" si="2"/>
        <v>0</v>
      </c>
      <c r="H40" s="24"/>
      <c r="I40" s="61">
        <f t="shared" si="3"/>
        <v>0</v>
      </c>
      <c r="J40" s="18"/>
    </row>
    <row r="41" spans="2:10" s="17" customFormat="1" ht="18.95" customHeight="1" x14ac:dyDescent="0.15">
      <c r="B41" s="114"/>
      <c r="C41" s="21" t="s">
        <v>22</v>
      </c>
      <c r="D41" s="70">
        <v>136000</v>
      </c>
      <c r="E41" s="22"/>
      <c r="F41" s="23"/>
      <c r="G41" s="61">
        <f t="shared" si="2"/>
        <v>0</v>
      </c>
      <c r="H41" s="24"/>
      <c r="I41" s="61">
        <f t="shared" si="3"/>
        <v>0</v>
      </c>
      <c r="J41" s="18"/>
    </row>
    <row r="42" spans="2:10" s="17" customFormat="1" ht="18.95" customHeight="1" x14ac:dyDescent="0.15">
      <c r="B42" s="115"/>
      <c r="C42" s="21" t="s">
        <v>23</v>
      </c>
      <c r="D42" s="70">
        <v>172000</v>
      </c>
      <c r="E42" s="22"/>
      <c r="F42" s="23"/>
      <c r="G42" s="61">
        <f t="shared" si="2"/>
        <v>0</v>
      </c>
      <c r="H42" s="24"/>
      <c r="I42" s="61">
        <f t="shared" si="3"/>
        <v>0</v>
      </c>
      <c r="J42" s="18"/>
    </row>
    <row r="43" spans="2:10" s="17" customFormat="1" ht="18.95" customHeight="1" x14ac:dyDescent="0.15">
      <c r="B43" s="116"/>
      <c r="C43" s="21" t="s">
        <v>24</v>
      </c>
      <c r="D43" s="70">
        <v>213000</v>
      </c>
      <c r="E43" s="22"/>
      <c r="F43" s="23"/>
      <c r="G43" s="61">
        <f t="shared" si="2"/>
        <v>0</v>
      </c>
      <c r="H43" s="24"/>
      <c r="I43" s="61">
        <f t="shared" si="3"/>
        <v>0</v>
      </c>
      <c r="J43" s="18"/>
    </row>
    <row r="44" spans="2:10" s="17" customFormat="1" ht="18.95" customHeight="1" x14ac:dyDescent="0.15">
      <c r="B44" s="113" t="s">
        <v>25</v>
      </c>
      <c r="C44" s="21" t="s">
        <v>19</v>
      </c>
      <c r="D44" s="70">
        <v>79000</v>
      </c>
      <c r="E44" s="22"/>
      <c r="F44" s="23"/>
      <c r="G44" s="61">
        <f t="shared" si="2"/>
        <v>0</v>
      </c>
      <c r="H44" s="24"/>
      <c r="I44" s="61">
        <f t="shared" si="3"/>
        <v>0</v>
      </c>
      <c r="J44" s="18"/>
    </row>
    <row r="45" spans="2:10" s="17" customFormat="1" ht="18.95" customHeight="1" x14ac:dyDescent="0.15">
      <c r="B45" s="114"/>
      <c r="C45" s="21" t="s">
        <v>20</v>
      </c>
      <c r="D45" s="70">
        <v>92000</v>
      </c>
      <c r="E45" s="22"/>
      <c r="F45" s="23"/>
      <c r="G45" s="61">
        <f t="shared" si="2"/>
        <v>0</v>
      </c>
      <c r="H45" s="24"/>
      <c r="I45" s="61">
        <f t="shared" si="3"/>
        <v>0</v>
      </c>
      <c r="J45" s="18"/>
    </row>
    <row r="46" spans="2:10" s="17" customFormat="1" ht="18.95" customHeight="1" x14ac:dyDescent="0.15">
      <c r="B46" s="114"/>
      <c r="C46" s="21" t="s">
        <v>21</v>
      </c>
      <c r="D46" s="70">
        <v>111000</v>
      </c>
      <c r="E46" s="22"/>
      <c r="F46" s="23"/>
      <c r="G46" s="61">
        <f t="shared" si="2"/>
        <v>0</v>
      </c>
      <c r="H46" s="24"/>
      <c r="I46" s="61">
        <f t="shared" si="3"/>
        <v>0</v>
      </c>
      <c r="J46" s="18"/>
    </row>
    <row r="47" spans="2:10" s="17" customFormat="1" ht="18.95" customHeight="1" x14ac:dyDescent="0.15">
      <c r="B47" s="114"/>
      <c r="C47" s="21" t="s">
        <v>22</v>
      </c>
      <c r="D47" s="70">
        <v>131000</v>
      </c>
      <c r="E47" s="22"/>
      <c r="F47" s="23"/>
      <c r="G47" s="61">
        <f t="shared" si="2"/>
        <v>0</v>
      </c>
      <c r="H47" s="24"/>
      <c r="I47" s="61">
        <f t="shared" si="3"/>
        <v>0</v>
      </c>
      <c r="J47" s="18"/>
    </row>
    <row r="48" spans="2:10" s="17" customFormat="1" ht="18.95" customHeight="1" x14ac:dyDescent="0.15">
      <c r="B48" s="115"/>
      <c r="C48" s="21" t="s">
        <v>23</v>
      </c>
      <c r="D48" s="70">
        <v>161000</v>
      </c>
      <c r="E48" s="22"/>
      <c r="F48" s="23"/>
      <c r="G48" s="61">
        <f t="shared" si="2"/>
        <v>0</v>
      </c>
      <c r="H48" s="24"/>
      <c r="I48" s="61">
        <f t="shared" si="3"/>
        <v>0</v>
      </c>
      <c r="J48" s="18"/>
    </row>
    <row r="49" spans="2:10" s="17" customFormat="1" ht="18.95" customHeight="1" x14ac:dyDescent="0.15">
      <c r="B49" s="116"/>
      <c r="C49" s="21" t="s">
        <v>24</v>
      </c>
      <c r="D49" s="70">
        <v>201000</v>
      </c>
      <c r="E49" s="22"/>
      <c r="F49" s="23"/>
      <c r="G49" s="61">
        <f t="shared" si="2"/>
        <v>0</v>
      </c>
      <c r="H49" s="24"/>
      <c r="I49" s="61">
        <f t="shared" si="3"/>
        <v>0</v>
      </c>
      <c r="J49" s="18"/>
    </row>
    <row r="50" spans="2:10" s="17" customFormat="1" ht="18.95" customHeight="1" x14ac:dyDescent="0.15">
      <c r="B50" s="108" t="s">
        <v>26</v>
      </c>
      <c r="C50" s="21" t="s">
        <v>19</v>
      </c>
      <c r="D50" s="70">
        <v>69000</v>
      </c>
      <c r="E50" s="22"/>
      <c r="F50" s="23"/>
      <c r="G50" s="61">
        <f t="shared" si="2"/>
        <v>0</v>
      </c>
      <c r="H50" s="24"/>
      <c r="I50" s="61">
        <f t="shared" si="3"/>
        <v>0</v>
      </c>
      <c r="J50" s="18"/>
    </row>
    <row r="51" spans="2:10" s="17" customFormat="1" ht="18.95" customHeight="1" x14ac:dyDescent="0.15">
      <c r="B51" s="109"/>
      <c r="C51" s="21" t="s">
        <v>20</v>
      </c>
      <c r="D51" s="70">
        <v>82000</v>
      </c>
      <c r="E51" s="22"/>
      <c r="F51" s="23"/>
      <c r="G51" s="61">
        <f t="shared" si="2"/>
        <v>0</v>
      </c>
      <c r="H51" s="24"/>
      <c r="I51" s="61">
        <f t="shared" si="3"/>
        <v>0</v>
      </c>
      <c r="J51" s="18"/>
    </row>
    <row r="52" spans="2:10" s="17" customFormat="1" ht="18.95" customHeight="1" x14ac:dyDescent="0.15">
      <c r="B52" s="109"/>
      <c r="C52" s="21" t="s">
        <v>21</v>
      </c>
      <c r="D52" s="70">
        <v>104000</v>
      </c>
      <c r="E52" s="22"/>
      <c r="F52" s="23"/>
      <c r="G52" s="61">
        <f t="shared" si="2"/>
        <v>0</v>
      </c>
      <c r="H52" s="24"/>
      <c r="I52" s="61">
        <f t="shared" si="3"/>
        <v>0</v>
      </c>
      <c r="J52" s="18"/>
    </row>
    <row r="53" spans="2:10" s="17" customFormat="1" ht="18.95" customHeight="1" x14ac:dyDescent="0.15">
      <c r="B53" s="109"/>
      <c r="C53" s="21" t="s">
        <v>22</v>
      </c>
      <c r="D53" s="69">
        <v>124000</v>
      </c>
      <c r="E53" s="22"/>
      <c r="F53" s="23"/>
      <c r="G53" s="61">
        <f t="shared" si="2"/>
        <v>0</v>
      </c>
      <c r="H53" s="24"/>
      <c r="I53" s="61">
        <f t="shared" si="3"/>
        <v>0</v>
      </c>
      <c r="J53" s="18"/>
    </row>
    <row r="54" spans="2:10" s="17" customFormat="1" ht="18.95" customHeight="1" x14ac:dyDescent="0.15">
      <c r="B54" s="110"/>
      <c r="C54" s="21" t="s">
        <v>23</v>
      </c>
      <c r="D54" s="69">
        <v>154000</v>
      </c>
      <c r="E54" s="22"/>
      <c r="F54" s="23"/>
      <c r="G54" s="61">
        <f t="shared" si="2"/>
        <v>0</v>
      </c>
      <c r="H54" s="24"/>
      <c r="I54" s="61">
        <f t="shared" si="3"/>
        <v>0</v>
      </c>
      <c r="J54" s="18"/>
    </row>
    <row r="55" spans="2:10" s="17" customFormat="1" ht="18.95" customHeight="1" x14ac:dyDescent="0.15">
      <c r="B55" s="111"/>
      <c r="C55" s="21" t="s">
        <v>24</v>
      </c>
      <c r="D55" s="69">
        <v>196000</v>
      </c>
      <c r="E55" s="22"/>
      <c r="F55" s="23"/>
      <c r="G55" s="61">
        <f t="shared" si="2"/>
        <v>0</v>
      </c>
      <c r="H55" s="24"/>
      <c r="I55" s="61">
        <f t="shared" si="3"/>
        <v>0</v>
      </c>
      <c r="J55" s="18"/>
    </row>
    <row r="56" spans="2:10" s="17" customFormat="1" ht="18.95" customHeight="1" x14ac:dyDescent="0.15">
      <c r="B56" s="104" t="s">
        <v>27</v>
      </c>
      <c r="C56" s="112"/>
      <c r="D56" s="25"/>
      <c r="E56" s="61">
        <f>SUM(E38:E55)</f>
        <v>0</v>
      </c>
      <c r="F56" s="26"/>
      <c r="G56" s="61">
        <f>SUM(G38:G55)</f>
        <v>0</v>
      </c>
      <c r="H56" s="61">
        <f>SUM(H38:H55)</f>
        <v>0</v>
      </c>
      <c r="I56" s="61">
        <f>SUM(I38:I55)</f>
        <v>0</v>
      </c>
      <c r="J56" s="18"/>
    </row>
    <row r="57" spans="2:10" s="17" customFormat="1" ht="18.95" customHeight="1" x14ac:dyDescent="0.15">
      <c r="B57" s="27"/>
      <c r="C57" s="27"/>
      <c r="D57" s="28"/>
      <c r="E57" s="28"/>
      <c r="F57" s="29"/>
      <c r="G57" s="28"/>
      <c r="H57" s="28"/>
      <c r="I57" s="28"/>
      <c r="J57" s="18"/>
    </row>
    <row r="58" spans="2:10" s="17" customFormat="1" ht="18.95" customHeight="1" x14ac:dyDescent="0.15">
      <c r="B58" s="73" t="s">
        <v>110</v>
      </c>
      <c r="C58" s="27"/>
      <c r="D58" s="28"/>
      <c r="E58" s="28"/>
      <c r="F58" s="29"/>
      <c r="G58" s="28"/>
      <c r="H58" s="28"/>
      <c r="I58" s="28"/>
      <c r="J58" s="18"/>
    </row>
    <row r="59" spans="2:10" s="17" customFormat="1" ht="30" customHeight="1" x14ac:dyDescent="0.15">
      <c r="B59" s="64" t="s">
        <v>11</v>
      </c>
      <c r="C59" s="63" t="s">
        <v>12</v>
      </c>
      <c r="D59" s="71" t="s">
        <v>13</v>
      </c>
      <c r="E59" s="63" t="s">
        <v>14</v>
      </c>
      <c r="F59" s="63" t="s">
        <v>15</v>
      </c>
      <c r="G59" s="64" t="s">
        <v>16</v>
      </c>
      <c r="H59" s="64" t="s">
        <v>17</v>
      </c>
      <c r="I59" s="52" t="s">
        <v>78</v>
      </c>
      <c r="J59" s="18"/>
    </row>
    <row r="60" spans="2:10" s="17" customFormat="1" ht="18.95" customHeight="1" x14ac:dyDescent="0.15">
      <c r="B60" s="113" t="s">
        <v>18</v>
      </c>
      <c r="C60" s="21" t="s">
        <v>19</v>
      </c>
      <c r="D60" s="70">
        <v>85000</v>
      </c>
      <c r="E60" s="22"/>
      <c r="F60" s="23"/>
      <c r="G60" s="61">
        <f t="shared" ref="G60:G77" si="4">D60*F60</f>
        <v>0</v>
      </c>
      <c r="H60" s="24"/>
      <c r="I60" s="61">
        <f>G60-H60</f>
        <v>0</v>
      </c>
      <c r="J60" s="18"/>
    </row>
    <row r="61" spans="2:10" s="17" customFormat="1" ht="18.95" customHeight="1" x14ac:dyDescent="0.15">
      <c r="B61" s="114"/>
      <c r="C61" s="21" t="s">
        <v>20</v>
      </c>
      <c r="D61" s="70">
        <v>97000</v>
      </c>
      <c r="E61" s="22"/>
      <c r="F61" s="23"/>
      <c r="G61" s="61">
        <f t="shared" si="4"/>
        <v>0</v>
      </c>
      <c r="H61" s="24"/>
      <c r="I61" s="61">
        <f t="shared" ref="I61:I77" si="5">G61-H61</f>
        <v>0</v>
      </c>
      <c r="J61" s="18"/>
    </row>
    <row r="62" spans="2:10" s="17" customFormat="1" ht="18.95" customHeight="1" x14ac:dyDescent="0.15">
      <c r="B62" s="114"/>
      <c r="C62" s="21" t="s">
        <v>21</v>
      </c>
      <c r="D62" s="70">
        <v>102000</v>
      </c>
      <c r="E62" s="22"/>
      <c r="F62" s="23"/>
      <c r="G62" s="61">
        <f t="shared" si="4"/>
        <v>0</v>
      </c>
      <c r="H62" s="24"/>
      <c r="I62" s="61">
        <f t="shared" si="5"/>
        <v>0</v>
      </c>
      <c r="J62" s="18"/>
    </row>
    <row r="63" spans="2:10" s="17" customFormat="1" ht="18.95" customHeight="1" x14ac:dyDescent="0.15">
      <c r="B63" s="114"/>
      <c r="C63" s="21" t="s">
        <v>22</v>
      </c>
      <c r="D63" s="70">
        <v>126000</v>
      </c>
      <c r="E63" s="22"/>
      <c r="F63" s="23"/>
      <c r="G63" s="61">
        <f t="shared" si="4"/>
        <v>0</v>
      </c>
      <c r="H63" s="24"/>
      <c r="I63" s="61">
        <f t="shared" si="5"/>
        <v>0</v>
      </c>
      <c r="J63" s="18"/>
    </row>
    <row r="64" spans="2:10" s="17" customFormat="1" ht="18.95" customHeight="1" x14ac:dyDescent="0.15">
      <c r="B64" s="115"/>
      <c r="C64" s="21" t="s">
        <v>23</v>
      </c>
      <c r="D64" s="70">
        <v>162000</v>
      </c>
      <c r="E64" s="22"/>
      <c r="F64" s="23"/>
      <c r="G64" s="61">
        <f t="shared" si="4"/>
        <v>0</v>
      </c>
      <c r="H64" s="24"/>
      <c r="I64" s="61">
        <f t="shared" si="5"/>
        <v>0</v>
      </c>
      <c r="J64" s="18"/>
    </row>
    <row r="65" spans="2:10" s="17" customFormat="1" ht="18.95" customHeight="1" x14ac:dyDescent="0.15">
      <c r="B65" s="116"/>
      <c r="C65" s="21" t="s">
        <v>24</v>
      </c>
      <c r="D65" s="70">
        <v>203000</v>
      </c>
      <c r="E65" s="22"/>
      <c r="F65" s="23"/>
      <c r="G65" s="61">
        <f t="shared" si="4"/>
        <v>0</v>
      </c>
      <c r="H65" s="24"/>
      <c r="I65" s="61">
        <f t="shared" si="5"/>
        <v>0</v>
      </c>
      <c r="J65" s="18"/>
    </row>
    <row r="66" spans="2:10" s="17" customFormat="1" ht="18.95" customHeight="1" x14ac:dyDescent="0.15">
      <c r="B66" s="113" t="s">
        <v>25</v>
      </c>
      <c r="C66" s="21" t="s">
        <v>19</v>
      </c>
      <c r="D66" s="70">
        <v>70000</v>
      </c>
      <c r="E66" s="22"/>
      <c r="F66" s="23"/>
      <c r="G66" s="61">
        <f t="shared" si="4"/>
        <v>0</v>
      </c>
      <c r="H66" s="24"/>
      <c r="I66" s="61">
        <f t="shared" si="5"/>
        <v>0</v>
      </c>
      <c r="J66" s="18"/>
    </row>
    <row r="67" spans="2:10" s="17" customFormat="1" ht="18.95" customHeight="1" x14ac:dyDescent="0.15">
      <c r="B67" s="114"/>
      <c r="C67" s="21" t="s">
        <v>20</v>
      </c>
      <c r="D67" s="70">
        <v>82000</v>
      </c>
      <c r="E67" s="22"/>
      <c r="F67" s="23"/>
      <c r="G67" s="61">
        <f t="shared" si="4"/>
        <v>0</v>
      </c>
      <c r="H67" s="24"/>
      <c r="I67" s="61">
        <f t="shared" si="5"/>
        <v>0</v>
      </c>
      <c r="J67" s="18"/>
    </row>
    <row r="68" spans="2:10" s="17" customFormat="1" ht="18.95" customHeight="1" x14ac:dyDescent="0.15">
      <c r="B68" s="114"/>
      <c r="C68" s="21" t="s">
        <v>21</v>
      </c>
      <c r="D68" s="70">
        <v>101000</v>
      </c>
      <c r="E68" s="22"/>
      <c r="F68" s="23"/>
      <c r="G68" s="61">
        <f t="shared" si="4"/>
        <v>0</v>
      </c>
      <c r="H68" s="24"/>
      <c r="I68" s="61">
        <f t="shared" si="5"/>
        <v>0</v>
      </c>
      <c r="J68" s="18"/>
    </row>
    <row r="69" spans="2:10" s="17" customFormat="1" ht="18.95" customHeight="1" x14ac:dyDescent="0.15">
      <c r="B69" s="114"/>
      <c r="C69" s="21" t="s">
        <v>22</v>
      </c>
      <c r="D69" s="70">
        <v>121000</v>
      </c>
      <c r="E69" s="22"/>
      <c r="F69" s="23"/>
      <c r="G69" s="61">
        <f t="shared" si="4"/>
        <v>0</v>
      </c>
      <c r="H69" s="24"/>
      <c r="I69" s="61">
        <f t="shared" si="5"/>
        <v>0</v>
      </c>
      <c r="J69" s="18"/>
    </row>
    <row r="70" spans="2:10" s="17" customFormat="1" ht="18.95" customHeight="1" x14ac:dyDescent="0.15">
      <c r="B70" s="115"/>
      <c r="C70" s="21" t="s">
        <v>23</v>
      </c>
      <c r="D70" s="70">
        <v>151000</v>
      </c>
      <c r="E70" s="22"/>
      <c r="F70" s="23"/>
      <c r="G70" s="61">
        <f t="shared" si="4"/>
        <v>0</v>
      </c>
      <c r="H70" s="24"/>
      <c r="I70" s="61">
        <f t="shared" si="5"/>
        <v>0</v>
      </c>
      <c r="J70" s="18"/>
    </row>
    <row r="71" spans="2:10" s="17" customFormat="1" ht="18.95" customHeight="1" x14ac:dyDescent="0.15">
      <c r="B71" s="116"/>
      <c r="C71" s="21" t="s">
        <v>24</v>
      </c>
      <c r="D71" s="70">
        <v>191000</v>
      </c>
      <c r="E71" s="22"/>
      <c r="F71" s="23"/>
      <c r="G71" s="61">
        <f t="shared" si="4"/>
        <v>0</v>
      </c>
      <c r="H71" s="24"/>
      <c r="I71" s="61">
        <f t="shared" si="5"/>
        <v>0</v>
      </c>
      <c r="J71" s="18"/>
    </row>
    <row r="72" spans="2:10" s="17" customFormat="1" ht="18.95" customHeight="1" x14ac:dyDescent="0.15">
      <c r="B72" s="108" t="s">
        <v>26</v>
      </c>
      <c r="C72" s="21" t="s">
        <v>19</v>
      </c>
      <c r="D72" s="70">
        <v>60000</v>
      </c>
      <c r="E72" s="22"/>
      <c r="F72" s="23"/>
      <c r="G72" s="61">
        <f t="shared" si="4"/>
        <v>0</v>
      </c>
      <c r="H72" s="24"/>
      <c r="I72" s="61">
        <f t="shared" si="5"/>
        <v>0</v>
      </c>
      <c r="J72" s="18"/>
    </row>
    <row r="73" spans="2:10" s="17" customFormat="1" ht="18.95" customHeight="1" x14ac:dyDescent="0.15">
      <c r="B73" s="109"/>
      <c r="C73" s="21" t="s">
        <v>20</v>
      </c>
      <c r="D73" s="70">
        <v>72000</v>
      </c>
      <c r="E73" s="22"/>
      <c r="F73" s="23"/>
      <c r="G73" s="61">
        <f t="shared" si="4"/>
        <v>0</v>
      </c>
      <c r="H73" s="24"/>
      <c r="I73" s="61">
        <f t="shared" si="5"/>
        <v>0</v>
      </c>
      <c r="J73" s="18"/>
    </row>
    <row r="74" spans="2:10" s="17" customFormat="1" ht="18.95" customHeight="1" x14ac:dyDescent="0.15">
      <c r="B74" s="109"/>
      <c r="C74" s="21" t="s">
        <v>21</v>
      </c>
      <c r="D74" s="70">
        <v>94000</v>
      </c>
      <c r="E74" s="22"/>
      <c r="F74" s="23"/>
      <c r="G74" s="61">
        <f t="shared" si="4"/>
        <v>0</v>
      </c>
      <c r="H74" s="24"/>
      <c r="I74" s="61">
        <f t="shared" si="5"/>
        <v>0</v>
      </c>
      <c r="J74" s="18"/>
    </row>
    <row r="75" spans="2:10" s="17" customFormat="1" ht="18.95" customHeight="1" x14ac:dyDescent="0.15">
      <c r="B75" s="109"/>
      <c r="C75" s="21" t="s">
        <v>22</v>
      </c>
      <c r="D75" s="69">
        <v>114000</v>
      </c>
      <c r="E75" s="22"/>
      <c r="F75" s="23"/>
      <c r="G75" s="61">
        <f t="shared" si="4"/>
        <v>0</v>
      </c>
      <c r="H75" s="24"/>
      <c r="I75" s="61">
        <f t="shared" si="5"/>
        <v>0</v>
      </c>
      <c r="J75" s="18"/>
    </row>
    <row r="76" spans="2:10" s="17" customFormat="1" ht="18.95" customHeight="1" x14ac:dyDescent="0.15">
      <c r="B76" s="110"/>
      <c r="C76" s="21" t="s">
        <v>23</v>
      </c>
      <c r="D76" s="69">
        <v>144000</v>
      </c>
      <c r="E76" s="22"/>
      <c r="F76" s="23"/>
      <c r="G76" s="61">
        <f t="shared" si="4"/>
        <v>0</v>
      </c>
      <c r="H76" s="24"/>
      <c r="I76" s="61">
        <f t="shared" si="5"/>
        <v>0</v>
      </c>
      <c r="J76" s="18"/>
    </row>
    <row r="77" spans="2:10" s="17" customFormat="1" ht="18.95" customHeight="1" x14ac:dyDescent="0.15">
      <c r="B77" s="111"/>
      <c r="C77" s="21" t="s">
        <v>24</v>
      </c>
      <c r="D77" s="69">
        <v>186000</v>
      </c>
      <c r="E77" s="22"/>
      <c r="F77" s="23"/>
      <c r="G77" s="61">
        <f t="shared" si="4"/>
        <v>0</v>
      </c>
      <c r="H77" s="24"/>
      <c r="I77" s="61">
        <f t="shared" si="5"/>
        <v>0</v>
      </c>
      <c r="J77" s="18"/>
    </row>
    <row r="78" spans="2:10" s="17" customFormat="1" ht="18.95" customHeight="1" x14ac:dyDescent="0.15">
      <c r="B78" s="104" t="s">
        <v>27</v>
      </c>
      <c r="C78" s="112"/>
      <c r="D78" s="25"/>
      <c r="E78" s="61">
        <f>SUM(E60:E77)</f>
        <v>0</v>
      </c>
      <c r="F78" s="26"/>
      <c r="G78" s="61">
        <f>SUM(G60:G77)</f>
        <v>0</v>
      </c>
      <c r="H78" s="61">
        <f>SUM(H60:H77)</f>
        <v>0</v>
      </c>
      <c r="I78" s="61">
        <f>SUM(I60:I77)</f>
        <v>0</v>
      </c>
      <c r="J78" s="18"/>
    </row>
    <row r="79" spans="2:10" s="17" customFormat="1" ht="18.95" customHeight="1" x14ac:dyDescent="0.15">
      <c r="B79" s="27"/>
      <c r="C79" s="27"/>
      <c r="D79" s="28"/>
      <c r="E79" s="28"/>
      <c r="F79" s="29"/>
      <c r="G79" s="28"/>
      <c r="H79" s="28"/>
      <c r="I79" s="28"/>
      <c r="J79" s="18"/>
    </row>
    <row r="80" spans="2:10" s="17" customFormat="1" ht="18.95" customHeight="1" x14ac:dyDescent="0.15">
      <c r="B80" s="55" t="s">
        <v>88</v>
      </c>
      <c r="C80" s="27"/>
      <c r="D80" s="28"/>
      <c r="E80" s="28"/>
      <c r="F80" s="29"/>
      <c r="G80" s="28"/>
      <c r="H80" s="28"/>
      <c r="I80" s="28"/>
      <c r="J80" s="18"/>
    </row>
    <row r="81" spans="2:10" s="17" customFormat="1" ht="41.25" customHeight="1" x14ac:dyDescent="0.15">
      <c r="B81" s="106" t="s">
        <v>89</v>
      </c>
      <c r="C81" s="106"/>
      <c r="D81" s="106" t="s">
        <v>93</v>
      </c>
      <c r="E81" s="106"/>
      <c r="F81" s="106" t="s">
        <v>90</v>
      </c>
      <c r="G81" s="106"/>
      <c r="H81" s="28"/>
      <c r="I81" s="28"/>
      <c r="J81" s="18"/>
    </row>
    <row r="82" spans="2:10" s="17" customFormat="1" ht="18.95" customHeight="1" x14ac:dyDescent="0.15">
      <c r="B82" s="99">
        <f>G85</f>
        <v>0</v>
      </c>
      <c r="C82" s="99"/>
      <c r="D82" s="107"/>
      <c r="E82" s="107"/>
      <c r="F82" s="99">
        <f>MIN(B82,D82)</f>
        <v>0</v>
      </c>
      <c r="G82" s="99"/>
      <c r="H82" s="28"/>
      <c r="I82" s="28"/>
      <c r="J82" s="18"/>
    </row>
    <row r="83" spans="2:10" s="17" customFormat="1" ht="18.95" customHeight="1" x14ac:dyDescent="0.15">
      <c r="B83" s="55"/>
      <c r="C83" s="27"/>
      <c r="D83" s="28"/>
      <c r="E83" s="28"/>
      <c r="F83" s="29"/>
      <c r="G83" s="28"/>
      <c r="H83" s="28"/>
      <c r="I83" s="28"/>
      <c r="J83" s="18"/>
    </row>
    <row r="84" spans="2:10" s="17" customFormat="1" ht="29.25" customHeight="1" x14ac:dyDescent="0.15">
      <c r="B84" s="99" t="s">
        <v>79</v>
      </c>
      <c r="C84" s="100"/>
      <c r="D84" s="63" t="s">
        <v>83</v>
      </c>
      <c r="E84" s="63" t="s">
        <v>84</v>
      </c>
      <c r="F84" s="56" t="s">
        <v>92</v>
      </c>
      <c r="G84" s="101" t="s">
        <v>80</v>
      </c>
      <c r="H84" s="102"/>
      <c r="I84" s="103"/>
      <c r="J84" s="18"/>
    </row>
    <row r="85" spans="2:10" s="17" customFormat="1" ht="18.95" customHeight="1" x14ac:dyDescent="0.15">
      <c r="B85" s="104" t="s">
        <v>87</v>
      </c>
      <c r="C85" s="103"/>
      <c r="D85" s="61">
        <v>2000</v>
      </c>
      <c r="E85" s="57"/>
      <c r="F85" s="58"/>
      <c r="G85" s="95">
        <f>D85*F85</f>
        <v>0</v>
      </c>
      <c r="H85" s="105"/>
      <c r="I85" s="96"/>
      <c r="J85" s="18"/>
    </row>
    <row r="86" spans="2:10" s="17" customFormat="1" ht="18.95" customHeight="1" x14ac:dyDescent="0.15">
      <c r="B86" s="55"/>
      <c r="C86" s="59"/>
      <c r="D86" s="28"/>
      <c r="E86" s="28"/>
      <c r="F86" s="29"/>
      <c r="G86" s="28"/>
      <c r="H86" s="28"/>
      <c r="I86" s="28"/>
      <c r="J86" s="18"/>
    </row>
    <row r="87" spans="2:10" s="17" customFormat="1" ht="18.95" customHeight="1" x14ac:dyDescent="0.15">
      <c r="B87" s="55"/>
      <c r="C87" s="59"/>
      <c r="D87" s="28"/>
      <c r="E87" s="28"/>
      <c r="F87" s="29"/>
      <c r="G87" s="28"/>
      <c r="H87" s="28"/>
      <c r="I87" s="28"/>
      <c r="J87" s="18"/>
    </row>
    <row r="88" spans="2:10" s="17" customFormat="1" ht="18.95" customHeight="1" x14ac:dyDescent="0.15">
      <c r="B88" s="55"/>
      <c r="C88" s="59"/>
      <c r="D88" s="28"/>
      <c r="E88" s="28"/>
      <c r="F88" s="93" t="s">
        <v>97</v>
      </c>
      <c r="G88" s="94"/>
      <c r="H88" s="95">
        <f>SUM(I34+I56+I78+F82)</f>
        <v>0</v>
      </c>
      <c r="I88" s="96"/>
      <c r="J88" s="18"/>
    </row>
    <row r="89" spans="2:10" s="17" customFormat="1" ht="18.95" customHeight="1" x14ac:dyDescent="0.15">
      <c r="B89" s="55"/>
      <c r="C89" s="59"/>
      <c r="D89" s="28"/>
      <c r="E89" s="28"/>
      <c r="F89" s="93" t="s">
        <v>81</v>
      </c>
      <c r="G89" s="94"/>
      <c r="H89" s="95">
        <f>SUM(I34+I56+I78)</f>
        <v>0</v>
      </c>
      <c r="I89" s="96"/>
      <c r="J89" s="18"/>
    </row>
    <row r="90" spans="2:10" s="17" customFormat="1" ht="18.95" customHeight="1" x14ac:dyDescent="0.15">
      <c r="B90" s="27"/>
      <c r="C90" s="27"/>
      <c r="D90" s="28"/>
      <c r="E90" s="28"/>
      <c r="F90" s="29"/>
      <c r="G90" s="28"/>
      <c r="H90" s="28"/>
      <c r="I90" s="28"/>
      <c r="J90" s="18"/>
    </row>
    <row r="91" spans="2:10" s="16" customFormat="1" ht="15.75" customHeight="1" x14ac:dyDescent="0.15">
      <c r="B91" s="16" t="s">
        <v>28</v>
      </c>
    </row>
    <row r="92" spans="2:10" ht="15.75" customHeight="1" x14ac:dyDescent="0.15">
      <c r="B92" s="1" t="s">
        <v>82</v>
      </c>
    </row>
    <row r="93" spans="2:10" ht="15.75" customHeight="1" x14ac:dyDescent="0.15">
      <c r="B93" s="173" t="s">
        <v>115</v>
      </c>
      <c r="C93" s="174"/>
      <c r="D93" s="174"/>
      <c r="E93" s="174"/>
      <c r="F93" s="174"/>
      <c r="G93" s="174"/>
      <c r="H93" s="174"/>
      <c r="I93" s="174"/>
    </row>
    <row r="94" spans="2:10" ht="15.75" customHeight="1" x14ac:dyDescent="0.15">
      <c r="B94" s="174"/>
      <c r="C94" s="174"/>
      <c r="D94" s="174"/>
      <c r="E94" s="174"/>
      <c r="F94" s="174"/>
      <c r="G94" s="174"/>
      <c r="H94" s="174"/>
      <c r="I94" s="174"/>
    </row>
    <row r="95" spans="2:10" ht="15.75" customHeight="1" x14ac:dyDescent="0.15">
      <c r="B95" s="60" t="s">
        <v>98</v>
      </c>
      <c r="C95" s="53"/>
      <c r="D95" s="53"/>
      <c r="E95" s="53"/>
      <c r="F95" s="53"/>
      <c r="G95" s="62"/>
      <c r="H95" s="62"/>
      <c r="I95" s="62"/>
    </row>
    <row r="96" spans="2:10" ht="15.75" customHeight="1" x14ac:dyDescent="0.15">
      <c r="B96" s="60" t="s">
        <v>91</v>
      </c>
      <c r="D96" s="53"/>
      <c r="E96" s="53"/>
      <c r="F96" s="53"/>
      <c r="G96" s="62"/>
      <c r="H96" s="62"/>
      <c r="I96" s="62"/>
    </row>
    <row r="97" spans="2:9" ht="15.75" customHeight="1" x14ac:dyDescent="0.15">
      <c r="B97" s="60" t="s">
        <v>100</v>
      </c>
      <c r="C97" s="53"/>
      <c r="D97" s="53"/>
      <c r="E97" s="53"/>
      <c r="F97" s="53"/>
      <c r="G97" s="62"/>
      <c r="H97" s="62"/>
      <c r="I97" s="62"/>
    </row>
    <row r="98" spans="2:9" x14ac:dyDescent="0.15">
      <c r="C98" s="6"/>
    </row>
  </sheetData>
  <mergeCells count="37">
    <mergeCell ref="B1:C1"/>
    <mergeCell ref="B3:I3"/>
    <mergeCell ref="H4:I4"/>
    <mergeCell ref="H5:I5"/>
    <mergeCell ref="B7:B9"/>
    <mergeCell ref="C7:E7"/>
    <mergeCell ref="F7:F8"/>
    <mergeCell ref="G7:G8"/>
    <mergeCell ref="H7:H8"/>
    <mergeCell ref="I7:I9"/>
    <mergeCell ref="B78:C78"/>
    <mergeCell ref="B16:B21"/>
    <mergeCell ref="B22:B27"/>
    <mergeCell ref="B28:B33"/>
    <mergeCell ref="B34:C34"/>
    <mergeCell ref="B38:B43"/>
    <mergeCell ref="B44:B49"/>
    <mergeCell ref="B50:B55"/>
    <mergeCell ref="B56:C56"/>
    <mergeCell ref="B60:B65"/>
    <mergeCell ref="B66:B71"/>
    <mergeCell ref="B72:B77"/>
    <mergeCell ref="B81:C81"/>
    <mergeCell ref="D81:E81"/>
    <mergeCell ref="F81:G81"/>
    <mergeCell ref="B82:C82"/>
    <mergeCell ref="D82:E82"/>
    <mergeCell ref="F82:G82"/>
    <mergeCell ref="F89:G89"/>
    <mergeCell ref="H89:I89"/>
    <mergeCell ref="B93:I94"/>
    <mergeCell ref="B84:C84"/>
    <mergeCell ref="G84:I84"/>
    <mergeCell ref="B85:C85"/>
    <mergeCell ref="G85:I85"/>
    <mergeCell ref="F88:G88"/>
    <mergeCell ref="H88:I88"/>
  </mergeCells>
  <phoneticPr fontId="2"/>
  <printOptions horizontalCentered="1"/>
  <pageMargins left="0.6692913385826772" right="0.55118110236220474" top="0.62992125984251968" bottom="0.31496062992125984" header="0.51181102362204722" footer="0.51181102362204722"/>
  <pageSetup paperSize="9" scale="60" orientation="portrait" r:id="rId1"/>
  <headerFooter alignWithMargins="0"/>
  <rowBreaks count="1" manualBreakCount="1">
    <brk id="57" max="8"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E50"/>
  <sheetViews>
    <sheetView tabSelected="1" workbookViewId="0">
      <selection activeCell="C3" sqref="C3:E3"/>
    </sheetView>
  </sheetViews>
  <sheetFormatPr defaultColWidth="9" defaultRowHeight="13.5" x14ac:dyDescent="0.15"/>
  <cols>
    <col min="1" max="1" width="19.125" style="30" customWidth="1"/>
    <col min="2" max="2" width="22.875" style="30" customWidth="1"/>
    <col min="3" max="4" width="15" style="30" customWidth="1"/>
    <col min="5" max="5" width="18" style="30" customWidth="1"/>
    <col min="6" max="16384" width="9" style="30"/>
  </cols>
  <sheetData>
    <row r="1" spans="1:5" ht="18" customHeight="1" x14ac:dyDescent="0.15">
      <c r="A1" s="127" t="s">
        <v>111</v>
      </c>
      <c r="B1" s="127"/>
      <c r="C1" s="127"/>
      <c r="D1" s="127"/>
      <c r="E1" s="127"/>
    </row>
    <row r="2" spans="1:5" ht="18" customHeight="1" x14ac:dyDescent="0.15">
      <c r="A2" s="31"/>
      <c r="B2" s="31"/>
      <c r="C2" s="31"/>
      <c r="D2" s="31"/>
      <c r="E2" s="31"/>
    </row>
    <row r="3" spans="1:5" ht="15" customHeight="1" x14ac:dyDescent="0.15">
      <c r="C3" s="128" t="s">
        <v>106</v>
      </c>
      <c r="D3" s="128"/>
      <c r="E3" s="129"/>
    </row>
    <row r="4" spans="1:5" ht="15" customHeight="1" x14ac:dyDescent="0.15">
      <c r="A4" s="35" t="s">
        <v>29</v>
      </c>
      <c r="B4" s="36"/>
      <c r="C4" s="36"/>
      <c r="D4" s="36"/>
      <c r="E4" s="37" t="s">
        <v>1</v>
      </c>
    </row>
    <row r="5" spans="1:5" ht="17.100000000000001" customHeight="1" x14ac:dyDescent="0.15">
      <c r="A5" s="125" t="s">
        <v>30</v>
      </c>
      <c r="B5" s="126"/>
      <c r="C5" s="38" t="s">
        <v>31</v>
      </c>
      <c r="D5" s="38" t="s">
        <v>32</v>
      </c>
      <c r="E5" s="38" t="s">
        <v>33</v>
      </c>
    </row>
    <row r="6" spans="1:5" ht="17.100000000000001" customHeight="1" x14ac:dyDescent="0.15">
      <c r="A6" s="32" t="s">
        <v>34</v>
      </c>
      <c r="B6" s="32" t="s">
        <v>35</v>
      </c>
      <c r="C6" s="39"/>
      <c r="D6" s="39"/>
      <c r="E6" s="39"/>
    </row>
    <row r="7" spans="1:5" ht="17.100000000000001" customHeight="1" x14ac:dyDescent="0.15">
      <c r="A7" s="32"/>
      <c r="B7" s="33" t="s">
        <v>59</v>
      </c>
      <c r="C7" s="39"/>
      <c r="D7" s="39"/>
      <c r="E7" s="39"/>
    </row>
    <row r="8" spans="1:5" ht="17.100000000000001" customHeight="1" x14ac:dyDescent="0.15">
      <c r="A8" s="32"/>
      <c r="B8" s="33" t="s">
        <v>62</v>
      </c>
      <c r="C8" s="39"/>
      <c r="D8" s="39"/>
      <c r="E8" s="39"/>
    </row>
    <row r="9" spans="1:5" ht="17.100000000000001" customHeight="1" x14ac:dyDescent="0.15">
      <c r="A9" s="32"/>
      <c r="B9" s="33" t="s">
        <v>63</v>
      </c>
      <c r="C9" s="39"/>
      <c r="D9" s="39"/>
      <c r="E9" s="39"/>
    </row>
    <row r="10" spans="1:5" ht="17.100000000000001" customHeight="1" x14ac:dyDescent="0.15">
      <c r="A10" s="32"/>
      <c r="B10" s="33" t="s">
        <v>64</v>
      </c>
      <c r="C10" s="39"/>
      <c r="D10" s="39"/>
      <c r="E10" s="39"/>
    </row>
    <row r="11" spans="1:5" ht="17.100000000000001" customHeight="1" x14ac:dyDescent="0.15">
      <c r="A11" s="32"/>
      <c r="B11" s="33" t="s">
        <v>36</v>
      </c>
      <c r="C11" s="39"/>
      <c r="D11" s="39"/>
      <c r="E11" s="39"/>
    </row>
    <row r="12" spans="1:5" ht="17.100000000000001" customHeight="1" x14ac:dyDescent="0.15">
      <c r="A12" s="32"/>
      <c r="B12" s="33" t="s">
        <v>65</v>
      </c>
      <c r="C12" s="39"/>
      <c r="D12" s="39"/>
      <c r="E12" s="39"/>
    </row>
    <row r="13" spans="1:5" ht="17.100000000000001" customHeight="1" x14ac:dyDescent="0.15">
      <c r="A13" s="32"/>
      <c r="B13" s="33" t="s">
        <v>61</v>
      </c>
      <c r="C13" s="39"/>
      <c r="D13" s="39"/>
      <c r="E13" s="39"/>
    </row>
    <row r="14" spans="1:5" ht="17.100000000000001" customHeight="1" x14ac:dyDescent="0.15">
      <c r="A14" s="32"/>
      <c r="B14" s="33" t="s">
        <v>60</v>
      </c>
      <c r="C14" s="39"/>
      <c r="D14" s="39"/>
      <c r="E14" s="39"/>
    </row>
    <row r="15" spans="1:5" ht="17.100000000000001" customHeight="1" x14ac:dyDescent="0.15">
      <c r="A15" s="32"/>
      <c r="B15" s="33" t="s">
        <v>58</v>
      </c>
      <c r="C15" s="39"/>
      <c r="D15" s="39"/>
      <c r="E15" s="39"/>
    </row>
    <row r="16" spans="1:5" ht="17.100000000000001" customHeight="1" x14ac:dyDescent="0.15">
      <c r="A16" s="32"/>
      <c r="B16" s="34" t="s">
        <v>66</v>
      </c>
      <c r="C16" s="39"/>
      <c r="D16" s="39"/>
      <c r="E16" s="39"/>
    </row>
    <row r="17" spans="1:5" ht="17.100000000000001" customHeight="1" x14ac:dyDescent="0.15">
      <c r="A17" s="32"/>
      <c r="B17" s="33" t="s">
        <v>67</v>
      </c>
      <c r="C17" s="39"/>
      <c r="D17" s="39"/>
      <c r="E17" s="39"/>
    </row>
    <row r="18" spans="1:5" ht="17.100000000000001" customHeight="1" x14ac:dyDescent="0.15">
      <c r="A18" s="32"/>
      <c r="B18" s="33" t="s">
        <v>37</v>
      </c>
      <c r="C18" s="39"/>
      <c r="D18" s="39"/>
      <c r="E18" s="39"/>
    </row>
    <row r="19" spans="1:5" ht="17.100000000000001" customHeight="1" x14ac:dyDescent="0.15">
      <c r="A19" s="32"/>
      <c r="B19" s="33" t="s">
        <v>38</v>
      </c>
      <c r="C19" s="39"/>
      <c r="D19" s="39"/>
      <c r="E19" s="39"/>
    </row>
    <row r="20" spans="1:5" ht="17.100000000000001" customHeight="1" x14ac:dyDescent="0.15">
      <c r="A20" s="32"/>
      <c r="B20" s="131" t="s">
        <v>113</v>
      </c>
      <c r="C20" s="39"/>
      <c r="D20" s="39"/>
      <c r="E20" s="39"/>
    </row>
    <row r="21" spans="1:5" ht="17.100000000000001" customHeight="1" x14ac:dyDescent="0.15">
      <c r="A21" s="32" t="s">
        <v>39</v>
      </c>
      <c r="B21" s="32" t="s">
        <v>39</v>
      </c>
      <c r="C21" s="39"/>
      <c r="D21" s="39"/>
      <c r="E21" s="39"/>
    </row>
    <row r="22" spans="1:5" ht="17.100000000000001" customHeight="1" x14ac:dyDescent="0.15">
      <c r="A22" s="32" t="s">
        <v>40</v>
      </c>
      <c r="B22" s="32" t="s">
        <v>41</v>
      </c>
      <c r="C22" s="39"/>
      <c r="D22" s="39"/>
      <c r="E22" s="39"/>
    </row>
    <row r="23" spans="1:5" ht="17.100000000000001" customHeight="1" x14ac:dyDescent="0.15">
      <c r="A23" s="125" t="s">
        <v>27</v>
      </c>
      <c r="B23" s="126"/>
      <c r="C23" s="40">
        <f>SUM(C6:C22)</f>
        <v>0</v>
      </c>
      <c r="D23" s="40">
        <f>SUM(D6:D22)</f>
        <v>0</v>
      </c>
      <c r="E23" s="40"/>
    </row>
    <row r="24" spans="1:5" ht="17.100000000000001" customHeight="1" x14ac:dyDescent="0.15">
      <c r="A24" s="36"/>
      <c r="B24" s="36"/>
      <c r="C24" s="50"/>
      <c r="D24" s="36"/>
      <c r="E24" s="36"/>
    </row>
    <row r="25" spans="1:5" ht="17.100000000000001" customHeight="1" x14ac:dyDescent="0.15">
      <c r="A25" s="36"/>
      <c r="B25" s="36"/>
      <c r="C25" s="36"/>
      <c r="D25" s="36"/>
      <c r="E25" s="36"/>
    </row>
    <row r="26" spans="1:5" ht="17.100000000000001" customHeight="1" x14ac:dyDescent="0.15">
      <c r="A26" s="35" t="s">
        <v>42</v>
      </c>
      <c r="B26" s="36"/>
      <c r="C26" s="36"/>
      <c r="D26" s="36"/>
      <c r="E26" s="36"/>
    </row>
    <row r="27" spans="1:5" ht="17.100000000000001" customHeight="1" x14ac:dyDescent="0.15">
      <c r="A27" s="125" t="s">
        <v>30</v>
      </c>
      <c r="B27" s="126"/>
      <c r="C27" s="38" t="s">
        <v>31</v>
      </c>
      <c r="D27" s="38" t="s">
        <v>32</v>
      </c>
      <c r="E27" s="41" t="s">
        <v>33</v>
      </c>
    </row>
    <row r="28" spans="1:5" ht="17.100000000000001" customHeight="1" x14ac:dyDescent="0.15">
      <c r="A28" s="42" t="s">
        <v>43</v>
      </c>
      <c r="B28" s="42" t="s">
        <v>56</v>
      </c>
      <c r="C28" s="43"/>
      <c r="D28" s="44"/>
      <c r="E28" s="43"/>
    </row>
    <row r="29" spans="1:5" ht="17.100000000000001" customHeight="1" x14ac:dyDescent="0.15">
      <c r="A29" s="45"/>
      <c r="B29" s="45" t="s">
        <v>44</v>
      </c>
      <c r="C29" s="46"/>
      <c r="D29" s="47"/>
      <c r="E29" s="46"/>
    </row>
    <row r="30" spans="1:5" ht="17.100000000000001" customHeight="1" x14ac:dyDescent="0.15">
      <c r="A30" s="45"/>
      <c r="B30" s="45" t="s">
        <v>45</v>
      </c>
      <c r="C30" s="46"/>
      <c r="D30" s="47"/>
      <c r="E30" s="46"/>
    </row>
    <row r="31" spans="1:5" ht="17.100000000000001" customHeight="1" x14ac:dyDescent="0.15">
      <c r="A31" s="45"/>
      <c r="B31" s="45" t="s">
        <v>46</v>
      </c>
      <c r="C31" s="46"/>
      <c r="D31" s="47"/>
      <c r="E31" s="46"/>
    </row>
    <row r="32" spans="1:5" ht="17.100000000000001" customHeight="1" x14ac:dyDescent="0.15">
      <c r="A32" s="45" t="s">
        <v>47</v>
      </c>
      <c r="B32" s="45" t="s">
        <v>48</v>
      </c>
      <c r="C32" s="46"/>
      <c r="D32" s="47"/>
      <c r="E32" s="46"/>
    </row>
    <row r="33" spans="1:5" ht="17.100000000000001" customHeight="1" x14ac:dyDescent="0.15">
      <c r="A33" s="45"/>
      <c r="B33" s="45" t="s">
        <v>49</v>
      </c>
      <c r="C33" s="46"/>
      <c r="D33" s="47"/>
      <c r="E33" s="46"/>
    </row>
    <row r="34" spans="1:5" ht="17.100000000000001" customHeight="1" x14ac:dyDescent="0.15">
      <c r="A34" s="45"/>
      <c r="B34" s="45" t="s">
        <v>50</v>
      </c>
      <c r="C34" s="46"/>
      <c r="D34" s="47"/>
      <c r="E34" s="46"/>
    </row>
    <row r="35" spans="1:5" ht="17.100000000000001" customHeight="1" x14ac:dyDescent="0.15">
      <c r="A35" s="45"/>
      <c r="B35" s="45" t="s">
        <v>51</v>
      </c>
      <c r="C35" s="46"/>
      <c r="D35" s="47"/>
      <c r="E35" s="46"/>
    </row>
    <row r="36" spans="1:5" ht="17.100000000000001" customHeight="1" x14ac:dyDescent="0.15">
      <c r="A36" s="45"/>
      <c r="B36" s="45" t="s">
        <v>85</v>
      </c>
      <c r="C36" s="46"/>
      <c r="D36" s="47"/>
      <c r="E36" s="46"/>
    </row>
    <row r="37" spans="1:5" ht="17.100000000000001" customHeight="1" x14ac:dyDescent="0.15">
      <c r="A37" s="45"/>
      <c r="B37" s="45" t="s">
        <v>52</v>
      </c>
      <c r="C37" s="46"/>
      <c r="D37" s="47"/>
      <c r="E37" s="46"/>
    </row>
    <row r="38" spans="1:5" ht="17.100000000000001" customHeight="1" x14ac:dyDescent="0.15">
      <c r="A38" s="45"/>
      <c r="B38" s="45" t="s">
        <v>53</v>
      </c>
      <c r="C38" s="46"/>
      <c r="D38" s="47"/>
      <c r="E38" s="46"/>
    </row>
    <row r="39" spans="1:5" ht="17.100000000000001" customHeight="1" x14ac:dyDescent="0.15">
      <c r="A39" s="45"/>
      <c r="B39" s="45" t="s">
        <v>86</v>
      </c>
      <c r="C39" s="46"/>
      <c r="D39" s="47"/>
      <c r="E39" s="46"/>
    </row>
    <row r="40" spans="1:5" ht="17.100000000000001" customHeight="1" x14ac:dyDescent="0.15">
      <c r="A40" s="45"/>
      <c r="B40" s="45" t="s">
        <v>54</v>
      </c>
      <c r="C40" s="46"/>
      <c r="D40" s="47"/>
      <c r="E40" s="46"/>
    </row>
    <row r="41" spans="1:5" ht="17.100000000000001" customHeight="1" x14ac:dyDescent="0.15">
      <c r="A41" s="45"/>
      <c r="B41" s="45"/>
      <c r="C41" s="46"/>
      <c r="D41" s="47"/>
      <c r="E41" s="48"/>
    </row>
    <row r="42" spans="1:5" ht="17.100000000000001" customHeight="1" x14ac:dyDescent="0.15">
      <c r="A42" s="125" t="s">
        <v>27</v>
      </c>
      <c r="B42" s="126"/>
      <c r="C42" s="40">
        <f>SUM(C28:C41)</f>
        <v>0</v>
      </c>
      <c r="D42" s="40">
        <f>SUM(D28:D41)</f>
        <v>0</v>
      </c>
      <c r="E42" s="48"/>
    </row>
    <row r="43" spans="1:5" ht="21.75" customHeight="1" x14ac:dyDescent="0.15">
      <c r="A43" s="36"/>
      <c r="B43" s="36"/>
      <c r="C43" s="36"/>
      <c r="D43" s="36"/>
      <c r="E43" s="36"/>
    </row>
    <row r="44" spans="1:5" ht="21.75" customHeight="1" x14ac:dyDescent="0.15">
      <c r="A44" s="36" t="s">
        <v>55</v>
      </c>
      <c r="B44" s="36"/>
      <c r="C44" s="36"/>
      <c r="D44" s="36"/>
      <c r="E44" s="36"/>
    </row>
    <row r="45" spans="1:5" ht="21.75" customHeight="1" x14ac:dyDescent="0.15">
      <c r="A45" s="36" t="s">
        <v>103</v>
      </c>
      <c r="B45" s="36"/>
      <c r="C45" s="36"/>
      <c r="D45" s="36"/>
      <c r="E45" s="36"/>
    </row>
    <row r="46" spans="1:5" ht="21.75" customHeight="1" x14ac:dyDescent="0.15">
      <c r="A46" s="36"/>
      <c r="B46" s="36"/>
      <c r="C46" s="49" t="s">
        <v>69</v>
      </c>
      <c r="D46" s="49"/>
      <c r="E46" s="36"/>
    </row>
    <row r="47" spans="1:5" ht="21.75" customHeight="1" x14ac:dyDescent="0.15">
      <c r="A47" s="36"/>
      <c r="B47" s="36"/>
      <c r="C47" s="49" t="s">
        <v>68</v>
      </c>
      <c r="D47" s="49"/>
      <c r="E47" s="36"/>
    </row>
    <row r="48" spans="1:5" ht="21.75" customHeight="1" x14ac:dyDescent="0.15">
      <c r="A48" s="36"/>
      <c r="B48" s="36"/>
      <c r="C48" s="49" t="s">
        <v>102</v>
      </c>
      <c r="D48" s="49"/>
      <c r="E48" s="36"/>
    </row>
    <row r="49" ht="21.75" customHeight="1" x14ac:dyDescent="0.15"/>
    <row r="50" ht="21.75" customHeight="1" x14ac:dyDescent="0.15"/>
  </sheetData>
  <mergeCells count="6">
    <mergeCell ref="A42:B42"/>
    <mergeCell ref="A1:E1"/>
    <mergeCell ref="C3:E3"/>
    <mergeCell ref="A5:B5"/>
    <mergeCell ref="A23:B23"/>
    <mergeCell ref="A27:B27"/>
  </mergeCells>
  <phoneticPr fontId="2"/>
  <pageMargins left="0.59055118110236227" right="0.59055118110236227" top="0.94488188976377963" bottom="0.35433070866141736" header="0.35433070866141736" footer="0.31496062992125984"/>
  <pageSetup paperSize="9" scale="97" orientation="portrait" r:id="rId1"/>
  <headerFooter alignWithMargins="0"/>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6</vt:i4>
      </vt:variant>
      <vt:variant>
        <vt:lpstr>名前付き一覧</vt:lpstr>
      </vt:variant>
      <vt:variant>
        <vt:i4>6</vt:i4>
      </vt:variant>
    </vt:vector>
  </HeadingPairs>
  <TitlesOfParts>
    <vt:vector baseType="lpstr" size="12">
      <vt:lpstr>算出シート（申請）総括</vt:lpstr>
      <vt:lpstr>算出シート（申請）個人</vt:lpstr>
      <vt:lpstr>収支予算書</vt:lpstr>
      <vt:lpstr>算出シート（精算）総括 </vt:lpstr>
      <vt:lpstr>算出シート（精算）個人</vt:lpstr>
      <vt:lpstr>収支決算書</vt:lpstr>
      <vt:lpstr>'算出シート（申請）個人'!Print_Area</vt:lpstr>
      <vt:lpstr>'算出シート（申請）総括'!Print_Area</vt:lpstr>
      <vt:lpstr>'算出シート（精算）個人'!Print_Area</vt:lpstr>
      <vt:lpstr>'算出シート（精算）総括 '!Print_Area</vt:lpstr>
      <vt:lpstr>収支決算書!Print_Area</vt:lpstr>
      <vt:lpstr>収支予算書!Print_Area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2025-11-07T08:51:41Z</cp:lastPrinted>
  <dcterms:created xsi:type="dcterms:W3CDTF">2013-03-04T02:17:15Z</dcterms:created>
  <dcterms:modified xsi:type="dcterms:W3CDTF">2025-11-07T08:55:08Z</dcterms:modified>
</cp:coreProperties>
</file>