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920" activeTab="1"/>
  </bookViews>
  <sheets>
    <sheet name="連結貸借対照表" sheetId="5" r:id="rId1"/>
    <sheet name="連結行政コスト計算書" sheetId="6" r:id="rId2"/>
    <sheet name="連結純資産変動計算書" sheetId="7" r:id="rId3"/>
  </sheets>
  <externalReferences>
    <externalReference r:id="rId4"/>
  </externalReferences>
  <definedNames>
    <definedName name="CSV">#REF!</definedName>
    <definedName name="CSVDATA">#REF!</definedName>
    <definedName name="_xlnm.Print_Area" localSheetId="1">連結行政コスト計算書!$B$1:$P$42</definedName>
    <definedName name="_xlnm.Print_Area" localSheetId="2">連結純資産変動計算書!$B$1:$S$31</definedName>
    <definedName name="_xlnm.Print_Area" localSheetId="0">連結貸借対照表!$C$1:$AB$77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74" i="5" l="1"/>
  <c r="AD68" i="5"/>
  <c r="AD64" i="5" s="1"/>
  <c r="AD59" i="5"/>
  <c r="AD53" i="5"/>
  <c r="AD49" i="5"/>
  <c r="AD33" i="5"/>
  <c r="AE13" i="5"/>
  <c r="AD9" i="5"/>
  <c r="AE7" i="5"/>
  <c r="U24" i="7"/>
  <c r="U23" i="7"/>
  <c r="U22" i="7"/>
  <c r="U21" i="7"/>
  <c r="U20" i="7"/>
  <c r="U19" i="7"/>
  <c r="W14" i="7"/>
  <c r="V14" i="7"/>
  <c r="V25" i="7" s="1"/>
  <c r="U12" i="7"/>
  <c r="U11" i="7"/>
  <c r="X10" i="7"/>
  <c r="X13" i="7" s="1"/>
  <c r="X25" i="7" s="1"/>
  <c r="X26" i="7" s="1"/>
  <c r="U26" i="7" s="1"/>
  <c r="W10" i="7"/>
  <c r="W13" i="7" s="1"/>
  <c r="W25" i="7" s="1"/>
  <c r="U9" i="7"/>
  <c r="U8" i="7"/>
  <c r="AE22" i="5" l="1"/>
  <c r="AE75" i="5" s="1"/>
  <c r="AD52" i="5"/>
  <c r="AD8" i="5"/>
  <c r="U25" i="7"/>
  <c r="U13" i="7"/>
  <c r="U10" i="7"/>
  <c r="AD7" i="5" l="1"/>
  <c r="AD75" i="5" s="1"/>
</calcChain>
</file>

<file path=xl/sharedStrings.xml><?xml version="1.0" encoding="utf-8"?>
<sst xmlns="http://schemas.openxmlformats.org/spreadsheetml/2006/main" count="364" uniqueCount="273">
  <si>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</si>
  <si>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</si>
  <si>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</si>
  <si>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</si>
  <si>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</si>
  <si>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</si>
  <si>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</si>
  <si>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</si>
  <si>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</si>
  <si>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</si>
  <si>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</si>
  <si>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</si>
  <si>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</si>
  <si>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</si>
  <si>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</si>
  <si>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</si>
  <si>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</si>
  <si>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</si>
  <si>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</si>
  <si>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</si>
  <si>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</si>
  <si>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</si>
  <si>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</si>
  <si>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</si>
  <si>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</si>
  <si>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</si>
  <si>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</si>
  <si>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</si>
  <si>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</si>
  <si>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</si>
  <si>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</si>
  <si>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</si>
  <si>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</si>
  <si>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</si>
  <si>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</si>
  <si>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</si>
  <si>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</si>
  <si>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</si>
  <si>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</si>
  <si>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</si>
  <si>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</si>
  <si>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</si>
  <si>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</si>
  <si>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</si>
  <si>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</si>
  <si>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</si>
  <si>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</si>
  <si>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</si>
  <si>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</si>
  <si>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</si>
  <si>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</si>
  <si>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</si>
  <si>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</si>
  <si>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</si>
  <si>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</si>
  <si>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</si>
  <si>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</si>
  <si>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</si>
  <si>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</si>
  <si>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</si>
  <si>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</si>
  <si>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</si>
  <si>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</si>
  <si>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</si>
  <si>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</si>
  <si>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</si>
  <si>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</si>
  <si>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</si>
  <si>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</si>
  <si>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</si>
  <si>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</si>
  <si>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</si>
  <si>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</si>
  <si>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</si>
  <si>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</si>
  <si>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</si>
  <si>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</si>
  <si>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</si>
  <si>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</si>
  <si>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</si>
  <si>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</si>
  <si>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</si>
  <si>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</si>
  <si>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</si>
  <si>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</si>
  <si>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</si>
  <si>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</si>
  <si>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</si>
  <si>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</si>
  <si>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</si>
  <si>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</si>
  <si>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</si>
  <si>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</si>
  <si>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</si>
  <si>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</si>
  <si>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</si>
  <si>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</si>
  <si>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</si>
  <si>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</si>
  <si>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</si>
  <si>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</si>
  <si>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</si>
  <si>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</si>
  <si>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</si>
  <si>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</si>
  <si>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</si>
  <si>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</si>
  <si>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</si>
  <si>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</si>
  <si>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</si>
  <si>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</si>
  <si>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</si>
  <si>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</si>
  <si>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</si>
  <si>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</si>
  <si>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</si>
  <si>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</si>
  <si>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</si>
  <si>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</si>
  <si>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</si>
  <si>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</si>
  <si>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</si>
  <si>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</si>
  <si>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</si>
  <si>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</si>
  <si>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</si>
  <si>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</si>
  <si>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</si>
  <si>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</si>
  <si>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</si>
  <si>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</si>
  <si>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</si>
  <si>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</si>
  <si>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</si>
  <si>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</si>
  <si>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</si>
  <si>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</si>
  <si>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</si>
  <si>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</si>
  <si>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</si>
  <si>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</si>
  <si>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</si>
  <si>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</si>
  <si>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</si>
  <si>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</si>
  <si>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</si>
  <si>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</si>
  <si>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</si>
  <si>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</si>
  <si>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</si>
  <si>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</si>
  <si>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</si>
  <si>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</si>
  <si>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</si>
  <si>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</si>
  <si>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</si>
  <si>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</si>
  <si>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</si>
  <si>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</si>
  <si>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</si>
  <si>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</si>
  <si>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</si>
  <si>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</si>
  <si>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</si>
  <si>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</si>
  <si>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</si>
  <si>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</si>
  <si>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</si>
  <si>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</si>
  <si>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</si>
  <si>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</si>
  <si>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</si>
  <si>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</si>
  <si>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</si>
  <si>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</si>
  <si>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</si>
  <si>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</si>
  <si>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</si>
  <si>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</si>
  <si>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</si>
  <si>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</si>
  <si>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</si>
  <si>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</si>
  <si>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</si>
  <si>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</si>
  <si>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</si>
  <si>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</si>
  <si>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</si>
  <si>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</si>
  <si>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</si>
  <si>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</si>
  <si>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</si>
  <si>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</si>
  <si>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</si>
  <si>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</si>
  <si>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</si>
  <si>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</si>
  <si>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</si>
  <si>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</si>
  <si>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</si>
  <si>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</si>
  <si>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</si>
  <si>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</si>
  <si>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</si>
  <si>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</si>
  <si>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</si>
  <si>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</si>
  <si>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</si>
  <si>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</si>
  <si>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</si>
  <si>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</si>
  <si>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</si>
  <si>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</si>
  <si>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</si>
  <si>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</si>
  <si>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</si>
  <si>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</si>
  <si>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</si>
  <si>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</si>
  <si>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</si>
  <si>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</si>
  <si>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</si>
  <si>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</si>
  <si>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</si>
  <si>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</si>
  <si>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</si>
  <si>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</si>
  <si>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</si>
  <si>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</si>
  <si>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</si>
  <si>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</si>
  <si>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</si>
  <si>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</si>
  <si>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</si>
  <si>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</si>
  <si>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</si>
  <si>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</si>
  <si>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</si>
  <si>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</si>
  <si>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</si>
  <si>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</si>
  <si>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</si>
  <si>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</si>
  <si>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</si>
  <si>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</si>
  <si>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</si>
  <si>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</si>
  <si>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</si>
  <si>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</si>
  <si>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</si>
  <si>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</si>
  <si>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</si>
  <si>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</si>
  <si>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</si>
  <si>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</si>
  <si>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</si>
  <si>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</si>
  <si>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</si>
  <si>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</si>
  <si>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</si>
  <si>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</si>
  <si>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</si>
  <si>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3134000</t>
  </si>
  <si>
    <t>連結行政コスト計算書</t>
  </si>
  <si>
    <t>自　平成２８年４月１日　</t>
    <phoneticPr fontId="11"/>
  </si>
  <si>
    <t>至　平成２９年３月３１日</t>
    <phoneticPr fontId="11"/>
  </si>
  <si>
    <t>連結純資産変動計算書</t>
  </si>
  <si>
    <t>自　平成２８年４月１日　</t>
    <phoneticPr fontId="11"/>
  </si>
  <si>
    <t>至　平成２９年３月３１日</t>
    <phoneticPr fontId="11"/>
  </si>
  <si>
    <t>連結貸借対照表</t>
  </si>
  <si>
    <t>（平成２９年３月３１日現在）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</si>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</sst>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218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1" fillId="0" borderId="23" xfId="5" applyFont="1" applyFill="1" applyBorder="1" applyAlignment="1">
      <alignment horizontal="right" vertical="center"/>
    </xf>
    <xf numFmtId="0" fontId="9" fillId="0" borderId="14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79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4" fillId="0" borderId="0" xfId="5" applyNumberFormat="1" applyFont="1" applyFill="1" applyAlignment="1">
      <alignment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44823</xdr:colOff>
      <xdr:row>13</xdr:row>
      <xdr:rowOff>33617</xdr:rowOff>
    </xdr:from>
    <xdr:to>
      <xdr:col>15</xdr:col>
      <xdr:colOff>168088</xdr:colOff>
      <xdr:row>23</xdr:row>
      <xdr:rowOff>134471</xdr:rowOff>
    </xdr:to>
    <xdr:sp macro="" textlink="">
      <xdr:nvSpPr>
        <xdr:cNvPr id="2" name="角丸四角形 1"/>
        <xdr:cNvSpPr/>
      </xdr:nvSpPr>
      <xdr:spPr>
        <a:xfrm>
          <a:off x="4247029" y="2879911"/>
          <a:ext cx="3641912" cy="2117913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省　略</a:t>
          </a:r>
        </a:p>
      </xdr:txBody>
    </xdr:sp>
    <xdr:clientData/>
  </xdr:twoCellAnchor>
  <xdr:twoCellAnchor>
    <xdr:from>
      <xdr:col>12</xdr:col>
      <xdr:colOff>1085850</xdr:colOff>
      <xdr:row>27</xdr:row>
      <xdr:rowOff>0</xdr:rowOff>
    </xdr:from>
    <xdr:to>
      <xdr:col>18</xdr:col>
      <xdr:colOff>22412</xdr:colOff>
      <xdr:row>30</xdr:row>
      <xdr:rowOff>11206</xdr:rowOff>
    </xdr:to>
    <xdr:sp macro="" textlink="">
      <xdr:nvSpPr>
        <xdr:cNvPr id="3" name="角丸四角形 2"/>
        <xdr:cNvSpPr/>
      </xdr:nvSpPr>
      <xdr:spPr>
        <a:xfrm>
          <a:off x="5257800" y="5524500"/>
          <a:ext cx="4565837" cy="52555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連結財務書類では資金収支計算書を省略しています。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L77"/>
  <sheetViews>
    <sheetView showGridLines="0" topLeftCell="C34" zoomScale="85" zoomScaleNormal="85" zoomScaleSheetLayoutView="85" workbookViewId="0">
      <selection activeCell="E77" sqref="E77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8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8" ht="23.25" customHeight="1" x14ac:dyDescent="0.25">
      <c r="C2" s="8"/>
      <c r="D2" s="161" t="s">
        <v>269</v>
      </c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</row>
    <row r="3" spans="1:38" ht="21" customHeight="1" x14ac:dyDescent="0.15">
      <c r="D3" s="162" t="s">
        <v>270</v>
      </c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</row>
    <row r="4" spans="1:38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8" s="16" customFormat="1" ht="14.25" customHeight="1" thickBot="1" x14ac:dyDescent="0.2">
      <c r="A5" s="15" t="s">
        <v>243</v>
      </c>
      <c r="B5" s="15" t="s">
        <v>244</v>
      </c>
      <c r="D5" s="163" t="s">
        <v>1</v>
      </c>
      <c r="E5" s="164"/>
      <c r="F5" s="164"/>
      <c r="G5" s="164"/>
      <c r="H5" s="164"/>
      <c r="I5" s="164"/>
      <c r="J5" s="164"/>
      <c r="K5" s="165"/>
      <c r="L5" s="165"/>
      <c r="M5" s="165"/>
      <c r="N5" s="165"/>
      <c r="O5" s="165"/>
      <c r="P5" s="166" t="s">
        <v>245</v>
      </c>
      <c r="Q5" s="167"/>
      <c r="R5" s="164" t="s">
        <v>1</v>
      </c>
      <c r="S5" s="164"/>
      <c r="T5" s="164"/>
      <c r="U5" s="164"/>
      <c r="V5" s="164"/>
      <c r="W5" s="164"/>
      <c r="X5" s="164"/>
      <c r="Y5" s="164"/>
      <c r="Z5" s="166" t="s">
        <v>245</v>
      </c>
      <c r="AA5" s="167"/>
    </row>
    <row r="6" spans="1:38" ht="14.65" customHeight="1" x14ac:dyDescent="0.15">
      <c r="D6" s="17" t="s">
        <v>246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247</v>
      </c>
      <c r="S6" s="19"/>
      <c r="T6" s="19"/>
      <c r="U6" s="19"/>
      <c r="V6" s="19"/>
      <c r="W6" s="19"/>
      <c r="X6" s="19"/>
      <c r="Y6" s="18"/>
      <c r="Z6" s="21"/>
      <c r="AA6" s="23"/>
      <c r="AK6" s="160"/>
      <c r="AL6" s="160"/>
    </row>
    <row r="7" spans="1:38" ht="14.65" customHeight="1" x14ac:dyDescent="0.15">
      <c r="A7" s="7" t="s">
        <v>4</v>
      </c>
      <c r="B7" s="7" t="s">
        <v>115</v>
      </c>
      <c r="D7" s="24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485304259726</v>
      </c>
      <c r="Q7" s="26"/>
      <c r="R7" s="19"/>
      <c r="S7" s="19" t="s">
        <v>116</v>
      </c>
      <c r="T7" s="19"/>
      <c r="U7" s="19"/>
      <c r="V7" s="19"/>
      <c r="W7" s="19"/>
      <c r="X7" s="19"/>
      <c r="Y7" s="18"/>
      <c r="Z7" s="25">
        <v>50124266729</v>
      </c>
      <c r="AA7" s="27"/>
      <c r="AD7" s="9">
        <f>IF(AND(AD8="-",AD49="-",AD52="-"),"-",SUM(AD8,AD49,AD52))</f>
        <v>485304259726</v>
      </c>
      <c r="AE7" s="9">
        <f>IF(COUNTIF(AE8:AE12,"-")=COUNTA(AE8:AE12),"-",SUM(AE8:AE12))</f>
        <v>50124266729</v>
      </c>
      <c r="AK7" s="160"/>
      <c r="AL7" s="160"/>
    </row>
    <row r="8" spans="1:38" ht="14.65" customHeight="1" x14ac:dyDescent="0.15">
      <c r="A8" s="7" t="s">
        <v>6</v>
      </c>
      <c r="B8" s="7" t="s">
        <v>117</v>
      </c>
      <c r="D8" s="24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18"/>
      <c r="O8" s="18"/>
      <c r="P8" s="25">
        <v>426571757646</v>
      </c>
      <c r="Q8" s="26"/>
      <c r="R8" s="19"/>
      <c r="S8" s="19"/>
      <c r="T8" s="19" t="s">
        <v>271</v>
      </c>
      <c r="U8" s="19"/>
      <c r="V8" s="19"/>
      <c r="W8" s="19"/>
      <c r="X8" s="19"/>
      <c r="Y8" s="18"/>
      <c r="Z8" s="25">
        <v>32472009884</v>
      </c>
      <c r="AA8" s="27"/>
      <c r="AD8" s="9">
        <f>IF(AND(AD9="-",AD33="-",COUNTIF(AD46:AD48,"-")=COUNTA(AD46:AD48)),"-",SUM(AD9,AD33,AD46:AD48))</f>
        <v>426571757646</v>
      </c>
      <c r="AE8" s="9">
        <v>32472009884</v>
      </c>
      <c r="AK8" s="160"/>
      <c r="AL8" s="160"/>
    </row>
    <row r="9" spans="1:38" ht="14.65" customHeight="1" x14ac:dyDescent="0.15">
      <c r="A9" s="7" t="s">
        <v>8</v>
      </c>
      <c r="B9" s="7" t="s">
        <v>118</v>
      </c>
      <c r="D9" s="24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18"/>
      <c r="O9" s="18"/>
      <c r="P9" s="25">
        <v>236259442529</v>
      </c>
      <c r="Q9" s="26"/>
      <c r="R9" s="19"/>
      <c r="S9" s="19"/>
      <c r="T9" s="19" t="s">
        <v>119</v>
      </c>
      <c r="U9" s="19"/>
      <c r="V9" s="19"/>
      <c r="W9" s="19"/>
      <c r="X9" s="19"/>
      <c r="Y9" s="18"/>
      <c r="Z9" s="25">
        <v>2779394881</v>
      </c>
      <c r="AA9" s="27"/>
      <c r="AD9" s="9">
        <f>IF(COUNTIF(AD10:AD32,"-")=COUNTA(AD10:AD32),"-",SUM(AD10:AD32))</f>
        <v>236259442529</v>
      </c>
      <c r="AE9" s="9">
        <v>2779394881</v>
      </c>
      <c r="AK9" s="160"/>
      <c r="AL9" s="160"/>
    </row>
    <row r="10" spans="1:38" ht="14.65" customHeight="1" x14ac:dyDescent="0.15">
      <c r="A10" s="7" t="s">
        <v>10</v>
      </c>
      <c r="B10" s="7" t="s">
        <v>120</v>
      </c>
      <c r="D10" s="24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18"/>
      <c r="O10" s="18"/>
      <c r="P10" s="25">
        <v>148965000706</v>
      </c>
      <c r="Q10" s="26"/>
      <c r="R10" s="19"/>
      <c r="S10" s="19"/>
      <c r="T10" s="19" t="s">
        <v>121</v>
      </c>
      <c r="U10" s="19"/>
      <c r="V10" s="19"/>
      <c r="W10" s="19"/>
      <c r="X10" s="19"/>
      <c r="Y10" s="18"/>
      <c r="Z10" s="25">
        <v>11685294638</v>
      </c>
      <c r="AA10" s="27"/>
      <c r="AD10" s="9">
        <v>148965000706</v>
      </c>
      <c r="AE10" s="9">
        <v>11685294638</v>
      </c>
      <c r="AK10" s="160"/>
      <c r="AL10" s="160"/>
    </row>
    <row r="11" spans="1:38" ht="14.65" customHeight="1" x14ac:dyDescent="0.15">
      <c r="A11" s="7" t="s">
        <v>13</v>
      </c>
      <c r="B11" s="7" t="s">
        <v>122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18"/>
      <c r="P11" s="25">
        <v>0</v>
      </c>
      <c r="Q11" s="26"/>
      <c r="R11" s="19"/>
      <c r="S11" s="19"/>
      <c r="T11" s="19" t="s">
        <v>123</v>
      </c>
      <c r="U11" s="19"/>
      <c r="V11" s="19"/>
      <c r="W11" s="19"/>
      <c r="X11" s="19"/>
      <c r="Y11" s="18"/>
      <c r="Z11" s="25">
        <v>0</v>
      </c>
      <c r="AA11" s="27"/>
      <c r="AD11" s="9">
        <v>0</v>
      </c>
      <c r="AE11" s="9">
        <v>0</v>
      </c>
      <c r="AK11" s="160"/>
      <c r="AL11" s="160"/>
    </row>
    <row r="12" spans="1:38" ht="14.65" customHeight="1" x14ac:dyDescent="0.15">
      <c r="A12" s="7" t="s">
        <v>15</v>
      </c>
      <c r="B12" s="7" t="s">
        <v>124</v>
      </c>
      <c r="D12" s="24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18"/>
      <c r="O12" s="18"/>
      <c r="P12" s="25">
        <v>0</v>
      </c>
      <c r="Q12" s="26"/>
      <c r="R12" s="19"/>
      <c r="S12" s="19"/>
      <c r="T12" s="19" t="s">
        <v>45</v>
      </c>
      <c r="U12" s="19"/>
      <c r="V12" s="19"/>
      <c r="W12" s="19"/>
      <c r="X12" s="19"/>
      <c r="Y12" s="18"/>
      <c r="Z12" s="25">
        <v>3187567326</v>
      </c>
      <c r="AA12" s="27"/>
      <c r="AD12" s="9">
        <v>0</v>
      </c>
      <c r="AE12" s="9">
        <v>3187567326</v>
      </c>
      <c r="AK12" s="160"/>
      <c r="AL12" s="160"/>
    </row>
    <row r="13" spans="1:38" ht="14.65" customHeight="1" x14ac:dyDescent="0.15">
      <c r="A13" s="7" t="s">
        <v>17</v>
      </c>
      <c r="B13" s="7" t="s">
        <v>125</v>
      </c>
      <c r="D13" s="24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18"/>
      <c r="O13" s="18"/>
      <c r="P13" s="25">
        <v>0</v>
      </c>
      <c r="Q13" s="26"/>
      <c r="R13" s="19"/>
      <c r="S13" s="19" t="s">
        <v>126</v>
      </c>
      <c r="T13" s="19"/>
      <c r="U13" s="19"/>
      <c r="V13" s="19"/>
      <c r="W13" s="19"/>
      <c r="X13" s="19"/>
      <c r="Y13" s="18"/>
      <c r="Z13" s="25">
        <v>8060468833</v>
      </c>
      <c r="AA13" s="27"/>
      <c r="AD13" s="9">
        <v>0</v>
      </c>
      <c r="AE13" s="9">
        <f>IF(COUNTIF(AE14:AE21,"-")=COUNTA(AE14:AE21),"-",SUM(AE14:AE21))</f>
        <v>8060468833</v>
      </c>
      <c r="AK13" s="160"/>
      <c r="AL13" s="160"/>
    </row>
    <row r="14" spans="1:38" ht="14.65" customHeight="1" x14ac:dyDescent="0.15">
      <c r="A14" s="7" t="s">
        <v>19</v>
      </c>
      <c r="B14" s="7" t="s">
        <v>127</v>
      </c>
      <c r="D14" s="24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18"/>
      <c r="O14" s="18"/>
      <c r="P14" s="25">
        <v>158811182847</v>
      </c>
      <c r="Q14" s="26"/>
      <c r="R14" s="19"/>
      <c r="S14" s="19"/>
      <c r="T14" s="19" t="s">
        <v>272</v>
      </c>
      <c r="U14" s="19"/>
      <c r="V14" s="19"/>
      <c r="W14" s="19"/>
      <c r="X14" s="19"/>
      <c r="Y14" s="18"/>
      <c r="Z14" s="25">
        <v>4706540291</v>
      </c>
      <c r="AA14" s="27"/>
      <c r="AD14" s="9">
        <v>158811182847</v>
      </c>
      <c r="AE14" s="9">
        <v>4706540291</v>
      </c>
      <c r="AK14" s="160"/>
      <c r="AL14" s="160"/>
    </row>
    <row r="15" spans="1:38" ht="14.65" customHeight="1" x14ac:dyDescent="0.15">
      <c r="A15" s="7" t="s">
        <v>21</v>
      </c>
      <c r="B15" s="7" t="s">
        <v>128</v>
      </c>
      <c r="D15" s="24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18"/>
      <c r="O15" s="18"/>
      <c r="P15" s="25">
        <v>-77889179219</v>
      </c>
      <c r="Q15" s="26"/>
      <c r="R15" s="19"/>
      <c r="S15" s="19"/>
      <c r="T15" s="19" t="s">
        <v>129</v>
      </c>
      <c r="U15" s="19"/>
      <c r="V15" s="19"/>
      <c r="W15" s="19"/>
      <c r="X15" s="19"/>
      <c r="Y15" s="18"/>
      <c r="Z15" s="25">
        <v>1209689056</v>
      </c>
      <c r="AA15" s="27"/>
      <c r="AD15" s="9">
        <v>-77889179219</v>
      </c>
      <c r="AE15" s="9">
        <v>1209689056</v>
      </c>
      <c r="AK15" s="160"/>
      <c r="AL15" s="160"/>
    </row>
    <row r="16" spans="1:38" ht="14.65" customHeight="1" x14ac:dyDescent="0.15">
      <c r="A16" s="7" t="s">
        <v>248</v>
      </c>
      <c r="B16" s="7" t="s">
        <v>130</v>
      </c>
      <c r="D16" s="24"/>
      <c r="E16" s="19"/>
      <c r="F16" s="19"/>
      <c r="G16" s="19"/>
      <c r="H16" s="19" t="s">
        <v>23</v>
      </c>
      <c r="I16" s="19"/>
      <c r="J16" s="19"/>
      <c r="K16" s="18"/>
      <c r="L16" s="18"/>
      <c r="M16" s="18"/>
      <c r="N16" s="18"/>
      <c r="O16" s="18"/>
      <c r="P16" s="25">
        <v>0</v>
      </c>
      <c r="Q16" s="26"/>
      <c r="R16" s="19"/>
      <c r="S16" s="19"/>
      <c r="T16" s="19" t="s">
        <v>131</v>
      </c>
      <c r="U16" s="19"/>
      <c r="V16" s="19"/>
      <c r="W16" s="19"/>
      <c r="X16" s="19"/>
      <c r="Y16" s="18"/>
      <c r="Z16" s="25">
        <v>0</v>
      </c>
      <c r="AA16" s="27"/>
      <c r="AD16" s="9">
        <v>0</v>
      </c>
      <c r="AE16" s="9">
        <v>0</v>
      </c>
      <c r="AK16" s="160"/>
      <c r="AL16" s="160"/>
    </row>
    <row r="17" spans="1:38" ht="14.65" customHeight="1" x14ac:dyDescent="0.15">
      <c r="A17" s="7" t="s">
        <v>24</v>
      </c>
      <c r="B17" s="7" t="s">
        <v>132</v>
      </c>
      <c r="D17" s="24"/>
      <c r="E17" s="19"/>
      <c r="F17" s="19"/>
      <c r="G17" s="19"/>
      <c r="H17" s="19" t="s">
        <v>25</v>
      </c>
      <c r="I17" s="19"/>
      <c r="J17" s="19"/>
      <c r="K17" s="18"/>
      <c r="L17" s="18"/>
      <c r="M17" s="18"/>
      <c r="N17" s="18"/>
      <c r="O17" s="18"/>
      <c r="P17" s="25">
        <v>17426954095</v>
      </c>
      <c r="Q17" s="26"/>
      <c r="R17" s="18"/>
      <c r="S17" s="19"/>
      <c r="T17" s="19" t="s">
        <v>133</v>
      </c>
      <c r="U17" s="19"/>
      <c r="V17" s="19"/>
      <c r="W17" s="19"/>
      <c r="X17" s="19"/>
      <c r="Y17" s="18"/>
      <c r="Z17" s="25">
        <v>142285458</v>
      </c>
      <c r="AA17" s="27"/>
      <c r="AD17" s="9">
        <v>17426954095</v>
      </c>
      <c r="AE17" s="9">
        <v>142285458</v>
      </c>
      <c r="AK17" s="160"/>
      <c r="AL17" s="160"/>
    </row>
    <row r="18" spans="1:38" ht="14.65" customHeight="1" x14ac:dyDescent="0.15">
      <c r="A18" s="7" t="s">
        <v>26</v>
      </c>
      <c r="B18" s="7" t="s">
        <v>134</v>
      </c>
      <c r="D18" s="24"/>
      <c r="E18" s="19"/>
      <c r="F18" s="19"/>
      <c r="G18" s="19"/>
      <c r="H18" s="19" t="s">
        <v>27</v>
      </c>
      <c r="I18" s="19"/>
      <c r="J18" s="19"/>
      <c r="K18" s="18"/>
      <c r="L18" s="18"/>
      <c r="M18" s="18"/>
      <c r="N18" s="18"/>
      <c r="O18" s="18"/>
      <c r="P18" s="25">
        <v>-11258835420</v>
      </c>
      <c r="Q18" s="26"/>
      <c r="R18" s="18"/>
      <c r="S18" s="19"/>
      <c r="T18" s="19" t="s">
        <v>135</v>
      </c>
      <c r="U18" s="19"/>
      <c r="V18" s="19"/>
      <c r="W18" s="19"/>
      <c r="X18" s="19"/>
      <c r="Y18" s="18"/>
      <c r="Z18" s="25">
        <v>0</v>
      </c>
      <c r="AA18" s="27"/>
      <c r="AD18" s="9">
        <v>-11258835420</v>
      </c>
      <c r="AE18" s="9">
        <v>0</v>
      </c>
      <c r="AK18" s="160"/>
      <c r="AL18" s="160"/>
    </row>
    <row r="19" spans="1:38" ht="14.65" customHeight="1" x14ac:dyDescent="0.15">
      <c r="A19" s="7" t="s">
        <v>249</v>
      </c>
      <c r="B19" s="7" t="s">
        <v>136</v>
      </c>
      <c r="D19" s="24"/>
      <c r="E19" s="19"/>
      <c r="F19" s="19"/>
      <c r="G19" s="19"/>
      <c r="H19" s="19" t="s">
        <v>28</v>
      </c>
      <c r="I19" s="19"/>
      <c r="J19" s="19"/>
      <c r="K19" s="18"/>
      <c r="L19" s="18"/>
      <c r="M19" s="18"/>
      <c r="N19" s="18"/>
      <c r="O19" s="18"/>
      <c r="P19" s="25">
        <v>0</v>
      </c>
      <c r="Q19" s="26"/>
      <c r="R19" s="19"/>
      <c r="S19" s="19"/>
      <c r="T19" s="19" t="s">
        <v>137</v>
      </c>
      <c r="U19" s="19"/>
      <c r="V19" s="19"/>
      <c r="W19" s="19"/>
      <c r="X19" s="19"/>
      <c r="Y19" s="18"/>
      <c r="Z19" s="25">
        <v>888969856</v>
      </c>
      <c r="AA19" s="27"/>
      <c r="AD19" s="9">
        <v>0</v>
      </c>
      <c r="AE19" s="9">
        <v>888969856</v>
      </c>
      <c r="AK19" s="160"/>
      <c r="AL19" s="160"/>
    </row>
    <row r="20" spans="1:38" ht="14.65" customHeight="1" x14ac:dyDescent="0.15">
      <c r="A20" s="7" t="s">
        <v>29</v>
      </c>
      <c r="B20" s="7" t="s">
        <v>138</v>
      </c>
      <c r="D20" s="24"/>
      <c r="E20" s="19"/>
      <c r="F20" s="19"/>
      <c r="G20" s="19"/>
      <c r="H20" s="19" t="s">
        <v>30</v>
      </c>
      <c r="I20" s="28"/>
      <c r="J20" s="28"/>
      <c r="K20" s="29"/>
      <c r="L20" s="29"/>
      <c r="M20" s="29"/>
      <c r="N20" s="29"/>
      <c r="O20" s="29"/>
      <c r="P20" s="25">
        <v>0</v>
      </c>
      <c r="Q20" s="26"/>
      <c r="R20" s="19"/>
      <c r="S20" s="19"/>
      <c r="T20" s="19" t="s">
        <v>139</v>
      </c>
      <c r="U20" s="19"/>
      <c r="V20" s="19"/>
      <c r="W20" s="19"/>
      <c r="X20" s="19"/>
      <c r="Y20" s="18"/>
      <c r="Z20" s="25">
        <v>1090963216</v>
      </c>
      <c r="AA20" s="27"/>
      <c r="AD20" s="9">
        <v>0</v>
      </c>
      <c r="AE20" s="9">
        <v>1090963216</v>
      </c>
      <c r="AK20" s="160"/>
      <c r="AL20" s="160"/>
    </row>
    <row r="21" spans="1:38" ht="14.65" customHeight="1" x14ac:dyDescent="0.15">
      <c r="A21" s="7" t="s">
        <v>31</v>
      </c>
      <c r="B21" s="7" t="s">
        <v>140</v>
      </c>
      <c r="D21" s="24"/>
      <c r="E21" s="19"/>
      <c r="F21" s="19"/>
      <c r="G21" s="19"/>
      <c r="H21" s="19" t="s">
        <v>32</v>
      </c>
      <c r="I21" s="28"/>
      <c r="J21" s="28"/>
      <c r="K21" s="29"/>
      <c r="L21" s="29"/>
      <c r="M21" s="29"/>
      <c r="N21" s="29"/>
      <c r="O21" s="29"/>
      <c r="P21" s="25">
        <v>0</v>
      </c>
      <c r="Q21" s="26"/>
      <c r="R21" s="19"/>
      <c r="S21" s="19"/>
      <c r="T21" s="19" t="s">
        <v>45</v>
      </c>
      <c r="U21" s="19"/>
      <c r="V21" s="19"/>
      <c r="W21" s="19"/>
      <c r="X21" s="19"/>
      <c r="Y21" s="18"/>
      <c r="Z21" s="25">
        <v>22020956</v>
      </c>
      <c r="AA21" s="27"/>
      <c r="AD21" s="9">
        <v>0</v>
      </c>
      <c r="AE21" s="9">
        <v>22020956</v>
      </c>
      <c r="AK21" s="160"/>
      <c r="AL21" s="160"/>
    </row>
    <row r="22" spans="1:38" ht="14.65" customHeight="1" x14ac:dyDescent="0.15">
      <c r="A22" s="7" t="s">
        <v>250</v>
      </c>
      <c r="B22" s="7" t="s">
        <v>113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29"/>
      <c r="P22" s="25">
        <v>0</v>
      </c>
      <c r="Q22" s="26"/>
      <c r="R22" s="168" t="s">
        <v>114</v>
      </c>
      <c r="S22" s="169"/>
      <c r="T22" s="169"/>
      <c r="U22" s="169"/>
      <c r="V22" s="169"/>
      <c r="W22" s="169"/>
      <c r="X22" s="169"/>
      <c r="Y22" s="169"/>
      <c r="Z22" s="30">
        <v>58184735562</v>
      </c>
      <c r="AA22" s="31"/>
      <c r="AD22" s="9">
        <v>0</v>
      </c>
      <c r="AE22" s="9">
        <f>IF(AND(AE7="-",AE13="-"),"-",SUM(AE7,AE13))</f>
        <v>58184735562</v>
      </c>
      <c r="AK22" s="160"/>
      <c r="AL22" s="160"/>
    </row>
    <row r="23" spans="1:38" ht="14.65" customHeight="1" x14ac:dyDescent="0.15">
      <c r="A23" s="7" t="s">
        <v>34</v>
      </c>
      <c r="D23" s="24"/>
      <c r="E23" s="19"/>
      <c r="F23" s="19"/>
      <c r="G23" s="19"/>
      <c r="H23" s="19" t="s">
        <v>35</v>
      </c>
      <c r="I23" s="28"/>
      <c r="J23" s="28"/>
      <c r="K23" s="29"/>
      <c r="L23" s="29"/>
      <c r="M23" s="29"/>
      <c r="N23" s="29"/>
      <c r="O23" s="29"/>
      <c r="P23" s="25">
        <v>0</v>
      </c>
      <c r="Q23" s="26"/>
      <c r="R23" s="19" t="s">
        <v>251</v>
      </c>
      <c r="S23" s="32"/>
      <c r="T23" s="32"/>
      <c r="U23" s="32"/>
      <c r="V23" s="32"/>
      <c r="W23" s="32"/>
      <c r="X23" s="32"/>
      <c r="Y23" s="32"/>
      <c r="Z23" s="33"/>
      <c r="AA23" s="34"/>
      <c r="AD23" s="9">
        <v>0</v>
      </c>
      <c r="AK23" s="160"/>
      <c r="AL23" s="160"/>
    </row>
    <row r="24" spans="1:38" ht="14.65" customHeight="1" x14ac:dyDescent="0.15">
      <c r="A24" s="7" t="s">
        <v>36</v>
      </c>
      <c r="B24" s="7" t="s">
        <v>143</v>
      </c>
      <c r="D24" s="24"/>
      <c r="E24" s="19"/>
      <c r="F24" s="19"/>
      <c r="G24" s="19"/>
      <c r="H24" s="19" t="s">
        <v>37</v>
      </c>
      <c r="I24" s="28"/>
      <c r="J24" s="28"/>
      <c r="K24" s="29"/>
      <c r="L24" s="29"/>
      <c r="M24" s="29"/>
      <c r="N24" s="29"/>
      <c r="O24" s="29"/>
      <c r="P24" s="25">
        <v>0</v>
      </c>
      <c r="Q24" s="26"/>
      <c r="R24" s="19"/>
      <c r="S24" s="19" t="s">
        <v>144</v>
      </c>
      <c r="T24" s="19"/>
      <c r="U24" s="19"/>
      <c r="V24" s="19"/>
      <c r="W24" s="19"/>
      <c r="X24" s="19"/>
      <c r="Y24" s="18"/>
      <c r="Z24" s="25">
        <v>491417368771</v>
      </c>
      <c r="AA24" s="27"/>
      <c r="AD24" s="9">
        <v>0</v>
      </c>
      <c r="AE24" s="9">
        <v>491417368771</v>
      </c>
      <c r="AK24" s="160"/>
      <c r="AL24" s="160"/>
    </row>
    <row r="25" spans="1:38" ht="14.65" customHeight="1" x14ac:dyDescent="0.15">
      <c r="A25" s="7" t="s">
        <v>252</v>
      </c>
      <c r="B25" s="7" t="s">
        <v>145</v>
      </c>
      <c r="D25" s="24"/>
      <c r="E25" s="19"/>
      <c r="F25" s="19"/>
      <c r="G25" s="19"/>
      <c r="H25" s="19" t="s">
        <v>38</v>
      </c>
      <c r="I25" s="28"/>
      <c r="J25" s="28"/>
      <c r="K25" s="29"/>
      <c r="L25" s="29"/>
      <c r="M25" s="29"/>
      <c r="N25" s="29"/>
      <c r="O25" s="29"/>
      <c r="P25" s="25">
        <v>0</v>
      </c>
      <c r="Q25" s="26"/>
      <c r="R25" s="19"/>
      <c r="S25" s="18" t="s">
        <v>146</v>
      </c>
      <c r="T25" s="19"/>
      <c r="U25" s="19"/>
      <c r="V25" s="19"/>
      <c r="W25" s="19"/>
      <c r="X25" s="19"/>
      <c r="Y25" s="18"/>
      <c r="Z25" s="25">
        <v>-40446983390</v>
      </c>
      <c r="AA25" s="27"/>
      <c r="AD25" s="9">
        <v>0</v>
      </c>
      <c r="AE25" s="9">
        <v>-40446983390</v>
      </c>
      <c r="AK25" s="160"/>
      <c r="AL25" s="160"/>
    </row>
    <row r="26" spans="1:38" ht="14.65" customHeight="1" x14ac:dyDescent="0.15">
      <c r="A26" s="7" t="s">
        <v>39</v>
      </c>
      <c r="B26" s="7" t="s">
        <v>147</v>
      </c>
      <c r="D26" s="24"/>
      <c r="E26" s="19"/>
      <c r="F26" s="19"/>
      <c r="G26" s="19"/>
      <c r="H26" s="19" t="s">
        <v>40</v>
      </c>
      <c r="I26" s="28"/>
      <c r="J26" s="28"/>
      <c r="K26" s="29"/>
      <c r="L26" s="29"/>
      <c r="M26" s="29"/>
      <c r="N26" s="29"/>
      <c r="O26" s="29"/>
      <c r="P26" s="25">
        <v>0</v>
      </c>
      <c r="Q26" s="26"/>
      <c r="R26" s="19"/>
      <c r="S26" s="19" t="s">
        <v>148</v>
      </c>
      <c r="T26" s="19"/>
      <c r="U26" s="19"/>
      <c r="V26" s="19"/>
      <c r="W26" s="19"/>
      <c r="X26" s="19"/>
      <c r="Y26" s="18"/>
      <c r="Z26" s="25">
        <v>0</v>
      </c>
      <c r="AA26" s="27"/>
      <c r="AD26" s="9">
        <v>0</v>
      </c>
      <c r="AE26" s="9">
        <v>0</v>
      </c>
      <c r="AK26" s="160"/>
      <c r="AL26" s="160"/>
    </row>
    <row r="27" spans="1:38" ht="14.65" customHeight="1" x14ac:dyDescent="0.15">
      <c r="A27" s="7" t="s">
        <v>41</v>
      </c>
      <c r="D27" s="24"/>
      <c r="E27" s="19"/>
      <c r="F27" s="19"/>
      <c r="G27" s="19"/>
      <c r="H27" s="19" t="s">
        <v>42</v>
      </c>
      <c r="I27" s="28"/>
      <c r="J27" s="28"/>
      <c r="K27" s="29"/>
      <c r="L27" s="29"/>
      <c r="M27" s="29"/>
      <c r="N27" s="29"/>
      <c r="O27" s="29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5"/>
      <c r="AD27" s="9">
        <v>0</v>
      </c>
      <c r="AK27" s="160"/>
      <c r="AL27" s="160"/>
    </row>
    <row r="28" spans="1:38" ht="14.65" customHeight="1" x14ac:dyDescent="0.15">
      <c r="A28" s="7" t="s">
        <v>253</v>
      </c>
      <c r="D28" s="24"/>
      <c r="E28" s="19"/>
      <c r="F28" s="19"/>
      <c r="G28" s="19"/>
      <c r="H28" s="19" t="s">
        <v>43</v>
      </c>
      <c r="I28" s="28"/>
      <c r="J28" s="28"/>
      <c r="K28" s="29"/>
      <c r="L28" s="29"/>
      <c r="M28" s="29"/>
      <c r="N28" s="29"/>
      <c r="O28" s="29"/>
      <c r="P28" s="25">
        <v>0</v>
      </c>
      <c r="Q28" s="26"/>
      <c r="R28" s="24"/>
      <c r="S28" s="19"/>
      <c r="T28" s="19"/>
      <c r="U28" s="19"/>
      <c r="V28" s="19"/>
      <c r="W28" s="19"/>
      <c r="X28" s="19"/>
      <c r="Y28" s="18"/>
      <c r="Z28" s="25"/>
      <c r="AA28" s="35"/>
      <c r="AD28" s="9">
        <v>0</v>
      </c>
      <c r="AK28" s="160"/>
      <c r="AL28" s="160"/>
    </row>
    <row r="29" spans="1:38" ht="14.65" customHeight="1" x14ac:dyDescent="0.15">
      <c r="A29" s="7" t="s">
        <v>44</v>
      </c>
      <c r="D29" s="24"/>
      <c r="E29" s="19"/>
      <c r="F29" s="19"/>
      <c r="G29" s="19"/>
      <c r="H29" s="19" t="s">
        <v>45</v>
      </c>
      <c r="I29" s="19"/>
      <c r="J29" s="19"/>
      <c r="K29" s="18"/>
      <c r="L29" s="18"/>
      <c r="M29" s="18"/>
      <c r="N29" s="18"/>
      <c r="O29" s="18"/>
      <c r="P29" s="25">
        <v>7211400</v>
      </c>
      <c r="Q29" s="26"/>
      <c r="R29" s="170"/>
      <c r="S29" s="171"/>
      <c r="T29" s="171"/>
      <c r="U29" s="171"/>
      <c r="V29" s="171"/>
      <c r="W29" s="171"/>
      <c r="X29" s="171"/>
      <c r="Y29" s="171"/>
      <c r="Z29" s="25"/>
      <c r="AA29" s="27"/>
      <c r="AD29" s="9">
        <v>7211400</v>
      </c>
      <c r="AK29" s="160"/>
      <c r="AL29" s="160"/>
    </row>
    <row r="30" spans="1:38" ht="14.65" customHeight="1" x14ac:dyDescent="0.15">
      <c r="A30" s="7" t="s">
        <v>46</v>
      </c>
      <c r="D30" s="24"/>
      <c r="E30" s="19"/>
      <c r="F30" s="19"/>
      <c r="G30" s="19"/>
      <c r="H30" s="19" t="s">
        <v>47</v>
      </c>
      <c r="I30" s="19"/>
      <c r="J30" s="19"/>
      <c r="K30" s="18"/>
      <c r="L30" s="18"/>
      <c r="M30" s="18"/>
      <c r="N30" s="18"/>
      <c r="O30" s="18"/>
      <c r="P30" s="25">
        <v>-5769120</v>
      </c>
      <c r="Q30" s="26"/>
      <c r="R30" s="24"/>
      <c r="S30" s="32"/>
      <c r="T30" s="32"/>
      <c r="U30" s="32"/>
      <c r="V30" s="32"/>
      <c r="W30" s="32"/>
      <c r="X30" s="32"/>
      <c r="Y30" s="32"/>
      <c r="Z30" s="33"/>
      <c r="AA30" s="36"/>
      <c r="AD30" s="9">
        <v>-5769120</v>
      </c>
      <c r="AK30" s="160"/>
      <c r="AL30" s="160"/>
    </row>
    <row r="31" spans="1:38" ht="14.65" customHeight="1" x14ac:dyDescent="0.15">
      <c r="A31" s="7" t="s">
        <v>254</v>
      </c>
      <c r="D31" s="24"/>
      <c r="E31" s="19"/>
      <c r="F31" s="19"/>
      <c r="G31" s="19"/>
      <c r="H31" s="19" t="s">
        <v>48</v>
      </c>
      <c r="I31" s="19"/>
      <c r="J31" s="19"/>
      <c r="K31" s="18"/>
      <c r="L31" s="18"/>
      <c r="M31" s="18"/>
      <c r="N31" s="18"/>
      <c r="O31" s="18"/>
      <c r="P31" s="25">
        <v>0</v>
      </c>
      <c r="Q31" s="26"/>
      <c r="R31" s="19"/>
      <c r="S31" s="32"/>
      <c r="T31" s="32"/>
      <c r="U31" s="32"/>
      <c r="V31" s="32"/>
      <c r="W31" s="32"/>
      <c r="X31" s="32"/>
      <c r="Y31" s="32"/>
      <c r="Z31" s="33"/>
      <c r="AA31" s="36"/>
      <c r="AD31" s="9">
        <v>0</v>
      </c>
      <c r="AK31" s="160"/>
      <c r="AL31" s="160"/>
    </row>
    <row r="32" spans="1:38" ht="14.65" customHeight="1" x14ac:dyDescent="0.15">
      <c r="A32" s="7" t="s">
        <v>49</v>
      </c>
      <c r="D32" s="24"/>
      <c r="E32" s="19"/>
      <c r="F32" s="19"/>
      <c r="G32" s="19"/>
      <c r="H32" s="19" t="s">
        <v>50</v>
      </c>
      <c r="I32" s="19"/>
      <c r="J32" s="19"/>
      <c r="K32" s="18"/>
      <c r="L32" s="18"/>
      <c r="M32" s="18"/>
      <c r="N32" s="18"/>
      <c r="O32" s="18"/>
      <c r="P32" s="25">
        <v>202877240</v>
      </c>
      <c r="Q32" s="26"/>
      <c r="R32" s="19"/>
      <c r="S32" s="19"/>
      <c r="T32" s="19"/>
      <c r="U32" s="19"/>
      <c r="V32" s="19"/>
      <c r="W32" s="19"/>
      <c r="X32" s="19"/>
      <c r="Y32" s="18"/>
      <c r="Z32" s="25"/>
      <c r="AA32" s="35"/>
      <c r="AD32" s="9">
        <v>202877240</v>
      </c>
      <c r="AK32" s="160"/>
      <c r="AL32" s="160"/>
    </row>
    <row r="33" spans="1:38" ht="14.65" customHeight="1" x14ac:dyDescent="0.15">
      <c r="A33" s="7" t="s">
        <v>51</v>
      </c>
      <c r="D33" s="24"/>
      <c r="E33" s="19"/>
      <c r="F33" s="19"/>
      <c r="G33" s="19" t="s">
        <v>52</v>
      </c>
      <c r="H33" s="19"/>
      <c r="I33" s="19"/>
      <c r="J33" s="19"/>
      <c r="K33" s="18"/>
      <c r="L33" s="18"/>
      <c r="M33" s="18"/>
      <c r="N33" s="18"/>
      <c r="O33" s="18"/>
      <c r="P33" s="25">
        <v>188728393242</v>
      </c>
      <c r="Q33" s="26"/>
      <c r="R33" s="19"/>
      <c r="S33" s="18"/>
      <c r="T33" s="19"/>
      <c r="U33" s="19"/>
      <c r="V33" s="19"/>
      <c r="W33" s="19"/>
      <c r="X33" s="19"/>
      <c r="Y33" s="18"/>
      <c r="Z33" s="25"/>
      <c r="AA33" s="35"/>
      <c r="AD33" s="9">
        <f>IF(COUNTIF(AD34:AD45,"-")=COUNTA(AD34:AD45),"-",SUM(AD34:AD45))</f>
        <v>188728393242</v>
      </c>
      <c r="AK33" s="160"/>
      <c r="AL33" s="160"/>
    </row>
    <row r="34" spans="1:38" ht="14.65" customHeight="1" x14ac:dyDescent="0.15">
      <c r="A34" s="7" t="s">
        <v>53</v>
      </c>
      <c r="D34" s="24"/>
      <c r="E34" s="19"/>
      <c r="F34" s="19"/>
      <c r="G34" s="19"/>
      <c r="H34" s="19" t="s">
        <v>11</v>
      </c>
      <c r="I34" s="19"/>
      <c r="J34" s="19"/>
      <c r="K34" s="18"/>
      <c r="L34" s="18"/>
      <c r="M34" s="18"/>
      <c r="N34" s="18"/>
      <c r="O34" s="18"/>
      <c r="P34" s="25">
        <v>141169222427</v>
      </c>
      <c r="Q34" s="26"/>
      <c r="R34" s="17"/>
      <c r="S34" s="18"/>
      <c r="T34" s="18"/>
      <c r="U34" s="18"/>
      <c r="V34" s="18"/>
      <c r="W34" s="18"/>
      <c r="X34" s="18"/>
      <c r="Y34" s="37"/>
      <c r="Z34" s="25"/>
      <c r="AA34" s="35"/>
      <c r="AD34" s="9">
        <v>141169222427</v>
      </c>
      <c r="AK34" s="160"/>
      <c r="AL34" s="160"/>
    </row>
    <row r="35" spans="1:38" ht="14.65" customHeight="1" x14ac:dyDescent="0.15">
      <c r="A35" s="7" t="s">
        <v>54</v>
      </c>
      <c r="D35" s="24"/>
      <c r="E35" s="19"/>
      <c r="F35" s="19"/>
      <c r="G35" s="19"/>
      <c r="H35" s="19" t="s">
        <v>14</v>
      </c>
      <c r="I35" s="19"/>
      <c r="J35" s="19"/>
      <c r="K35" s="18"/>
      <c r="L35" s="18"/>
      <c r="M35" s="18"/>
      <c r="N35" s="18"/>
      <c r="O35" s="18"/>
      <c r="P35" s="25">
        <v>0</v>
      </c>
      <c r="Q35" s="26"/>
      <c r="R35" s="18"/>
      <c r="S35" s="18"/>
      <c r="T35" s="18"/>
      <c r="U35" s="18"/>
      <c r="V35" s="18"/>
      <c r="W35" s="18"/>
      <c r="X35" s="18"/>
      <c r="Y35" s="18"/>
      <c r="Z35" s="25"/>
      <c r="AA35" s="35"/>
      <c r="AD35" s="9">
        <v>0</v>
      </c>
      <c r="AK35" s="160"/>
      <c r="AL35" s="160"/>
    </row>
    <row r="36" spans="1:38" ht="14.65" customHeight="1" x14ac:dyDescent="0.15">
      <c r="A36" s="7" t="s">
        <v>55</v>
      </c>
      <c r="D36" s="24"/>
      <c r="E36" s="19"/>
      <c r="F36" s="19"/>
      <c r="G36" s="19"/>
      <c r="H36" s="19" t="s">
        <v>20</v>
      </c>
      <c r="I36" s="19"/>
      <c r="J36" s="19"/>
      <c r="K36" s="18"/>
      <c r="L36" s="18"/>
      <c r="M36" s="18"/>
      <c r="N36" s="18"/>
      <c r="O36" s="18"/>
      <c r="P36" s="25">
        <v>19881551933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v>19881551933</v>
      </c>
      <c r="AK36" s="160"/>
      <c r="AL36" s="160"/>
    </row>
    <row r="37" spans="1:38" ht="14.65" customHeight="1" x14ac:dyDescent="0.15">
      <c r="A37" s="7" t="s">
        <v>56</v>
      </c>
      <c r="D37" s="24"/>
      <c r="E37" s="19"/>
      <c r="F37" s="19"/>
      <c r="G37" s="19"/>
      <c r="H37" s="19" t="s">
        <v>22</v>
      </c>
      <c r="I37" s="19"/>
      <c r="J37" s="19"/>
      <c r="K37" s="18"/>
      <c r="L37" s="18"/>
      <c r="M37" s="18"/>
      <c r="N37" s="18"/>
      <c r="O37" s="18"/>
      <c r="P37" s="25">
        <v>-14605308248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-14605308248</v>
      </c>
      <c r="AK37" s="160"/>
      <c r="AL37" s="160"/>
    </row>
    <row r="38" spans="1:38" ht="14.65" customHeight="1" x14ac:dyDescent="0.15">
      <c r="A38" s="7" t="s">
        <v>57</v>
      </c>
      <c r="D38" s="24"/>
      <c r="E38" s="19"/>
      <c r="F38" s="19"/>
      <c r="G38" s="19"/>
      <c r="H38" s="19" t="s">
        <v>23</v>
      </c>
      <c r="I38" s="19"/>
      <c r="J38" s="19"/>
      <c r="K38" s="18"/>
      <c r="L38" s="18"/>
      <c r="M38" s="18"/>
      <c r="N38" s="18"/>
      <c r="O38" s="18"/>
      <c r="P38" s="25">
        <v>0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>
        <v>0</v>
      </c>
      <c r="AK38" s="160"/>
      <c r="AL38" s="160"/>
    </row>
    <row r="39" spans="1:38" ht="14.65" customHeight="1" x14ac:dyDescent="0.15">
      <c r="A39" s="7" t="s">
        <v>58</v>
      </c>
      <c r="D39" s="24"/>
      <c r="E39" s="19"/>
      <c r="F39" s="19"/>
      <c r="G39" s="19"/>
      <c r="H39" s="19" t="s">
        <v>25</v>
      </c>
      <c r="I39" s="19"/>
      <c r="J39" s="19"/>
      <c r="K39" s="18"/>
      <c r="L39" s="18"/>
      <c r="M39" s="18"/>
      <c r="N39" s="18"/>
      <c r="O39" s="18"/>
      <c r="P39" s="25">
        <v>178156585379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v>178156585379</v>
      </c>
      <c r="AK39" s="160"/>
      <c r="AL39" s="160"/>
    </row>
    <row r="40" spans="1:38" ht="14.65" customHeight="1" x14ac:dyDescent="0.15">
      <c r="A40" s="7" t="s">
        <v>59</v>
      </c>
      <c r="D40" s="24"/>
      <c r="E40" s="19"/>
      <c r="F40" s="19"/>
      <c r="G40" s="19"/>
      <c r="H40" s="19" t="s">
        <v>27</v>
      </c>
      <c r="I40" s="19"/>
      <c r="J40" s="19"/>
      <c r="K40" s="18"/>
      <c r="L40" s="18"/>
      <c r="M40" s="18"/>
      <c r="N40" s="18"/>
      <c r="O40" s="18"/>
      <c r="P40" s="25">
        <v>-135937281049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-135937281049</v>
      </c>
      <c r="AK40" s="160"/>
      <c r="AL40" s="160"/>
    </row>
    <row r="41" spans="1:38" ht="14.65" customHeight="1" x14ac:dyDescent="0.15">
      <c r="A41" s="7" t="s">
        <v>60</v>
      </c>
      <c r="D41" s="24"/>
      <c r="E41" s="19"/>
      <c r="F41" s="19"/>
      <c r="G41" s="19"/>
      <c r="H41" s="19" t="s">
        <v>28</v>
      </c>
      <c r="I41" s="19"/>
      <c r="J41" s="19"/>
      <c r="K41" s="18"/>
      <c r="L41" s="18"/>
      <c r="M41" s="18"/>
      <c r="N41" s="18"/>
      <c r="O41" s="18"/>
      <c r="P41" s="25">
        <v>0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0</v>
      </c>
      <c r="AK41" s="160"/>
      <c r="AL41" s="160"/>
    </row>
    <row r="42" spans="1:38" ht="14.65" customHeight="1" x14ac:dyDescent="0.15">
      <c r="A42" s="7" t="s">
        <v>61</v>
      </c>
      <c r="D42" s="24"/>
      <c r="E42" s="19"/>
      <c r="F42" s="19"/>
      <c r="G42" s="19"/>
      <c r="H42" s="19" t="s">
        <v>45</v>
      </c>
      <c r="I42" s="19"/>
      <c r="J42" s="19"/>
      <c r="K42" s="18"/>
      <c r="L42" s="18"/>
      <c r="M42" s="18"/>
      <c r="N42" s="18"/>
      <c r="O42" s="18"/>
      <c r="P42" s="25">
        <v>0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0</v>
      </c>
      <c r="AK42" s="160"/>
      <c r="AL42" s="160"/>
    </row>
    <row r="43" spans="1:38" ht="14.65" customHeight="1" x14ac:dyDescent="0.15">
      <c r="A43" s="7" t="s">
        <v>62</v>
      </c>
      <c r="D43" s="24"/>
      <c r="E43" s="19"/>
      <c r="F43" s="19"/>
      <c r="G43" s="19"/>
      <c r="H43" s="19" t="s">
        <v>47</v>
      </c>
      <c r="I43" s="19"/>
      <c r="J43" s="19"/>
      <c r="K43" s="18"/>
      <c r="L43" s="18"/>
      <c r="M43" s="18"/>
      <c r="N43" s="18"/>
      <c r="O43" s="18"/>
      <c r="P43" s="25">
        <v>0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v>0</v>
      </c>
      <c r="AK43" s="160"/>
      <c r="AL43" s="160"/>
    </row>
    <row r="44" spans="1:38" ht="14.65" customHeight="1" x14ac:dyDescent="0.15">
      <c r="A44" s="7" t="s">
        <v>63</v>
      </c>
      <c r="D44" s="24"/>
      <c r="E44" s="19"/>
      <c r="F44" s="19"/>
      <c r="G44" s="19"/>
      <c r="H44" s="19" t="s">
        <v>48</v>
      </c>
      <c r="I44" s="19"/>
      <c r="J44" s="19"/>
      <c r="K44" s="18"/>
      <c r="L44" s="18"/>
      <c r="M44" s="18"/>
      <c r="N44" s="18"/>
      <c r="O44" s="18"/>
      <c r="P44" s="25">
        <v>0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0</v>
      </c>
      <c r="AK44" s="160"/>
      <c r="AL44" s="160"/>
    </row>
    <row r="45" spans="1:38" ht="14.65" customHeight="1" x14ac:dyDescent="0.15">
      <c r="A45" s="7" t="s">
        <v>64</v>
      </c>
      <c r="D45" s="24"/>
      <c r="E45" s="19"/>
      <c r="F45" s="19"/>
      <c r="G45" s="19"/>
      <c r="H45" s="19" t="s">
        <v>50</v>
      </c>
      <c r="I45" s="19"/>
      <c r="J45" s="19"/>
      <c r="K45" s="18"/>
      <c r="L45" s="18"/>
      <c r="M45" s="18"/>
      <c r="N45" s="18"/>
      <c r="O45" s="18"/>
      <c r="P45" s="25">
        <v>63622800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63622800</v>
      </c>
      <c r="AK45" s="160"/>
      <c r="AL45" s="160"/>
    </row>
    <row r="46" spans="1:38" ht="14.65" customHeight="1" x14ac:dyDescent="0.15">
      <c r="A46" s="7" t="s">
        <v>65</v>
      </c>
      <c r="D46" s="24"/>
      <c r="E46" s="19"/>
      <c r="F46" s="19"/>
      <c r="G46" s="19" t="s">
        <v>66</v>
      </c>
      <c r="H46" s="28"/>
      <c r="I46" s="28"/>
      <c r="J46" s="28"/>
      <c r="K46" s="29"/>
      <c r="L46" s="29"/>
      <c r="M46" s="29"/>
      <c r="N46" s="29"/>
      <c r="O46" s="29"/>
      <c r="P46" s="25">
        <v>6548093215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6548093215</v>
      </c>
      <c r="AK46" s="160"/>
      <c r="AL46" s="160"/>
    </row>
    <row r="47" spans="1:38" ht="14.65" customHeight="1" x14ac:dyDescent="0.15">
      <c r="A47" s="7" t="s">
        <v>67</v>
      </c>
      <c r="D47" s="24"/>
      <c r="E47" s="19"/>
      <c r="F47" s="19"/>
      <c r="G47" s="19" t="s">
        <v>68</v>
      </c>
      <c r="H47" s="28"/>
      <c r="I47" s="28"/>
      <c r="J47" s="28"/>
      <c r="K47" s="29"/>
      <c r="L47" s="29"/>
      <c r="M47" s="29"/>
      <c r="N47" s="29"/>
      <c r="O47" s="29"/>
      <c r="P47" s="25">
        <v>-4964171340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v>-4964171340</v>
      </c>
      <c r="AK47" s="160"/>
      <c r="AL47" s="160"/>
    </row>
    <row r="48" spans="1:38" ht="14.65" customHeight="1" x14ac:dyDescent="0.15">
      <c r="A48" s="7">
        <v>1305000</v>
      </c>
      <c r="D48" s="24"/>
      <c r="E48" s="19"/>
      <c r="F48" s="19"/>
      <c r="G48" s="19" t="s">
        <v>69</v>
      </c>
      <c r="H48" s="28"/>
      <c r="I48" s="28"/>
      <c r="J48" s="28"/>
      <c r="K48" s="29"/>
      <c r="L48" s="29"/>
      <c r="M48" s="29"/>
      <c r="N48" s="29"/>
      <c r="O48" s="29"/>
      <c r="P48" s="25">
        <v>0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0</v>
      </c>
      <c r="AK48" s="160"/>
      <c r="AL48" s="160"/>
    </row>
    <row r="49" spans="1:38" ht="14.65" customHeight="1" x14ac:dyDescent="0.15">
      <c r="A49" s="7" t="s">
        <v>70</v>
      </c>
      <c r="D49" s="24"/>
      <c r="E49" s="19"/>
      <c r="F49" s="19" t="s">
        <v>71</v>
      </c>
      <c r="G49" s="19"/>
      <c r="H49" s="28"/>
      <c r="I49" s="28"/>
      <c r="J49" s="28"/>
      <c r="K49" s="29"/>
      <c r="L49" s="29"/>
      <c r="M49" s="29"/>
      <c r="N49" s="29"/>
      <c r="O49" s="29"/>
      <c r="P49" s="25">
        <v>5029831112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f>IF(COUNTIF(AD50:AD51,"-")=COUNTA(AD50:AD51),"-",SUM(AD50:AD51))</f>
        <v>5029831112</v>
      </c>
      <c r="AK49" s="160"/>
      <c r="AL49" s="160"/>
    </row>
    <row r="50" spans="1:38" ht="14.65" customHeight="1" x14ac:dyDescent="0.15">
      <c r="A50" s="7" t="s">
        <v>72</v>
      </c>
      <c r="D50" s="24"/>
      <c r="E50" s="19"/>
      <c r="F50" s="19"/>
      <c r="G50" s="19" t="s">
        <v>73</v>
      </c>
      <c r="H50" s="19"/>
      <c r="I50" s="19"/>
      <c r="J50" s="19"/>
      <c r="K50" s="18"/>
      <c r="L50" s="18"/>
      <c r="M50" s="18"/>
      <c r="N50" s="18"/>
      <c r="O50" s="18"/>
      <c r="P50" s="25">
        <v>279989526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279989526</v>
      </c>
      <c r="AK50" s="160"/>
      <c r="AL50" s="160"/>
    </row>
    <row r="51" spans="1:38" ht="14.65" customHeight="1" x14ac:dyDescent="0.15">
      <c r="A51" s="7" t="s">
        <v>74</v>
      </c>
      <c r="D51" s="24"/>
      <c r="E51" s="19"/>
      <c r="F51" s="19"/>
      <c r="G51" s="19" t="s">
        <v>45</v>
      </c>
      <c r="H51" s="19"/>
      <c r="I51" s="19"/>
      <c r="J51" s="19"/>
      <c r="K51" s="18"/>
      <c r="L51" s="18"/>
      <c r="M51" s="18"/>
      <c r="N51" s="18"/>
      <c r="O51" s="18"/>
      <c r="P51" s="25">
        <v>4749841586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4749841586</v>
      </c>
      <c r="AK51" s="160"/>
      <c r="AL51" s="160"/>
    </row>
    <row r="52" spans="1:38" ht="14.65" customHeight="1" x14ac:dyDescent="0.15">
      <c r="A52" s="7" t="s">
        <v>75</v>
      </c>
      <c r="D52" s="24"/>
      <c r="E52" s="19"/>
      <c r="F52" s="19" t="s">
        <v>76</v>
      </c>
      <c r="G52" s="19"/>
      <c r="H52" s="19"/>
      <c r="I52" s="19"/>
      <c r="J52" s="19"/>
      <c r="K52" s="19"/>
      <c r="L52" s="18"/>
      <c r="M52" s="18"/>
      <c r="N52" s="18"/>
      <c r="O52" s="18"/>
      <c r="P52" s="25">
        <v>53702670968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IF(COUNTIF(AD53:AD63,"-")=COUNTA(AD53:AD63),"-",SUM(AD53,AD57:AD59,AD62:AD63))</f>
        <v>53702670968</v>
      </c>
      <c r="AK52" s="160"/>
      <c r="AL52" s="160"/>
    </row>
    <row r="53" spans="1:38" ht="14.65" customHeight="1" x14ac:dyDescent="0.15">
      <c r="A53" s="7" t="s">
        <v>77</v>
      </c>
      <c r="D53" s="24"/>
      <c r="E53" s="19"/>
      <c r="F53" s="19"/>
      <c r="G53" s="19" t="s">
        <v>78</v>
      </c>
      <c r="H53" s="19"/>
      <c r="I53" s="19"/>
      <c r="J53" s="19"/>
      <c r="K53" s="19"/>
      <c r="L53" s="18"/>
      <c r="M53" s="18"/>
      <c r="N53" s="18"/>
      <c r="O53" s="18"/>
      <c r="P53" s="25">
        <v>17092772400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f>IF(COUNTIF(AD54:AD56,"-")=COUNTA(AD54:AD56),"-",SUM(AD54:AD56))</f>
        <v>17092772400</v>
      </c>
      <c r="AK53" s="160"/>
      <c r="AL53" s="160"/>
    </row>
    <row r="54" spans="1:38" ht="14.65" customHeight="1" x14ac:dyDescent="0.15">
      <c r="A54" s="7" t="s">
        <v>79</v>
      </c>
      <c r="D54" s="24"/>
      <c r="E54" s="19"/>
      <c r="F54" s="19"/>
      <c r="G54" s="19"/>
      <c r="H54" s="19" t="s">
        <v>80</v>
      </c>
      <c r="I54" s="19"/>
      <c r="J54" s="19"/>
      <c r="K54" s="19"/>
      <c r="L54" s="18"/>
      <c r="M54" s="18"/>
      <c r="N54" s="18"/>
      <c r="O54" s="18"/>
      <c r="P54" s="25">
        <v>17021570000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17021570000</v>
      </c>
      <c r="AK54" s="160"/>
      <c r="AL54" s="160"/>
    </row>
    <row r="55" spans="1:38" ht="14.65" customHeight="1" x14ac:dyDescent="0.15">
      <c r="A55" s="7" t="s">
        <v>81</v>
      </c>
      <c r="D55" s="24"/>
      <c r="E55" s="19"/>
      <c r="F55" s="19"/>
      <c r="G55" s="19"/>
      <c r="H55" s="19" t="s">
        <v>82</v>
      </c>
      <c r="I55" s="19"/>
      <c r="J55" s="19"/>
      <c r="K55" s="19"/>
      <c r="L55" s="18"/>
      <c r="M55" s="18"/>
      <c r="N55" s="18"/>
      <c r="O55" s="18"/>
      <c r="P55" s="25">
        <v>71202400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71202400</v>
      </c>
      <c r="AK55" s="160"/>
      <c r="AL55" s="160"/>
    </row>
    <row r="56" spans="1:38" ht="14.65" customHeight="1" x14ac:dyDescent="0.15">
      <c r="A56" s="7" t="s">
        <v>83</v>
      </c>
      <c r="D56" s="24"/>
      <c r="E56" s="19"/>
      <c r="F56" s="19"/>
      <c r="G56" s="19"/>
      <c r="H56" s="19" t="s">
        <v>45</v>
      </c>
      <c r="I56" s="19"/>
      <c r="J56" s="19"/>
      <c r="K56" s="19"/>
      <c r="L56" s="18"/>
      <c r="M56" s="18"/>
      <c r="N56" s="18"/>
      <c r="O56" s="18"/>
      <c r="P56" s="25">
        <v>0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0</v>
      </c>
      <c r="AK56" s="160"/>
      <c r="AL56" s="160"/>
    </row>
    <row r="57" spans="1:38" ht="14.65" customHeight="1" x14ac:dyDescent="0.15">
      <c r="A57" s="7" t="s">
        <v>84</v>
      </c>
      <c r="D57" s="24"/>
      <c r="E57" s="19"/>
      <c r="F57" s="19"/>
      <c r="G57" s="19" t="s">
        <v>85</v>
      </c>
      <c r="H57" s="19"/>
      <c r="I57" s="19"/>
      <c r="J57" s="19"/>
      <c r="K57" s="18"/>
      <c r="L57" s="18"/>
      <c r="M57" s="18"/>
      <c r="N57" s="18"/>
      <c r="O57" s="18"/>
      <c r="P57" s="25">
        <v>1915118643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1915118643</v>
      </c>
      <c r="AK57" s="160"/>
      <c r="AL57" s="160"/>
    </row>
    <row r="58" spans="1:38" ht="14.65" customHeight="1" x14ac:dyDescent="0.15">
      <c r="A58" s="7" t="s">
        <v>86</v>
      </c>
      <c r="D58" s="24"/>
      <c r="E58" s="19"/>
      <c r="F58" s="19"/>
      <c r="G58" s="19" t="s">
        <v>87</v>
      </c>
      <c r="H58" s="19"/>
      <c r="I58" s="19"/>
      <c r="J58" s="19"/>
      <c r="K58" s="18"/>
      <c r="L58" s="18"/>
      <c r="M58" s="18"/>
      <c r="N58" s="18"/>
      <c r="O58" s="18"/>
      <c r="P58" s="25">
        <v>520099090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520099090</v>
      </c>
      <c r="AK58" s="160"/>
      <c r="AL58" s="160"/>
    </row>
    <row r="59" spans="1:38" ht="14.65" customHeight="1" x14ac:dyDescent="0.15">
      <c r="A59" s="7" t="s">
        <v>88</v>
      </c>
      <c r="D59" s="24"/>
      <c r="E59" s="19"/>
      <c r="F59" s="19"/>
      <c r="G59" s="19" t="s">
        <v>89</v>
      </c>
      <c r="H59" s="19"/>
      <c r="I59" s="19"/>
      <c r="J59" s="19"/>
      <c r="K59" s="18"/>
      <c r="L59" s="18"/>
      <c r="M59" s="18"/>
      <c r="N59" s="18"/>
      <c r="O59" s="18"/>
      <c r="P59" s="25">
        <v>34351979718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f>IF(COUNTIF(AD60:AD61,"-")=COUNTA(AD60:AD61),"-",SUM(AD60:AD61))</f>
        <v>34351979718</v>
      </c>
      <c r="AK59" s="160"/>
      <c r="AL59" s="160"/>
    </row>
    <row r="60" spans="1:38" ht="14.65" customHeight="1" x14ac:dyDescent="0.15">
      <c r="A60" s="7" t="s">
        <v>90</v>
      </c>
      <c r="D60" s="24"/>
      <c r="E60" s="19"/>
      <c r="F60" s="19"/>
      <c r="G60" s="19"/>
      <c r="H60" s="19" t="s">
        <v>91</v>
      </c>
      <c r="I60" s="19"/>
      <c r="J60" s="19"/>
      <c r="K60" s="18"/>
      <c r="L60" s="18"/>
      <c r="M60" s="18"/>
      <c r="N60" s="18"/>
      <c r="O60" s="18"/>
      <c r="P60" s="25">
        <v>0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0</v>
      </c>
      <c r="AK60" s="160"/>
      <c r="AL60" s="160"/>
    </row>
    <row r="61" spans="1:38" ht="14.65" customHeight="1" x14ac:dyDescent="0.15">
      <c r="A61" s="7" t="s">
        <v>92</v>
      </c>
      <c r="D61" s="24"/>
      <c r="E61" s="18"/>
      <c r="F61" s="19"/>
      <c r="G61" s="19"/>
      <c r="H61" s="19" t="s">
        <v>45</v>
      </c>
      <c r="I61" s="19"/>
      <c r="J61" s="19"/>
      <c r="K61" s="18"/>
      <c r="L61" s="18"/>
      <c r="M61" s="18"/>
      <c r="N61" s="18"/>
      <c r="O61" s="18"/>
      <c r="P61" s="25">
        <v>34351979718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34351979718</v>
      </c>
      <c r="AK61" s="160"/>
      <c r="AL61" s="160"/>
    </row>
    <row r="62" spans="1:38" ht="14.65" customHeight="1" x14ac:dyDescent="0.15">
      <c r="A62" s="7" t="s">
        <v>93</v>
      </c>
      <c r="D62" s="24"/>
      <c r="E62" s="18"/>
      <c r="F62" s="19"/>
      <c r="G62" s="19" t="s">
        <v>45</v>
      </c>
      <c r="H62" s="19"/>
      <c r="I62" s="19"/>
      <c r="J62" s="19"/>
      <c r="K62" s="18"/>
      <c r="L62" s="18"/>
      <c r="M62" s="18"/>
      <c r="N62" s="18"/>
      <c r="O62" s="18"/>
      <c r="P62" s="25">
        <v>173263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v>173263</v>
      </c>
      <c r="AK62" s="160"/>
      <c r="AL62" s="160"/>
    </row>
    <row r="63" spans="1:38" ht="14.65" customHeight="1" x14ac:dyDescent="0.15">
      <c r="A63" s="7" t="s">
        <v>94</v>
      </c>
      <c r="D63" s="24"/>
      <c r="E63" s="18"/>
      <c r="F63" s="19"/>
      <c r="G63" s="19" t="s">
        <v>95</v>
      </c>
      <c r="H63" s="19"/>
      <c r="I63" s="19"/>
      <c r="J63" s="19"/>
      <c r="K63" s="18"/>
      <c r="L63" s="18"/>
      <c r="M63" s="18"/>
      <c r="N63" s="18"/>
      <c r="O63" s="18"/>
      <c r="P63" s="25">
        <v>-177472146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v>-177472146</v>
      </c>
      <c r="AK63" s="160"/>
      <c r="AL63" s="160"/>
    </row>
    <row r="64" spans="1:38" ht="14.65" customHeight="1" x14ac:dyDescent="0.15">
      <c r="A64" s="7" t="s">
        <v>96</v>
      </c>
      <c r="D64" s="24"/>
      <c r="E64" s="18" t="s">
        <v>97</v>
      </c>
      <c r="F64" s="19"/>
      <c r="G64" s="20"/>
      <c r="H64" s="20"/>
      <c r="I64" s="20"/>
      <c r="J64" s="18"/>
      <c r="K64" s="18"/>
      <c r="L64" s="18"/>
      <c r="M64" s="18"/>
      <c r="N64" s="18"/>
      <c r="O64" s="18"/>
      <c r="P64" s="25">
        <v>23850861217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f>IF(COUNTIF(AD65:AD73,"-")=COUNTA(AD65:AD73),"-",SUM(AD65:AD68,AD71:AD73))</f>
        <v>23850861217</v>
      </c>
      <c r="AK64" s="160"/>
      <c r="AL64" s="160"/>
    </row>
    <row r="65" spans="1:38" ht="14.65" customHeight="1" x14ac:dyDescent="0.15">
      <c r="A65" s="7" t="s">
        <v>98</v>
      </c>
      <c r="D65" s="24"/>
      <c r="E65" s="18"/>
      <c r="F65" s="19" t="s">
        <v>99</v>
      </c>
      <c r="G65" s="20"/>
      <c r="H65" s="20"/>
      <c r="I65" s="20"/>
      <c r="J65" s="18"/>
      <c r="K65" s="18"/>
      <c r="L65" s="18"/>
      <c r="M65" s="18"/>
      <c r="N65" s="18"/>
      <c r="O65" s="18"/>
      <c r="P65" s="25">
        <v>12215008465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12215008465</v>
      </c>
      <c r="AK65" s="160"/>
      <c r="AL65" s="160"/>
    </row>
    <row r="66" spans="1:38" ht="14.65" customHeight="1" x14ac:dyDescent="0.15">
      <c r="A66" s="7" t="s">
        <v>100</v>
      </c>
      <c r="D66" s="24"/>
      <c r="E66" s="18"/>
      <c r="F66" s="19" t="s">
        <v>101</v>
      </c>
      <c r="G66" s="19"/>
      <c r="H66" s="28"/>
      <c r="I66" s="19"/>
      <c r="J66" s="19"/>
      <c r="K66" s="18"/>
      <c r="L66" s="18"/>
      <c r="M66" s="18"/>
      <c r="N66" s="18"/>
      <c r="O66" s="18"/>
      <c r="P66" s="25">
        <v>679241960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v>679241960</v>
      </c>
      <c r="AK66" s="160"/>
      <c r="AL66" s="160"/>
    </row>
    <row r="67" spans="1:38" ht="14.65" customHeight="1" x14ac:dyDescent="0.15">
      <c r="A67" s="7">
        <v>1500000</v>
      </c>
      <c r="D67" s="24"/>
      <c r="E67" s="18"/>
      <c r="F67" s="19" t="s">
        <v>102</v>
      </c>
      <c r="G67" s="19"/>
      <c r="H67" s="19"/>
      <c r="I67" s="19"/>
      <c r="J67" s="19"/>
      <c r="K67" s="18"/>
      <c r="L67" s="18"/>
      <c r="M67" s="18"/>
      <c r="N67" s="18"/>
      <c r="O67" s="18"/>
      <c r="P67" s="25">
        <v>199799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199799</v>
      </c>
      <c r="AK67" s="160"/>
      <c r="AL67" s="160"/>
    </row>
    <row r="68" spans="1:38" ht="14.65" customHeight="1" x14ac:dyDescent="0.15">
      <c r="A68" s="7" t="s">
        <v>103</v>
      </c>
      <c r="D68" s="24"/>
      <c r="E68" s="19"/>
      <c r="F68" s="19" t="s">
        <v>89</v>
      </c>
      <c r="G68" s="19"/>
      <c r="H68" s="28"/>
      <c r="I68" s="19"/>
      <c r="J68" s="19"/>
      <c r="K68" s="18"/>
      <c r="L68" s="18"/>
      <c r="M68" s="18"/>
      <c r="N68" s="18"/>
      <c r="O68" s="18"/>
      <c r="P68" s="25">
        <v>10944847022</v>
      </c>
      <c r="Q68" s="26"/>
      <c r="R68" s="38"/>
      <c r="S68" s="38"/>
      <c r="T68" s="38"/>
      <c r="U68" s="38"/>
      <c r="V68" s="38"/>
      <c r="W68" s="38"/>
      <c r="X68" s="38"/>
      <c r="Y68" s="38"/>
      <c r="Z68" s="21"/>
      <c r="AA68" s="39"/>
      <c r="AD68" s="9">
        <f>IF(COUNTIF(AD69:AD70,"-")=COUNTA(AD69:AD70),"-",SUM(AD69:AD70))</f>
        <v>10944847022</v>
      </c>
      <c r="AK68" s="160"/>
      <c r="AL68" s="160"/>
    </row>
    <row r="69" spans="1:38" ht="14.65" customHeight="1" x14ac:dyDescent="0.15">
      <c r="A69" s="7" t="s">
        <v>104</v>
      </c>
      <c r="D69" s="24"/>
      <c r="E69" s="19"/>
      <c r="F69" s="19"/>
      <c r="G69" s="19" t="s">
        <v>105</v>
      </c>
      <c r="H69" s="19"/>
      <c r="I69" s="19"/>
      <c r="J69" s="19"/>
      <c r="K69" s="18"/>
      <c r="L69" s="18"/>
      <c r="M69" s="18"/>
      <c r="N69" s="18"/>
      <c r="O69" s="18"/>
      <c r="P69" s="25">
        <v>10939765506</v>
      </c>
      <c r="Q69" s="26"/>
      <c r="R69" s="38"/>
      <c r="S69" s="38"/>
      <c r="T69" s="38"/>
      <c r="U69" s="38"/>
      <c r="V69" s="38"/>
      <c r="W69" s="38"/>
      <c r="X69" s="38"/>
      <c r="Y69" s="38"/>
      <c r="Z69" s="21"/>
      <c r="AA69" s="39"/>
      <c r="AD69" s="9">
        <v>10939765506</v>
      </c>
      <c r="AK69" s="160"/>
      <c r="AL69" s="160"/>
    </row>
    <row r="70" spans="1:38" ht="14.65" customHeight="1" x14ac:dyDescent="0.15">
      <c r="A70" s="7" t="s">
        <v>106</v>
      </c>
      <c r="D70" s="24"/>
      <c r="E70" s="19"/>
      <c r="F70" s="19"/>
      <c r="G70" s="19" t="s">
        <v>91</v>
      </c>
      <c r="H70" s="19"/>
      <c r="I70" s="19"/>
      <c r="J70" s="19"/>
      <c r="K70" s="18"/>
      <c r="L70" s="18"/>
      <c r="M70" s="18"/>
      <c r="N70" s="18"/>
      <c r="O70" s="18"/>
      <c r="P70" s="25">
        <v>5081516</v>
      </c>
      <c r="Q70" s="26"/>
      <c r="R70" s="38"/>
      <c r="S70" s="38"/>
      <c r="T70" s="38"/>
      <c r="U70" s="38"/>
      <c r="V70" s="38"/>
      <c r="W70" s="38"/>
      <c r="X70" s="38"/>
      <c r="Y70" s="38"/>
      <c r="Z70" s="21"/>
      <c r="AA70" s="39"/>
      <c r="AD70" s="9">
        <v>5081516</v>
      </c>
      <c r="AK70" s="160"/>
      <c r="AL70" s="160"/>
    </row>
    <row r="71" spans="1:38" ht="14.65" customHeight="1" x14ac:dyDescent="0.15">
      <c r="A71" s="7" t="s">
        <v>107</v>
      </c>
      <c r="D71" s="24"/>
      <c r="E71" s="19"/>
      <c r="F71" s="19" t="s">
        <v>108</v>
      </c>
      <c r="G71" s="19"/>
      <c r="H71" s="19"/>
      <c r="I71" s="19"/>
      <c r="J71" s="19"/>
      <c r="K71" s="18"/>
      <c r="L71" s="18"/>
      <c r="M71" s="18"/>
      <c r="N71" s="18"/>
      <c r="O71" s="18"/>
      <c r="P71" s="25">
        <v>329198</v>
      </c>
      <c r="Q71" s="26"/>
      <c r="R71" s="38"/>
      <c r="S71" s="38"/>
      <c r="T71" s="38"/>
      <c r="U71" s="38"/>
      <c r="V71" s="38"/>
      <c r="W71" s="38"/>
      <c r="X71" s="38"/>
      <c r="Y71" s="38"/>
      <c r="Z71" s="21"/>
      <c r="AA71" s="39"/>
      <c r="AD71" s="9">
        <v>329198</v>
      </c>
      <c r="AK71" s="160"/>
      <c r="AL71" s="160"/>
    </row>
    <row r="72" spans="1:38" ht="14.65" customHeight="1" x14ac:dyDescent="0.15">
      <c r="A72" s="7" t="s">
        <v>109</v>
      </c>
      <c r="D72" s="24"/>
      <c r="E72" s="19"/>
      <c r="F72" s="19" t="s">
        <v>45</v>
      </c>
      <c r="G72" s="19"/>
      <c r="H72" s="28"/>
      <c r="I72" s="19"/>
      <c r="J72" s="19"/>
      <c r="K72" s="18"/>
      <c r="L72" s="18"/>
      <c r="M72" s="18"/>
      <c r="N72" s="18"/>
      <c r="O72" s="18"/>
      <c r="P72" s="25">
        <v>11712763</v>
      </c>
      <c r="Q72" s="26"/>
      <c r="R72" s="38"/>
      <c r="S72" s="38"/>
      <c r="T72" s="38"/>
      <c r="U72" s="38"/>
      <c r="V72" s="38"/>
      <c r="W72" s="38"/>
      <c r="X72" s="38"/>
      <c r="Y72" s="38"/>
      <c r="Z72" s="21"/>
      <c r="AA72" s="39"/>
      <c r="AD72" s="9">
        <v>11712763</v>
      </c>
      <c r="AK72" s="160"/>
      <c r="AL72" s="160"/>
    </row>
    <row r="73" spans="1:38" ht="14.65" customHeight="1" x14ac:dyDescent="0.15">
      <c r="A73" s="7" t="s">
        <v>110</v>
      </c>
      <c r="D73" s="24"/>
      <c r="E73" s="19"/>
      <c r="F73" s="38" t="s">
        <v>95</v>
      </c>
      <c r="G73" s="19"/>
      <c r="H73" s="19"/>
      <c r="I73" s="19"/>
      <c r="J73" s="19"/>
      <c r="K73" s="18"/>
      <c r="L73" s="18"/>
      <c r="M73" s="18"/>
      <c r="N73" s="18"/>
      <c r="O73" s="18"/>
      <c r="P73" s="25">
        <v>-477990</v>
      </c>
      <c r="Q73" s="26"/>
      <c r="R73" s="172"/>
      <c r="S73" s="173"/>
      <c r="T73" s="173"/>
      <c r="U73" s="173"/>
      <c r="V73" s="173"/>
      <c r="W73" s="173"/>
      <c r="X73" s="173"/>
      <c r="Y73" s="174"/>
      <c r="Z73" s="40"/>
      <c r="AA73" s="41"/>
      <c r="AD73" s="9">
        <v>-477990</v>
      </c>
      <c r="AK73" s="160"/>
      <c r="AL73" s="160"/>
    </row>
    <row r="74" spans="1:38" ht="16.5" customHeight="1" thickBot="1" x14ac:dyDescent="0.2">
      <c r="A74" s="7">
        <v>1565000</v>
      </c>
      <c r="B74" s="7" t="s">
        <v>141</v>
      </c>
      <c r="D74" s="24"/>
      <c r="E74" s="19" t="s">
        <v>111</v>
      </c>
      <c r="F74" s="19"/>
      <c r="G74" s="19"/>
      <c r="H74" s="19"/>
      <c r="I74" s="19"/>
      <c r="J74" s="19"/>
      <c r="K74" s="18"/>
      <c r="L74" s="18"/>
      <c r="M74" s="18"/>
      <c r="N74" s="18"/>
      <c r="O74" s="18"/>
      <c r="P74" s="25">
        <v>0</v>
      </c>
      <c r="Q74" s="26"/>
      <c r="R74" s="175" t="s">
        <v>142</v>
      </c>
      <c r="S74" s="176"/>
      <c r="T74" s="176"/>
      <c r="U74" s="176"/>
      <c r="V74" s="176"/>
      <c r="W74" s="176"/>
      <c r="X74" s="176"/>
      <c r="Y74" s="177"/>
      <c r="Z74" s="42">
        <v>450970385381</v>
      </c>
      <c r="AA74" s="43"/>
      <c r="AD74" s="9">
        <v>0</v>
      </c>
      <c r="AE74" s="9">
        <f>IF(AND(AE24="-",AE25="-",AE26="-"),"-",SUM(AE24,AE25,AE26))</f>
        <v>450970385381</v>
      </c>
      <c r="AK74" s="160"/>
      <c r="AL74" s="160"/>
    </row>
    <row r="75" spans="1:38" ht="14.65" customHeight="1" thickBot="1" x14ac:dyDescent="0.2">
      <c r="A75" s="7" t="s">
        <v>2</v>
      </c>
      <c r="B75" s="7" t="s">
        <v>112</v>
      </c>
      <c r="D75" s="178" t="s">
        <v>3</v>
      </c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80"/>
      <c r="P75" s="44">
        <v>509155120943</v>
      </c>
      <c r="Q75" s="45"/>
      <c r="R75" s="163" t="s">
        <v>255</v>
      </c>
      <c r="S75" s="164"/>
      <c r="T75" s="164"/>
      <c r="U75" s="164"/>
      <c r="V75" s="164"/>
      <c r="W75" s="164"/>
      <c r="X75" s="164"/>
      <c r="Y75" s="181"/>
      <c r="Z75" s="44">
        <v>509155120943</v>
      </c>
      <c r="AA75" s="46"/>
      <c r="AD75" s="9">
        <f>IF(AND(AD7="-",AD64="-",AD74="-"),"-",SUM(AD7,AD64,AD74))</f>
        <v>509155120943</v>
      </c>
      <c r="AE75" s="9">
        <f>IF(AND(AE22="-",AE74="-"),"-",SUM(AE22,AE74))</f>
        <v>509155120943</v>
      </c>
      <c r="AK75" s="160"/>
      <c r="AL75" s="160"/>
    </row>
    <row r="76" spans="1:38" ht="9.75" customHeight="1" x14ac:dyDescent="0.15"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Z76" s="18"/>
      <c r="AA76" s="18"/>
    </row>
    <row r="77" spans="1:38" ht="14.65" customHeight="1" x14ac:dyDescent="0.15">
      <c r="D77" s="48"/>
      <c r="E77" s="49"/>
      <c r="F77" s="48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Z77" s="47"/>
      <c r="AA77" s="47"/>
    </row>
  </sheetData>
  <mergeCells count="12">
    <mergeCell ref="R22:Y22"/>
    <mergeCell ref="R29:Y29"/>
    <mergeCell ref="R73:Y73"/>
    <mergeCell ref="R74:Y74"/>
    <mergeCell ref="D75:O75"/>
    <mergeCell ref="R75:Y75"/>
    <mergeCell ref="D2:AA2"/>
    <mergeCell ref="D3:AA3"/>
    <mergeCell ref="D5:O5"/>
    <mergeCell ref="P5:Q5"/>
    <mergeCell ref="R5:Y5"/>
    <mergeCell ref="Z5:AA5"/>
  </mergeCells>
  <phoneticPr fontId="2"/>
  <pageMargins left="0.70866141732283472" right="0.70866141732283472" top="0.39370078740157477" bottom="0.39370078740157477" header="0.51181102362204722" footer="0.51181102362204722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K42"/>
  <sheetViews>
    <sheetView tabSelected="1" topLeftCell="B1" zoomScale="85" zoomScaleNormal="85" zoomScaleSheetLayoutView="100" workbookViewId="0">
      <selection activeCell="N41" sqref="N41"/>
    </sheetView>
  </sheetViews>
  <sheetFormatPr defaultRowHeight="13.5" x14ac:dyDescent="0.15"/>
  <cols>
    <col min="1" max="1" width="0" style="52" hidden="1" customWidth="1"/>
    <col min="2" max="2" width="0.625" style="6" customWidth="1"/>
    <col min="3" max="3" width="1.25" style="82" customWidth="1"/>
    <col min="4" max="12" width="2.125" style="82" customWidth="1"/>
    <col min="13" max="13" width="18.375" style="82" customWidth="1"/>
    <col min="14" max="14" width="21.625" style="82" bestFit="1" customWidth="1"/>
    <col min="15" max="15" width="2.5" style="82" customWidth="1"/>
    <col min="16" max="16" width="0.625" style="82" customWidth="1"/>
    <col min="17" max="17" width="9" style="6"/>
    <col min="18" max="18" width="0" style="6" hidden="1" customWidth="1"/>
    <col min="19" max="16384" width="9" style="6"/>
  </cols>
  <sheetData>
    <row r="1" spans="1:37" x14ac:dyDescent="0.15">
      <c r="A1" s="1"/>
      <c r="C1" s="50"/>
      <c r="D1" s="50"/>
      <c r="E1" s="50"/>
      <c r="F1" s="50"/>
      <c r="G1" s="50"/>
      <c r="H1" s="50"/>
      <c r="I1" s="50"/>
      <c r="J1" s="3"/>
      <c r="K1" s="3"/>
      <c r="L1" s="3"/>
      <c r="M1" s="3"/>
      <c r="N1" s="3"/>
      <c r="O1" s="3"/>
      <c r="P1" s="51"/>
    </row>
    <row r="2" spans="1:37" ht="24" x14ac:dyDescent="0.2">
      <c r="C2" s="182" t="s">
        <v>263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53"/>
    </row>
    <row r="3" spans="1:37" ht="17.25" x14ac:dyDescent="0.2">
      <c r="C3" s="183" t="s">
        <v>264</v>
      </c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53"/>
    </row>
    <row r="4" spans="1:37" ht="17.25" x14ac:dyDescent="0.2">
      <c r="C4" s="183" t="s">
        <v>265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53"/>
    </row>
    <row r="5" spans="1:37" ht="18" thickBot="1" x14ac:dyDescent="0.25">
      <c r="C5" s="54"/>
      <c r="D5" s="53"/>
      <c r="E5" s="53"/>
      <c r="F5" s="53"/>
      <c r="G5" s="53"/>
      <c r="H5" s="53"/>
      <c r="I5" s="53"/>
      <c r="J5" s="53"/>
      <c r="K5" s="53"/>
      <c r="L5" s="53"/>
      <c r="M5" s="55"/>
      <c r="N5" s="53"/>
      <c r="O5" s="55" t="s">
        <v>0</v>
      </c>
      <c r="P5" s="53"/>
    </row>
    <row r="6" spans="1:37" ht="18" thickBot="1" x14ac:dyDescent="0.25">
      <c r="A6" s="52" t="s">
        <v>243</v>
      </c>
      <c r="C6" s="184" t="s">
        <v>1</v>
      </c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6" t="s">
        <v>245</v>
      </c>
      <c r="O6" s="187"/>
      <c r="P6" s="53"/>
    </row>
    <row r="7" spans="1:37" x14ac:dyDescent="0.15">
      <c r="A7" s="52" t="s">
        <v>151</v>
      </c>
      <c r="C7" s="56"/>
      <c r="D7" s="57" t="s">
        <v>152</v>
      </c>
      <c r="E7" s="57"/>
      <c r="F7" s="58"/>
      <c r="G7" s="57"/>
      <c r="H7" s="57"/>
      <c r="I7" s="57"/>
      <c r="J7" s="57"/>
      <c r="K7" s="58"/>
      <c r="L7" s="58"/>
      <c r="M7" s="58"/>
      <c r="N7" s="59">
        <v>94148661378</v>
      </c>
      <c r="O7" s="60"/>
      <c r="P7" s="61"/>
      <c r="AK7" s="158"/>
    </row>
    <row r="8" spans="1:37" x14ac:dyDescent="0.15">
      <c r="A8" s="52" t="s">
        <v>153</v>
      </c>
      <c r="C8" s="56"/>
      <c r="D8" s="57"/>
      <c r="E8" s="57" t="s">
        <v>154</v>
      </c>
      <c r="F8" s="57"/>
      <c r="G8" s="57"/>
      <c r="H8" s="57"/>
      <c r="I8" s="57"/>
      <c r="J8" s="57"/>
      <c r="K8" s="58"/>
      <c r="L8" s="58"/>
      <c r="M8" s="58"/>
      <c r="N8" s="59">
        <v>47403165306</v>
      </c>
      <c r="O8" s="62"/>
      <c r="P8" s="61"/>
      <c r="AK8" s="158"/>
    </row>
    <row r="9" spans="1:37" x14ac:dyDescent="0.15">
      <c r="A9" s="52" t="s">
        <v>155</v>
      </c>
      <c r="C9" s="56"/>
      <c r="D9" s="57"/>
      <c r="E9" s="57"/>
      <c r="F9" s="57" t="s">
        <v>156</v>
      </c>
      <c r="G9" s="57"/>
      <c r="H9" s="57"/>
      <c r="I9" s="57"/>
      <c r="J9" s="57"/>
      <c r="K9" s="58"/>
      <c r="L9" s="58"/>
      <c r="M9" s="58"/>
      <c r="N9" s="59">
        <v>13647808099</v>
      </c>
      <c r="O9" s="62"/>
      <c r="P9" s="61"/>
      <c r="AK9" s="158"/>
    </row>
    <row r="10" spans="1:37" x14ac:dyDescent="0.15">
      <c r="A10" s="52" t="s">
        <v>157</v>
      </c>
      <c r="C10" s="56"/>
      <c r="D10" s="57"/>
      <c r="E10" s="57"/>
      <c r="F10" s="57"/>
      <c r="G10" s="57" t="s">
        <v>158</v>
      </c>
      <c r="H10" s="57"/>
      <c r="I10" s="57"/>
      <c r="J10" s="57"/>
      <c r="K10" s="58"/>
      <c r="L10" s="58"/>
      <c r="M10" s="58"/>
      <c r="N10" s="59">
        <v>10180469370</v>
      </c>
      <c r="O10" s="62"/>
      <c r="P10" s="61"/>
      <c r="AK10" s="158"/>
    </row>
    <row r="11" spans="1:37" x14ac:dyDescent="0.15">
      <c r="A11" s="52" t="s">
        <v>159</v>
      </c>
      <c r="C11" s="56"/>
      <c r="D11" s="57"/>
      <c r="E11" s="57"/>
      <c r="F11" s="57"/>
      <c r="G11" s="57" t="s">
        <v>160</v>
      </c>
      <c r="H11" s="57"/>
      <c r="I11" s="57"/>
      <c r="J11" s="57"/>
      <c r="K11" s="58"/>
      <c r="L11" s="58"/>
      <c r="M11" s="58"/>
      <c r="N11" s="59">
        <v>888969856</v>
      </c>
      <c r="O11" s="62"/>
      <c r="P11" s="61"/>
      <c r="AK11" s="158"/>
    </row>
    <row r="12" spans="1:37" x14ac:dyDescent="0.15">
      <c r="A12" s="52" t="s">
        <v>161</v>
      </c>
      <c r="C12" s="56"/>
      <c r="D12" s="57"/>
      <c r="E12" s="57"/>
      <c r="F12" s="57"/>
      <c r="G12" s="57" t="s">
        <v>162</v>
      </c>
      <c r="H12" s="57"/>
      <c r="I12" s="57"/>
      <c r="J12" s="57"/>
      <c r="K12" s="58"/>
      <c r="L12" s="58"/>
      <c r="M12" s="58"/>
      <c r="N12" s="59">
        <v>2319228447</v>
      </c>
      <c r="O12" s="62"/>
      <c r="P12" s="61"/>
      <c r="AK12" s="158"/>
    </row>
    <row r="13" spans="1:37" x14ac:dyDescent="0.15">
      <c r="A13" s="52" t="s">
        <v>163</v>
      </c>
      <c r="C13" s="56"/>
      <c r="D13" s="57"/>
      <c r="E13" s="57"/>
      <c r="F13" s="57"/>
      <c r="G13" s="57" t="s">
        <v>45</v>
      </c>
      <c r="H13" s="57"/>
      <c r="I13" s="57"/>
      <c r="J13" s="57"/>
      <c r="K13" s="58"/>
      <c r="L13" s="58"/>
      <c r="M13" s="58"/>
      <c r="N13" s="59">
        <v>259140426</v>
      </c>
      <c r="O13" s="62"/>
      <c r="P13" s="61"/>
      <c r="AK13" s="158"/>
    </row>
    <row r="14" spans="1:37" x14ac:dyDescent="0.15">
      <c r="A14" s="52" t="s">
        <v>164</v>
      </c>
      <c r="C14" s="56"/>
      <c r="D14" s="57"/>
      <c r="E14" s="57"/>
      <c r="F14" s="57" t="s">
        <v>165</v>
      </c>
      <c r="G14" s="57"/>
      <c r="H14" s="57"/>
      <c r="I14" s="57"/>
      <c r="J14" s="57"/>
      <c r="K14" s="58"/>
      <c r="L14" s="58"/>
      <c r="M14" s="58"/>
      <c r="N14" s="59">
        <v>31702880302</v>
      </c>
      <c r="O14" s="62"/>
      <c r="P14" s="61"/>
      <c r="AK14" s="158"/>
    </row>
    <row r="15" spans="1:37" x14ac:dyDescent="0.15">
      <c r="A15" s="52" t="s">
        <v>166</v>
      </c>
      <c r="C15" s="56"/>
      <c r="D15" s="57"/>
      <c r="E15" s="57"/>
      <c r="F15" s="57"/>
      <c r="G15" s="57" t="s">
        <v>167</v>
      </c>
      <c r="H15" s="57"/>
      <c r="I15" s="57"/>
      <c r="J15" s="57"/>
      <c r="K15" s="58"/>
      <c r="L15" s="58"/>
      <c r="M15" s="58"/>
      <c r="N15" s="59">
        <v>21439071813</v>
      </c>
      <c r="O15" s="62"/>
      <c r="P15" s="61"/>
      <c r="AK15" s="158"/>
    </row>
    <row r="16" spans="1:37" x14ac:dyDescent="0.15">
      <c r="A16" s="52" t="s">
        <v>168</v>
      </c>
      <c r="C16" s="56"/>
      <c r="D16" s="57"/>
      <c r="E16" s="57"/>
      <c r="F16" s="57"/>
      <c r="G16" s="57" t="s">
        <v>169</v>
      </c>
      <c r="H16" s="57"/>
      <c r="I16" s="57"/>
      <c r="J16" s="57"/>
      <c r="K16" s="58"/>
      <c r="L16" s="58"/>
      <c r="M16" s="58"/>
      <c r="N16" s="59">
        <v>2546992587</v>
      </c>
      <c r="O16" s="62"/>
      <c r="P16" s="61"/>
      <c r="AK16" s="158"/>
    </row>
    <row r="17" spans="1:37" x14ac:dyDescent="0.15">
      <c r="A17" s="52" t="s">
        <v>170</v>
      </c>
      <c r="C17" s="56"/>
      <c r="D17" s="57"/>
      <c r="E17" s="57"/>
      <c r="F17" s="57"/>
      <c r="G17" s="57" t="s">
        <v>171</v>
      </c>
      <c r="H17" s="57"/>
      <c r="I17" s="57"/>
      <c r="J17" s="57"/>
      <c r="K17" s="58"/>
      <c r="L17" s="58"/>
      <c r="M17" s="58"/>
      <c r="N17" s="59">
        <v>7710860961</v>
      </c>
      <c r="O17" s="62"/>
      <c r="P17" s="61"/>
      <c r="AK17" s="158"/>
    </row>
    <row r="18" spans="1:37" x14ac:dyDescent="0.15">
      <c r="A18" s="52" t="s">
        <v>172</v>
      </c>
      <c r="C18" s="56"/>
      <c r="D18" s="57"/>
      <c r="E18" s="57"/>
      <c r="F18" s="57"/>
      <c r="G18" s="57" t="s">
        <v>45</v>
      </c>
      <c r="H18" s="57"/>
      <c r="I18" s="57"/>
      <c r="J18" s="57"/>
      <c r="K18" s="58"/>
      <c r="L18" s="58"/>
      <c r="M18" s="58"/>
      <c r="N18" s="59">
        <v>5954941</v>
      </c>
      <c r="O18" s="62"/>
      <c r="P18" s="61"/>
      <c r="AK18" s="158"/>
    </row>
    <row r="19" spans="1:37" x14ac:dyDescent="0.15">
      <c r="A19" s="52" t="s">
        <v>173</v>
      </c>
      <c r="C19" s="56"/>
      <c r="D19" s="57"/>
      <c r="E19" s="57"/>
      <c r="F19" s="57" t="s">
        <v>174</v>
      </c>
      <c r="G19" s="57"/>
      <c r="H19" s="57"/>
      <c r="I19" s="57"/>
      <c r="J19" s="57"/>
      <c r="K19" s="58"/>
      <c r="L19" s="58"/>
      <c r="M19" s="58"/>
      <c r="N19" s="59">
        <v>2052476905</v>
      </c>
      <c r="O19" s="62"/>
      <c r="P19" s="61"/>
      <c r="AK19" s="158"/>
    </row>
    <row r="20" spans="1:37" x14ac:dyDescent="0.15">
      <c r="A20" s="52" t="s">
        <v>175</v>
      </c>
      <c r="C20" s="56"/>
      <c r="D20" s="57"/>
      <c r="E20" s="57"/>
      <c r="F20" s="58"/>
      <c r="G20" s="58" t="s">
        <v>176</v>
      </c>
      <c r="H20" s="58"/>
      <c r="I20" s="57"/>
      <c r="J20" s="57"/>
      <c r="K20" s="58"/>
      <c r="L20" s="58"/>
      <c r="M20" s="58"/>
      <c r="N20" s="59">
        <v>523610137</v>
      </c>
      <c r="O20" s="62"/>
      <c r="P20" s="61"/>
      <c r="AK20" s="158"/>
    </row>
    <row r="21" spans="1:37" x14ac:dyDescent="0.15">
      <c r="A21" s="52" t="s">
        <v>177</v>
      </c>
      <c r="C21" s="56"/>
      <c r="D21" s="57"/>
      <c r="E21" s="57"/>
      <c r="F21" s="58"/>
      <c r="G21" s="57" t="s">
        <v>178</v>
      </c>
      <c r="H21" s="57"/>
      <c r="I21" s="57"/>
      <c r="J21" s="57"/>
      <c r="K21" s="58"/>
      <c r="L21" s="58"/>
      <c r="M21" s="58"/>
      <c r="N21" s="59">
        <v>153793318</v>
      </c>
      <c r="O21" s="62"/>
      <c r="P21" s="61"/>
      <c r="AK21" s="158"/>
    </row>
    <row r="22" spans="1:37" x14ac:dyDescent="0.15">
      <c r="A22" s="52" t="s">
        <v>179</v>
      </c>
      <c r="C22" s="56"/>
      <c r="D22" s="57"/>
      <c r="E22" s="57"/>
      <c r="F22" s="58"/>
      <c r="G22" s="57" t="s">
        <v>45</v>
      </c>
      <c r="H22" s="57"/>
      <c r="I22" s="57"/>
      <c r="J22" s="57"/>
      <c r="K22" s="58"/>
      <c r="L22" s="58"/>
      <c r="M22" s="58"/>
      <c r="N22" s="59">
        <v>1375073450</v>
      </c>
      <c r="O22" s="62"/>
      <c r="P22" s="61"/>
      <c r="AK22" s="158"/>
    </row>
    <row r="23" spans="1:37" x14ac:dyDescent="0.15">
      <c r="A23" s="52" t="s">
        <v>180</v>
      </c>
      <c r="C23" s="56"/>
      <c r="D23" s="57"/>
      <c r="E23" s="58" t="s">
        <v>181</v>
      </c>
      <c r="F23" s="58"/>
      <c r="G23" s="57"/>
      <c r="H23" s="57"/>
      <c r="I23" s="57"/>
      <c r="J23" s="57"/>
      <c r="K23" s="58"/>
      <c r="L23" s="58"/>
      <c r="M23" s="58"/>
      <c r="N23" s="59">
        <v>46745496072</v>
      </c>
      <c r="O23" s="62"/>
      <c r="P23" s="61"/>
      <c r="AK23" s="158"/>
    </row>
    <row r="24" spans="1:37" x14ac:dyDescent="0.15">
      <c r="A24" s="52" t="s">
        <v>182</v>
      </c>
      <c r="C24" s="56"/>
      <c r="D24" s="57"/>
      <c r="E24" s="57"/>
      <c r="F24" s="57" t="s">
        <v>183</v>
      </c>
      <c r="G24" s="57"/>
      <c r="H24" s="57"/>
      <c r="I24" s="57"/>
      <c r="J24" s="57"/>
      <c r="K24" s="58"/>
      <c r="L24" s="58"/>
      <c r="M24" s="58"/>
      <c r="N24" s="59">
        <v>35514818178</v>
      </c>
      <c r="O24" s="62"/>
      <c r="P24" s="61"/>
      <c r="AK24" s="158"/>
    </row>
    <row r="25" spans="1:37" x14ac:dyDescent="0.15">
      <c r="A25" s="52" t="s">
        <v>184</v>
      </c>
      <c r="C25" s="56"/>
      <c r="D25" s="57"/>
      <c r="E25" s="57"/>
      <c r="F25" s="57" t="s">
        <v>185</v>
      </c>
      <c r="G25" s="57"/>
      <c r="H25" s="57"/>
      <c r="I25" s="57"/>
      <c r="J25" s="57"/>
      <c r="K25" s="58"/>
      <c r="L25" s="58"/>
      <c r="M25" s="58"/>
      <c r="N25" s="59">
        <v>10901376728</v>
      </c>
      <c r="O25" s="62"/>
      <c r="P25" s="61"/>
      <c r="AK25" s="158"/>
    </row>
    <row r="26" spans="1:37" x14ac:dyDescent="0.15">
      <c r="A26" s="52" t="s">
        <v>186</v>
      </c>
      <c r="C26" s="56"/>
      <c r="D26" s="57"/>
      <c r="E26" s="57"/>
      <c r="F26" s="57" t="s">
        <v>187</v>
      </c>
      <c r="G26" s="57"/>
      <c r="H26" s="57"/>
      <c r="I26" s="57"/>
      <c r="J26" s="57"/>
      <c r="K26" s="58"/>
      <c r="L26" s="58"/>
      <c r="M26" s="58"/>
      <c r="N26" s="59">
        <v>0</v>
      </c>
      <c r="O26" s="62"/>
      <c r="P26" s="61"/>
      <c r="AK26" s="158"/>
    </row>
    <row r="27" spans="1:37" x14ac:dyDescent="0.15">
      <c r="A27" s="52" t="s">
        <v>188</v>
      </c>
      <c r="C27" s="56"/>
      <c r="D27" s="57"/>
      <c r="E27" s="57"/>
      <c r="F27" s="57" t="s">
        <v>45</v>
      </c>
      <c r="G27" s="57"/>
      <c r="H27" s="57"/>
      <c r="I27" s="57"/>
      <c r="J27" s="57"/>
      <c r="K27" s="58"/>
      <c r="L27" s="58"/>
      <c r="M27" s="58"/>
      <c r="N27" s="59">
        <v>329301166</v>
      </c>
      <c r="O27" s="62"/>
      <c r="P27" s="61"/>
      <c r="AK27" s="158"/>
    </row>
    <row r="28" spans="1:37" x14ac:dyDescent="0.15">
      <c r="A28" s="52" t="s">
        <v>189</v>
      </c>
      <c r="C28" s="56"/>
      <c r="D28" s="57" t="s">
        <v>190</v>
      </c>
      <c r="E28" s="57"/>
      <c r="F28" s="57"/>
      <c r="G28" s="57"/>
      <c r="H28" s="57"/>
      <c r="I28" s="57"/>
      <c r="J28" s="57"/>
      <c r="K28" s="58"/>
      <c r="L28" s="58"/>
      <c r="M28" s="58"/>
      <c r="N28" s="59">
        <v>7047922191</v>
      </c>
      <c r="O28" s="62"/>
      <c r="P28" s="61"/>
      <c r="AK28" s="158"/>
    </row>
    <row r="29" spans="1:37" x14ac:dyDescent="0.15">
      <c r="A29" s="52" t="s">
        <v>191</v>
      </c>
      <c r="C29" s="56"/>
      <c r="D29" s="57"/>
      <c r="E29" s="57" t="s">
        <v>192</v>
      </c>
      <c r="F29" s="57"/>
      <c r="G29" s="57"/>
      <c r="H29" s="57"/>
      <c r="I29" s="57"/>
      <c r="J29" s="57"/>
      <c r="K29" s="63"/>
      <c r="L29" s="63"/>
      <c r="M29" s="63"/>
      <c r="N29" s="59">
        <v>4335796985</v>
      </c>
      <c r="O29" s="62"/>
      <c r="P29" s="61"/>
      <c r="AK29" s="158"/>
    </row>
    <row r="30" spans="1:37" x14ac:dyDescent="0.15">
      <c r="A30" s="52" t="s">
        <v>193</v>
      </c>
      <c r="C30" s="56"/>
      <c r="D30" s="57"/>
      <c r="E30" s="57" t="s">
        <v>45</v>
      </c>
      <c r="F30" s="57"/>
      <c r="G30" s="58"/>
      <c r="H30" s="57"/>
      <c r="I30" s="57"/>
      <c r="J30" s="57"/>
      <c r="K30" s="63"/>
      <c r="L30" s="63"/>
      <c r="M30" s="63"/>
      <c r="N30" s="59">
        <v>2712125206</v>
      </c>
      <c r="O30" s="62"/>
      <c r="P30" s="61"/>
      <c r="AK30" s="158"/>
    </row>
    <row r="31" spans="1:37" x14ac:dyDescent="0.15">
      <c r="A31" s="52" t="s">
        <v>149</v>
      </c>
      <c r="C31" s="64" t="s">
        <v>150</v>
      </c>
      <c r="D31" s="65"/>
      <c r="E31" s="65"/>
      <c r="F31" s="65"/>
      <c r="G31" s="65"/>
      <c r="H31" s="65"/>
      <c r="I31" s="65"/>
      <c r="J31" s="65"/>
      <c r="K31" s="66"/>
      <c r="L31" s="66"/>
      <c r="M31" s="66"/>
      <c r="N31" s="67">
        <v>87100739187</v>
      </c>
      <c r="O31" s="68"/>
      <c r="P31" s="61"/>
      <c r="AK31" s="158"/>
    </row>
    <row r="32" spans="1:37" x14ac:dyDescent="0.15">
      <c r="A32" s="52" t="s">
        <v>196</v>
      </c>
      <c r="C32" s="56"/>
      <c r="D32" s="57" t="s">
        <v>197</v>
      </c>
      <c r="E32" s="57"/>
      <c r="F32" s="58"/>
      <c r="G32" s="57"/>
      <c r="H32" s="57"/>
      <c r="I32" s="57"/>
      <c r="J32" s="57"/>
      <c r="K32" s="58"/>
      <c r="L32" s="58"/>
      <c r="M32" s="58"/>
      <c r="N32" s="59">
        <v>8265820070</v>
      </c>
      <c r="O32" s="60"/>
      <c r="P32" s="61"/>
      <c r="AK32" s="158"/>
    </row>
    <row r="33" spans="1:37" x14ac:dyDescent="0.15">
      <c r="A33" s="52" t="s">
        <v>198</v>
      </c>
      <c r="C33" s="56"/>
      <c r="D33" s="57"/>
      <c r="E33" s="58" t="s">
        <v>199</v>
      </c>
      <c r="F33" s="58"/>
      <c r="G33" s="57"/>
      <c r="H33" s="57"/>
      <c r="I33" s="57"/>
      <c r="J33" s="57"/>
      <c r="K33" s="58"/>
      <c r="L33" s="58"/>
      <c r="M33" s="58"/>
      <c r="N33" s="59">
        <v>7488164758</v>
      </c>
      <c r="O33" s="62"/>
      <c r="P33" s="61"/>
      <c r="AK33" s="158"/>
    </row>
    <row r="34" spans="1:37" x14ac:dyDescent="0.15">
      <c r="A34" s="52" t="s">
        <v>200</v>
      </c>
      <c r="C34" s="56"/>
      <c r="D34" s="57"/>
      <c r="E34" s="58" t="s">
        <v>201</v>
      </c>
      <c r="F34" s="58"/>
      <c r="G34" s="57"/>
      <c r="H34" s="57"/>
      <c r="I34" s="57"/>
      <c r="J34" s="57"/>
      <c r="K34" s="58"/>
      <c r="L34" s="58"/>
      <c r="M34" s="58"/>
      <c r="N34" s="59">
        <v>777637093</v>
      </c>
      <c r="O34" s="62"/>
      <c r="P34" s="61"/>
      <c r="AK34" s="158"/>
    </row>
    <row r="35" spans="1:37" x14ac:dyDescent="0.15">
      <c r="A35" s="52" t="s">
        <v>202</v>
      </c>
      <c r="C35" s="56"/>
      <c r="D35" s="57"/>
      <c r="E35" s="57" t="s">
        <v>203</v>
      </c>
      <c r="F35" s="57"/>
      <c r="G35" s="57"/>
      <c r="H35" s="57"/>
      <c r="I35" s="57"/>
      <c r="J35" s="57"/>
      <c r="K35" s="58"/>
      <c r="L35" s="58"/>
      <c r="M35" s="58"/>
      <c r="N35" s="59">
        <v>0</v>
      </c>
      <c r="O35" s="62"/>
      <c r="P35" s="61"/>
      <c r="AK35" s="158"/>
    </row>
    <row r="36" spans="1:37" x14ac:dyDescent="0.15">
      <c r="A36" s="52" t="s">
        <v>204</v>
      </c>
      <c r="C36" s="56"/>
      <c r="D36" s="57"/>
      <c r="E36" s="57" t="s">
        <v>45</v>
      </c>
      <c r="F36" s="57"/>
      <c r="G36" s="57"/>
      <c r="H36" s="57"/>
      <c r="I36" s="57"/>
      <c r="J36" s="57"/>
      <c r="K36" s="58"/>
      <c r="L36" s="58"/>
      <c r="M36" s="58"/>
      <c r="N36" s="59">
        <v>18219</v>
      </c>
      <c r="O36" s="62"/>
      <c r="P36" s="61"/>
      <c r="AK36" s="158"/>
    </row>
    <row r="37" spans="1:37" x14ac:dyDescent="0.15">
      <c r="A37" s="52" t="s">
        <v>205</v>
      </c>
      <c r="C37" s="56"/>
      <c r="D37" s="57" t="s">
        <v>206</v>
      </c>
      <c r="E37" s="57"/>
      <c r="F37" s="57"/>
      <c r="G37" s="57"/>
      <c r="H37" s="57"/>
      <c r="I37" s="57"/>
      <c r="J37" s="57"/>
      <c r="K37" s="63"/>
      <c r="L37" s="63"/>
      <c r="M37" s="63"/>
      <c r="N37" s="59">
        <v>16170</v>
      </c>
      <c r="O37" s="60"/>
      <c r="P37" s="61"/>
      <c r="AK37" s="158"/>
    </row>
    <row r="38" spans="1:37" x14ac:dyDescent="0.15">
      <c r="A38" s="52" t="s">
        <v>207</v>
      </c>
      <c r="C38" s="56"/>
      <c r="D38" s="57"/>
      <c r="E38" s="57" t="s">
        <v>208</v>
      </c>
      <c r="F38" s="57"/>
      <c r="G38" s="57"/>
      <c r="H38" s="57"/>
      <c r="I38" s="57"/>
      <c r="J38" s="57"/>
      <c r="K38" s="63"/>
      <c r="L38" s="63"/>
      <c r="M38" s="63"/>
      <c r="N38" s="59">
        <v>16170</v>
      </c>
      <c r="O38" s="62"/>
      <c r="P38" s="61"/>
      <c r="AK38" s="158"/>
    </row>
    <row r="39" spans="1:37" ht="14.25" thickBot="1" x14ac:dyDescent="0.2">
      <c r="A39" s="52" t="s">
        <v>209</v>
      </c>
      <c r="C39" s="56"/>
      <c r="D39" s="57"/>
      <c r="E39" s="57" t="s">
        <v>45</v>
      </c>
      <c r="F39" s="57"/>
      <c r="G39" s="57"/>
      <c r="H39" s="57"/>
      <c r="I39" s="57"/>
      <c r="J39" s="57"/>
      <c r="K39" s="63"/>
      <c r="L39" s="63"/>
      <c r="M39" s="63"/>
      <c r="N39" s="59">
        <v>0</v>
      </c>
      <c r="O39" s="62"/>
      <c r="P39" s="61"/>
      <c r="AK39" s="158"/>
    </row>
    <row r="40" spans="1:37" ht="14.25" thickBot="1" x14ac:dyDescent="0.2">
      <c r="A40" s="52" t="s">
        <v>194</v>
      </c>
      <c r="C40" s="69" t="s">
        <v>195</v>
      </c>
      <c r="D40" s="70"/>
      <c r="E40" s="70"/>
      <c r="F40" s="70"/>
      <c r="G40" s="70"/>
      <c r="H40" s="70"/>
      <c r="I40" s="70"/>
      <c r="J40" s="70"/>
      <c r="K40" s="71"/>
      <c r="L40" s="71"/>
      <c r="M40" s="71"/>
      <c r="N40" s="72">
        <v>95366543087</v>
      </c>
      <c r="O40" s="73"/>
      <c r="P40" s="61"/>
      <c r="AK40" s="158"/>
    </row>
    <row r="41" spans="1:37" s="75" customFormat="1" ht="3.75" customHeight="1" x14ac:dyDescent="0.15">
      <c r="A41" s="74"/>
      <c r="C41" s="76"/>
      <c r="D41" s="76"/>
      <c r="E41" s="77"/>
      <c r="F41" s="77"/>
      <c r="G41" s="77"/>
      <c r="H41" s="77"/>
      <c r="I41" s="77"/>
      <c r="J41" s="78"/>
      <c r="K41" s="78"/>
      <c r="L41" s="78"/>
    </row>
    <row r="42" spans="1:37" s="75" customFormat="1" ht="15.6" customHeight="1" x14ac:dyDescent="0.15">
      <c r="A42" s="74"/>
      <c r="C42" s="79"/>
      <c r="D42" s="79"/>
      <c r="E42" s="80"/>
      <c r="F42" s="80"/>
      <c r="G42" s="80"/>
      <c r="H42" s="80"/>
      <c r="I42" s="80"/>
      <c r="J42" s="81"/>
      <c r="K42" s="81"/>
      <c r="L42" s="81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8"/>
  <sheetViews>
    <sheetView showGridLines="0" view="pageBreakPreview" topLeftCell="B1" zoomScaleNormal="85" zoomScaleSheetLayoutView="100" workbookViewId="0">
      <selection activeCell="K22" sqref="K22"/>
    </sheetView>
  </sheetViews>
  <sheetFormatPr defaultRowHeight="12.75" x14ac:dyDescent="0.15"/>
  <cols>
    <col min="1" max="1" width="0" style="83" hidden="1" customWidth="1"/>
    <col min="2" max="2" width="1.125" style="85" customWidth="1"/>
    <col min="3" max="3" width="1.625" style="85" customWidth="1"/>
    <col min="4" max="9" width="2" style="85" customWidth="1"/>
    <col min="10" max="10" width="15.375" style="85" customWidth="1"/>
    <col min="11" max="11" width="21.625" style="85" bestFit="1" customWidth="1"/>
    <col min="12" max="12" width="3" style="85" bestFit="1" customWidth="1"/>
    <col min="13" max="13" width="21.625" style="85" bestFit="1" customWidth="1"/>
    <col min="14" max="14" width="3" style="85" bestFit="1" customWidth="1"/>
    <col min="15" max="15" width="21.625" style="85" bestFit="1" customWidth="1"/>
    <col min="16" max="16" width="3" style="85" bestFit="1" customWidth="1"/>
    <col min="17" max="17" width="21.625" style="85" customWidth="1"/>
    <col min="18" max="18" width="3" style="85" customWidth="1"/>
    <col min="19" max="19" width="1" style="85" customWidth="1"/>
    <col min="20" max="20" width="9" style="85"/>
    <col min="21" max="24" width="0" style="85" hidden="1" customWidth="1"/>
    <col min="25" max="16384" width="9" style="85"/>
  </cols>
  <sheetData>
    <row r="2" spans="1:24" ht="24" x14ac:dyDescent="0.25">
      <c r="B2" s="84"/>
      <c r="C2" s="188" t="s">
        <v>266</v>
      </c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</row>
    <row r="3" spans="1:24" ht="17.25" x14ac:dyDescent="0.2">
      <c r="B3" s="86"/>
      <c r="C3" s="189" t="s">
        <v>267</v>
      </c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</row>
    <row r="4" spans="1:24" ht="17.25" x14ac:dyDescent="0.2">
      <c r="B4" s="86"/>
      <c r="C4" s="189" t="s">
        <v>268</v>
      </c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</row>
    <row r="5" spans="1:24" ht="15.75" customHeight="1" thickBot="1" x14ac:dyDescent="0.2">
      <c r="B5" s="87"/>
      <c r="C5" s="88"/>
      <c r="D5" s="88"/>
      <c r="E5" s="88"/>
      <c r="F5" s="88"/>
      <c r="G5" s="88"/>
      <c r="H5" s="88"/>
      <c r="I5" s="88"/>
      <c r="J5" s="89"/>
      <c r="K5" s="88"/>
      <c r="L5" s="89"/>
      <c r="M5" s="88"/>
      <c r="N5" s="88"/>
      <c r="O5" s="88"/>
      <c r="P5" s="88"/>
      <c r="Q5" s="88"/>
      <c r="R5" s="89" t="s">
        <v>0</v>
      </c>
    </row>
    <row r="6" spans="1:24" ht="12.75" customHeight="1" x14ac:dyDescent="0.15">
      <c r="B6" s="90"/>
      <c r="C6" s="190" t="s">
        <v>1</v>
      </c>
      <c r="D6" s="191"/>
      <c r="E6" s="191"/>
      <c r="F6" s="191"/>
      <c r="G6" s="191"/>
      <c r="H6" s="191"/>
      <c r="I6" s="191"/>
      <c r="J6" s="192"/>
      <c r="K6" s="196" t="s">
        <v>256</v>
      </c>
      <c r="L6" s="191"/>
      <c r="M6" s="91"/>
      <c r="N6" s="91"/>
      <c r="O6" s="91"/>
      <c r="P6" s="91"/>
      <c r="Q6" s="91"/>
      <c r="R6" s="92"/>
    </row>
    <row r="7" spans="1:24" ht="29.25" customHeight="1" thickBot="1" x14ac:dyDescent="0.2">
      <c r="A7" s="83" t="s">
        <v>243</v>
      </c>
      <c r="B7" s="90"/>
      <c r="C7" s="193"/>
      <c r="D7" s="194"/>
      <c r="E7" s="194"/>
      <c r="F7" s="194"/>
      <c r="G7" s="194"/>
      <c r="H7" s="194"/>
      <c r="I7" s="194"/>
      <c r="J7" s="195"/>
      <c r="K7" s="197"/>
      <c r="L7" s="194"/>
      <c r="M7" s="198" t="s">
        <v>257</v>
      </c>
      <c r="N7" s="199"/>
      <c r="O7" s="198" t="s">
        <v>258</v>
      </c>
      <c r="P7" s="199"/>
      <c r="Q7" s="198" t="s">
        <v>148</v>
      </c>
      <c r="R7" s="200"/>
    </row>
    <row r="8" spans="1:24" ht="15.95" customHeight="1" x14ac:dyDescent="0.15">
      <c r="A8" s="83" t="s">
        <v>210</v>
      </c>
      <c r="B8" s="93"/>
      <c r="C8" s="94" t="s">
        <v>211</v>
      </c>
      <c r="D8" s="95"/>
      <c r="E8" s="95"/>
      <c r="F8" s="95"/>
      <c r="G8" s="95"/>
      <c r="H8" s="95"/>
      <c r="I8" s="95"/>
      <c r="J8" s="96"/>
      <c r="K8" s="97">
        <v>465181714409</v>
      </c>
      <c r="L8" s="98"/>
      <c r="M8" s="97">
        <v>493640871761</v>
      </c>
      <c r="N8" s="99"/>
      <c r="O8" s="97">
        <v>-28459157352</v>
      </c>
      <c r="P8" s="99"/>
      <c r="Q8" s="100">
        <v>0</v>
      </c>
      <c r="R8" s="101"/>
      <c r="U8" s="159" t="str">
        <f t="shared" ref="U8:U13" si="0">IF(COUNTIF(V8:X8,"-")=COUNTA(V8:X8),"-",SUM(V8:X8))</f>
        <v>-</v>
      </c>
      <c r="V8" s="159" t="s">
        <v>12</v>
      </c>
      <c r="W8" s="159" t="s">
        <v>12</v>
      </c>
      <c r="X8" s="159" t="s">
        <v>12</v>
      </c>
    </row>
    <row r="9" spans="1:24" ht="15.95" customHeight="1" x14ac:dyDescent="0.15">
      <c r="A9" s="83" t="s">
        <v>212</v>
      </c>
      <c r="B9" s="93"/>
      <c r="C9" s="24"/>
      <c r="D9" s="19" t="s">
        <v>213</v>
      </c>
      <c r="E9" s="19"/>
      <c r="F9" s="19"/>
      <c r="G9" s="19"/>
      <c r="H9" s="19"/>
      <c r="I9" s="19"/>
      <c r="J9" s="102"/>
      <c r="K9" s="103">
        <v>-95366543087</v>
      </c>
      <c r="L9" s="104"/>
      <c r="M9" s="205"/>
      <c r="N9" s="206"/>
      <c r="O9" s="103">
        <v>-95366543087</v>
      </c>
      <c r="P9" s="105"/>
      <c r="Q9" s="106">
        <v>0</v>
      </c>
      <c r="R9" s="107"/>
      <c r="U9" s="159" t="str">
        <f t="shared" si="0"/>
        <v>-</v>
      </c>
      <c r="V9" s="159" t="s">
        <v>12</v>
      </c>
      <c r="W9" s="159" t="s">
        <v>12</v>
      </c>
      <c r="X9" s="159" t="s">
        <v>12</v>
      </c>
    </row>
    <row r="10" spans="1:24" ht="15.95" customHeight="1" x14ac:dyDescent="0.15">
      <c r="A10" s="83" t="s">
        <v>214</v>
      </c>
      <c r="B10" s="90"/>
      <c r="C10" s="108"/>
      <c r="D10" s="102" t="s">
        <v>215</v>
      </c>
      <c r="E10" s="102"/>
      <c r="F10" s="102"/>
      <c r="G10" s="102"/>
      <c r="H10" s="102"/>
      <c r="I10" s="102"/>
      <c r="J10" s="102"/>
      <c r="K10" s="103">
        <v>84219414508</v>
      </c>
      <c r="L10" s="104"/>
      <c r="M10" s="207"/>
      <c r="N10" s="208"/>
      <c r="O10" s="103">
        <v>84219414508</v>
      </c>
      <c r="P10" s="105"/>
      <c r="Q10" s="106">
        <v>0</v>
      </c>
      <c r="R10" s="109"/>
      <c r="U10" s="159" t="str">
        <f t="shared" si="0"/>
        <v>-</v>
      </c>
      <c r="V10" s="159" t="s">
        <v>12</v>
      </c>
      <c r="W10" s="159" t="str">
        <f>IF(COUNTIF(W11:W12,"-")=COUNTA(W11:W12),"-",SUM(W11:W12))</f>
        <v>-</v>
      </c>
      <c r="X10" s="159" t="str">
        <f>IF(COUNTIF(X11:X12,"-")=COUNTA(X11:X12),"-",SUM(X11:X12))</f>
        <v>-</v>
      </c>
    </row>
    <row r="11" spans="1:24" ht="15.95" customHeight="1" x14ac:dyDescent="0.15">
      <c r="A11" s="83" t="s">
        <v>216</v>
      </c>
      <c r="B11" s="90"/>
      <c r="C11" s="110"/>
      <c r="D11" s="102"/>
      <c r="E11" s="111" t="s">
        <v>217</v>
      </c>
      <c r="F11" s="111"/>
      <c r="G11" s="111"/>
      <c r="H11" s="111"/>
      <c r="I11" s="111"/>
      <c r="J11" s="102"/>
      <c r="K11" s="103">
        <v>65376392770</v>
      </c>
      <c r="L11" s="104"/>
      <c r="M11" s="207"/>
      <c r="N11" s="208"/>
      <c r="O11" s="103">
        <v>65376392770</v>
      </c>
      <c r="P11" s="105"/>
      <c r="Q11" s="106">
        <v>0</v>
      </c>
      <c r="R11" s="109"/>
      <c r="U11" s="159" t="str">
        <f t="shared" si="0"/>
        <v>-</v>
      </c>
      <c r="V11" s="159" t="s">
        <v>12</v>
      </c>
      <c r="W11" s="159" t="s">
        <v>12</v>
      </c>
      <c r="X11" s="159" t="s">
        <v>12</v>
      </c>
    </row>
    <row r="12" spans="1:24" ht="15.95" customHeight="1" x14ac:dyDescent="0.15">
      <c r="A12" s="83" t="s">
        <v>218</v>
      </c>
      <c r="B12" s="90"/>
      <c r="C12" s="112"/>
      <c r="D12" s="113"/>
      <c r="E12" s="113" t="s">
        <v>219</v>
      </c>
      <c r="F12" s="113"/>
      <c r="G12" s="113"/>
      <c r="H12" s="113"/>
      <c r="I12" s="113"/>
      <c r="J12" s="114"/>
      <c r="K12" s="115">
        <v>18843021738</v>
      </c>
      <c r="L12" s="116"/>
      <c r="M12" s="209"/>
      <c r="N12" s="210"/>
      <c r="O12" s="115">
        <v>18843021738</v>
      </c>
      <c r="P12" s="117"/>
      <c r="Q12" s="118">
        <v>0</v>
      </c>
      <c r="R12" s="119"/>
      <c r="U12" s="159" t="str">
        <f t="shared" si="0"/>
        <v>-</v>
      </c>
      <c r="V12" s="159" t="s">
        <v>12</v>
      </c>
      <c r="W12" s="159" t="s">
        <v>12</v>
      </c>
      <c r="X12" s="159" t="s">
        <v>12</v>
      </c>
    </row>
    <row r="13" spans="1:24" ht="15.95" customHeight="1" x14ac:dyDescent="0.15">
      <c r="A13" s="83" t="s">
        <v>220</v>
      </c>
      <c r="B13" s="90"/>
      <c r="C13" s="120"/>
      <c r="D13" s="121" t="s">
        <v>221</v>
      </c>
      <c r="E13" s="122"/>
      <c r="F13" s="121"/>
      <c r="G13" s="121"/>
      <c r="H13" s="121"/>
      <c r="I13" s="121"/>
      <c r="J13" s="123"/>
      <c r="K13" s="124">
        <v>-11147128579</v>
      </c>
      <c r="L13" s="125"/>
      <c r="M13" s="211"/>
      <c r="N13" s="212"/>
      <c r="O13" s="124">
        <v>-11147128579</v>
      </c>
      <c r="P13" s="126"/>
      <c r="Q13" s="127">
        <v>0</v>
      </c>
      <c r="R13" s="128"/>
      <c r="U13" s="159" t="str">
        <f t="shared" si="0"/>
        <v>-</v>
      </c>
      <c r="V13" s="159" t="s">
        <v>12</v>
      </c>
      <c r="W13" s="159" t="str">
        <f>IF(COUNTIF(W9:W10,"-")=COUNTA(W9:W10),"-",SUM(W9:W10))</f>
        <v>-</v>
      </c>
      <c r="X13" s="159" t="str">
        <f>IF(COUNTIF(X9:X10,"-")=COUNTA(X9:X10),"-",SUM(X9:X10))</f>
        <v>-</v>
      </c>
    </row>
    <row r="14" spans="1:24" ht="15.95" customHeight="1" x14ac:dyDescent="0.15">
      <c r="A14" s="83" t="s">
        <v>222</v>
      </c>
      <c r="B14" s="90"/>
      <c r="C14" s="24"/>
      <c r="D14" s="129" t="s">
        <v>259</v>
      </c>
      <c r="E14" s="129"/>
      <c r="F14" s="129"/>
      <c r="G14" s="111"/>
      <c r="H14" s="111"/>
      <c r="I14" s="111"/>
      <c r="J14" s="102"/>
      <c r="K14" s="201"/>
      <c r="L14" s="202"/>
      <c r="M14" s="103"/>
      <c r="N14" s="105"/>
      <c r="O14" s="103"/>
      <c r="P14" s="105"/>
      <c r="Q14" s="213"/>
      <c r="R14" s="214"/>
      <c r="U14" s="159" t="s">
        <v>12</v>
      </c>
      <c r="V14" s="159" t="str">
        <f>IF(COUNTA(V15:V18)=COUNTIF(V15:V18,"-"),"-",SUM(V15,V17,V16,V18))</f>
        <v>-</v>
      </c>
      <c r="W14" s="159" t="str">
        <f>IF(COUNTA(W15:W18)=COUNTIF(W15:W18,"-"),"-",SUM(W15,W17,W16,W18))</f>
        <v>-</v>
      </c>
      <c r="X14" s="159" t="s">
        <v>12</v>
      </c>
    </row>
    <row r="15" spans="1:24" ht="15.95" customHeight="1" x14ac:dyDescent="0.15">
      <c r="A15" s="83" t="s">
        <v>223</v>
      </c>
      <c r="B15" s="90"/>
      <c r="C15" s="24"/>
      <c r="D15" s="129"/>
      <c r="E15" s="129" t="s">
        <v>224</v>
      </c>
      <c r="F15" s="111"/>
      <c r="G15" s="111"/>
      <c r="H15" s="111"/>
      <c r="I15" s="111"/>
      <c r="J15" s="102"/>
      <c r="K15" s="201"/>
      <c r="L15" s="202"/>
      <c r="M15" s="103"/>
      <c r="N15" s="105"/>
      <c r="O15" s="103"/>
      <c r="P15" s="105"/>
      <c r="Q15" s="203"/>
      <c r="R15" s="204"/>
      <c r="U15" s="159" t="s">
        <v>12</v>
      </c>
      <c r="V15" s="159" t="s">
        <v>12</v>
      </c>
      <c r="W15" s="159" t="s">
        <v>12</v>
      </c>
      <c r="X15" s="159" t="s">
        <v>12</v>
      </c>
    </row>
    <row r="16" spans="1:24" ht="15.95" customHeight="1" x14ac:dyDescent="0.15">
      <c r="A16" s="83" t="s">
        <v>225</v>
      </c>
      <c r="B16" s="90"/>
      <c r="C16" s="24"/>
      <c r="D16" s="129"/>
      <c r="E16" s="129" t="s">
        <v>226</v>
      </c>
      <c r="F16" s="129"/>
      <c r="G16" s="111"/>
      <c r="H16" s="111"/>
      <c r="I16" s="111"/>
      <c r="J16" s="102"/>
      <c r="K16" s="201"/>
      <c r="L16" s="202"/>
      <c r="M16" s="103"/>
      <c r="N16" s="105"/>
      <c r="O16" s="103"/>
      <c r="P16" s="105"/>
      <c r="Q16" s="203"/>
      <c r="R16" s="204"/>
      <c r="U16" s="159" t="s">
        <v>12</v>
      </c>
      <c r="V16" s="159" t="s">
        <v>12</v>
      </c>
      <c r="W16" s="159" t="s">
        <v>12</v>
      </c>
      <c r="X16" s="159" t="s">
        <v>12</v>
      </c>
    </row>
    <row r="17" spans="1:24" ht="15.95" customHeight="1" x14ac:dyDescent="0.15">
      <c r="A17" s="83" t="s">
        <v>227</v>
      </c>
      <c r="B17" s="90"/>
      <c r="C17" s="24"/>
      <c r="D17" s="129"/>
      <c r="E17" s="129" t="s">
        <v>228</v>
      </c>
      <c r="F17" s="129"/>
      <c r="G17" s="111"/>
      <c r="H17" s="111"/>
      <c r="I17" s="111"/>
      <c r="J17" s="102"/>
      <c r="K17" s="201"/>
      <c r="L17" s="202"/>
      <c r="M17" s="103"/>
      <c r="N17" s="105"/>
      <c r="O17" s="103"/>
      <c r="P17" s="105"/>
      <c r="Q17" s="203"/>
      <c r="R17" s="204"/>
      <c r="U17" s="159" t="s">
        <v>12</v>
      </c>
      <c r="V17" s="159" t="s">
        <v>12</v>
      </c>
      <c r="W17" s="159" t="s">
        <v>12</v>
      </c>
      <c r="X17" s="159" t="s">
        <v>12</v>
      </c>
    </row>
    <row r="18" spans="1:24" ht="15.95" customHeight="1" x14ac:dyDescent="0.15">
      <c r="A18" s="83" t="s">
        <v>229</v>
      </c>
      <c r="B18" s="90"/>
      <c r="C18" s="24"/>
      <c r="D18" s="129"/>
      <c r="E18" s="129" t="s">
        <v>230</v>
      </c>
      <c r="F18" s="129"/>
      <c r="G18" s="111"/>
      <c r="H18" s="20"/>
      <c r="I18" s="111"/>
      <c r="J18" s="102"/>
      <c r="K18" s="201"/>
      <c r="L18" s="202"/>
      <c r="M18" s="103"/>
      <c r="N18" s="105"/>
      <c r="O18" s="103"/>
      <c r="P18" s="105"/>
      <c r="Q18" s="203"/>
      <c r="R18" s="204"/>
      <c r="U18" s="159" t="s">
        <v>12</v>
      </c>
      <c r="V18" s="159" t="s">
        <v>12</v>
      </c>
      <c r="W18" s="159" t="s">
        <v>12</v>
      </c>
      <c r="X18" s="159" t="s">
        <v>12</v>
      </c>
    </row>
    <row r="19" spans="1:24" ht="15.95" customHeight="1" x14ac:dyDescent="0.15">
      <c r="A19" s="83" t="s">
        <v>231</v>
      </c>
      <c r="B19" s="90"/>
      <c r="C19" s="24"/>
      <c r="D19" s="129" t="s">
        <v>232</v>
      </c>
      <c r="E19" s="111"/>
      <c r="F19" s="111"/>
      <c r="G19" s="111"/>
      <c r="H19" s="111"/>
      <c r="I19" s="111"/>
      <c r="J19" s="102"/>
      <c r="K19" s="103">
        <v>-4189680000</v>
      </c>
      <c r="L19" s="104"/>
      <c r="M19" s="103"/>
      <c r="N19" s="105"/>
      <c r="O19" s="207"/>
      <c r="P19" s="208"/>
      <c r="Q19" s="207"/>
      <c r="R19" s="215"/>
      <c r="U19" s="159" t="str">
        <f t="shared" ref="U19:U26" si="1">IF(COUNTIF(V19:X19,"-")=COUNTA(V19:X19),"-",SUM(V19:X19))</f>
        <v>-</v>
      </c>
      <c r="V19" s="159" t="s">
        <v>12</v>
      </c>
      <c r="W19" s="159" t="s">
        <v>12</v>
      </c>
      <c r="X19" s="159" t="s">
        <v>12</v>
      </c>
    </row>
    <row r="20" spans="1:24" ht="15.95" customHeight="1" x14ac:dyDescent="0.15">
      <c r="A20" s="83" t="s">
        <v>233</v>
      </c>
      <c r="B20" s="90"/>
      <c r="C20" s="24"/>
      <c r="D20" s="129" t="s">
        <v>234</v>
      </c>
      <c r="E20" s="129"/>
      <c r="F20" s="111"/>
      <c r="G20" s="111"/>
      <c r="H20" s="111"/>
      <c r="I20" s="111"/>
      <c r="J20" s="102"/>
      <c r="K20" s="103">
        <v>1125479551</v>
      </c>
      <c r="L20" s="104"/>
      <c r="M20" s="103"/>
      <c r="N20" s="105"/>
      <c r="O20" s="207"/>
      <c r="P20" s="208"/>
      <c r="Q20" s="207"/>
      <c r="R20" s="215"/>
      <c r="U20" s="159" t="str">
        <f t="shared" si="1"/>
        <v>-</v>
      </c>
      <c r="V20" s="159" t="s">
        <v>12</v>
      </c>
      <c r="W20" s="159" t="s">
        <v>12</v>
      </c>
      <c r="X20" s="159" t="s">
        <v>12</v>
      </c>
    </row>
    <row r="21" spans="1:24" ht="15.95" customHeight="1" x14ac:dyDescent="0.15">
      <c r="A21" s="83" t="s">
        <v>260</v>
      </c>
      <c r="B21" s="90"/>
      <c r="C21" s="24"/>
      <c r="D21" s="129" t="s">
        <v>235</v>
      </c>
      <c r="E21" s="129"/>
      <c r="F21" s="111"/>
      <c r="G21" s="111"/>
      <c r="H21" s="111"/>
      <c r="I21" s="111"/>
      <c r="J21" s="102"/>
      <c r="K21" s="103">
        <v>0</v>
      </c>
      <c r="L21" s="130"/>
      <c r="M21" s="207"/>
      <c r="N21" s="208"/>
      <c r="O21" s="207"/>
      <c r="P21" s="208"/>
      <c r="Q21" s="106">
        <v>0</v>
      </c>
      <c r="R21" s="109"/>
      <c r="U21" s="159" t="str">
        <f t="shared" si="1"/>
        <v>-</v>
      </c>
      <c r="V21" s="159" t="s">
        <v>12</v>
      </c>
      <c r="W21" s="159" t="s">
        <v>12</v>
      </c>
      <c r="X21" s="159" t="s">
        <v>12</v>
      </c>
    </row>
    <row r="22" spans="1:24" ht="15.95" customHeight="1" x14ac:dyDescent="0.15">
      <c r="A22" s="83" t="s">
        <v>261</v>
      </c>
      <c r="B22" s="90"/>
      <c r="C22" s="24"/>
      <c r="D22" s="129" t="s">
        <v>236</v>
      </c>
      <c r="E22" s="129"/>
      <c r="F22" s="111"/>
      <c r="G22" s="111"/>
      <c r="H22" s="111"/>
      <c r="I22" s="111"/>
      <c r="J22" s="102"/>
      <c r="K22" s="103">
        <v>0</v>
      </c>
      <c r="L22" s="130"/>
      <c r="M22" s="207"/>
      <c r="N22" s="208"/>
      <c r="O22" s="207"/>
      <c r="P22" s="208"/>
      <c r="Q22" s="106">
        <v>0</v>
      </c>
      <c r="R22" s="109"/>
      <c r="U22" s="159" t="str">
        <f t="shared" si="1"/>
        <v>-</v>
      </c>
      <c r="V22" s="159" t="s">
        <v>12</v>
      </c>
      <c r="W22" s="159" t="s">
        <v>12</v>
      </c>
      <c r="X22" s="159" t="s">
        <v>12</v>
      </c>
    </row>
    <row r="23" spans="1:24" ht="15.95" customHeight="1" x14ac:dyDescent="0.15">
      <c r="A23" s="83" t="s">
        <v>262</v>
      </c>
      <c r="B23" s="90"/>
      <c r="C23" s="24"/>
      <c r="D23" s="129" t="s">
        <v>237</v>
      </c>
      <c r="E23" s="129"/>
      <c r="F23" s="111"/>
      <c r="G23" s="111"/>
      <c r="H23" s="111"/>
      <c r="I23" s="111"/>
      <c r="J23" s="102"/>
      <c r="K23" s="103">
        <v>0</v>
      </c>
      <c r="L23" s="104"/>
      <c r="M23" s="207"/>
      <c r="N23" s="208"/>
      <c r="O23" s="207"/>
      <c r="P23" s="208"/>
      <c r="Q23" s="106">
        <v>0</v>
      </c>
      <c r="R23" s="109"/>
      <c r="U23" s="159" t="str">
        <f t="shared" si="1"/>
        <v>-</v>
      </c>
      <c r="V23" s="159" t="s">
        <v>12</v>
      </c>
      <c r="W23" s="159" t="s">
        <v>12</v>
      </c>
      <c r="X23" s="159" t="s">
        <v>12</v>
      </c>
    </row>
    <row r="24" spans="1:24" ht="15.95" customHeight="1" x14ac:dyDescent="0.15">
      <c r="A24" s="83" t="s">
        <v>238</v>
      </c>
      <c r="B24" s="90"/>
      <c r="C24" s="112"/>
      <c r="D24" s="113" t="s">
        <v>45</v>
      </c>
      <c r="E24" s="113"/>
      <c r="F24" s="113"/>
      <c r="G24" s="131"/>
      <c r="H24" s="131"/>
      <c r="I24" s="131"/>
      <c r="J24" s="114"/>
      <c r="K24" s="115">
        <v>0</v>
      </c>
      <c r="L24" s="116"/>
      <c r="M24" s="115"/>
      <c r="N24" s="117"/>
      <c r="O24" s="115"/>
      <c r="P24" s="117"/>
      <c r="Q24" s="216"/>
      <c r="R24" s="217"/>
      <c r="S24" s="132"/>
      <c r="U24" s="159" t="str">
        <f t="shared" si="1"/>
        <v>-</v>
      </c>
      <c r="V24" s="159" t="s">
        <v>12</v>
      </c>
      <c r="W24" s="159" t="s">
        <v>12</v>
      </c>
      <c r="X24" s="159" t="s">
        <v>12</v>
      </c>
    </row>
    <row r="25" spans="1:24" ht="15.95" customHeight="1" thickBot="1" x14ac:dyDescent="0.2">
      <c r="A25" s="83" t="s">
        <v>239</v>
      </c>
      <c r="B25" s="90"/>
      <c r="C25" s="133"/>
      <c r="D25" s="134" t="s">
        <v>240</v>
      </c>
      <c r="E25" s="134"/>
      <c r="F25" s="135"/>
      <c r="G25" s="135"/>
      <c r="H25" s="136"/>
      <c r="I25" s="135"/>
      <c r="J25" s="137"/>
      <c r="K25" s="138">
        <v>-14211329028</v>
      </c>
      <c r="L25" s="139"/>
      <c r="M25" s="138">
        <v>-2223502990</v>
      </c>
      <c r="N25" s="140"/>
      <c r="O25" s="138">
        <v>-11987826038</v>
      </c>
      <c r="P25" s="140"/>
      <c r="Q25" s="141">
        <v>0</v>
      </c>
      <c r="R25" s="142"/>
      <c r="S25" s="132"/>
      <c r="U25" s="159" t="str">
        <f t="shared" si="1"/>
        <v>-</v>
      </c>
      <c r="V25" s="159" t="str">
        <f>IF(AND(V14="-",COUNTIF(V19:V20,"-")=COUNTA(V19:V20),V24="-"),"-",SUM(V14,V19:V20,V24))</f>
        <v>-</v>
      </c>
      <c r="W25" s="159" t="str">
        <f>IF(AND(W13="-",W14="-",COUNTIF(W19:W20,"-")=COUNTA(W19:W20),W24="-"),"-",SUM(W13,W14,W19:W20,W24))</f>
        <v>-</v>
      </c>
      <c r="X25" s="159" t="str">
        <f>IF(AND(X13="-",COUNTIF(X21:X23,"-")=COUNTA(X21:X23)),"-",SUM(X13,X21:X23))</f>
        <v>-</v>
      </c>
    </row>
    <row r="26" spans="1:24" ht="15.95" customHeight="1" thickBot="1" x14ac:dyDescent="0.2">
      <c r="A26" s="83" t="s">
        <v>241</v>
      </c>
      <c r="B26" s="90"/>
      <c r="C26" s="143" t="s">
        <v>242</v>
      </c>
      <c r="D26" s="144"/>
      <c r="E26" s="144"/>
      <c r="F26" s="144"/>
      <c r="G26" s="145"/>
      <c r="H26" s="145"/>
      <c r="I26" s="145"/>
      <c r="J26" s="146"/>
      <c r="K26" s="147">
        <v>450970385381</v>
      </c>
      <c r="L26" s="148"/>
      <c r="M26" s="147">
        <v>491417368771</v>
      </c>
      <c r="N26" s="149"/>
      <c r="O26" s="147">
        <v>-40446983390</v>
      </c>
      <c r="P26" s="149"/>
      <c r="Q26" s="150">
        <v>0</v>
      </c>
      <c r="R26" s="151"/>
      <c r="S26" s="132"/>
      <c r="U26" s="159" t="str">
        <f t="shared" si="1"/>
        <v>-</v>
      </c>
      <c r="V26" s="159" t="s">
        <v>12</v>
      </c>
      <c r="W26" s="159" t="s">
        <v>12</v>
      </c>
      <c r="X26" s="159" t="str">
        <f>IF(AND(X8="-",X25="-"),"-",SUM(X8,X25))</f>
        <v>-</v>
      </c>
    </row>
    <row r="27" spans="1:24" ht="6.75" customHeight="1" x14ac:dyDescent="0.15">
      <c r="B27" s="90"/>
      <c r="C27" s="152"/>
      <c r="D27" s="153"/>
      <c r="E27" s="153"/>
      <c r="F27" s="153"/>
      <c r="G27" s="153"/>
      <c r="H27" s="153"/>
      <c r="I27" s="153"/>
      <c r="J27" s="153"/>
      <c r="K27" s="90"/>
      <c r="L27" s="90"/>
      <c r="M27" s="90"/>
      <c r="N27" s="90"/>
      <c r="O27" s="90"/>
      <c r="P27" s="90"/>
      <c r="Q27" s="90"/>
      <c r="R27" s="19"/>
      <c r="S27" s="132"/>
    </row>
    <row r="28" spans="1:24" ht="15.6" customHeight="1" x14ac:dyDescent="0.15">
      <c r="B28" s="90"/>
      <c r="C28" s="154"/>
      <c r="D28" s="155"/>
      <c r="F28" s="156"/>
      <c r="G28" s="157"/>
      <c r="H28" s="156"/>
      <c r="I28" s="156"/>
      <c r="J28" s="154"/>
      <c r="K28" s="90"/>
      <c r="L28" s="90"/>
      <c r="M28" s="90"/>
      <c r="N28" s="90"/>
      <c r="O28" s="90"/>
      <c r="P28" s="90"/>
      <c r="Q28" s="90"/>
      <c r="R28" s="19"/>
      <c r="S28" s="132"/>
    </row>
  </sheetData>
  <mergeCells count="34">
    <mergeCell ref="Q24:R24"/>
    <mergeCell ref="M21:N21"/>
    <mergeCell ref="O21:P21"/>
    <mergeCell ref="M22:N22"/>
    <mergeCell ref="O22:P22"/>
    <mergeCell ref="M23:N23"/>
    <mergeCell ref="O23:P23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77" bottom="0.39370078740157477" header="0.51181102362204722" footer="0.51181102362204722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連結貸借対照表</vt:lpstr>
      <vt:lpstr>連結行政コスト計算書</vt:lpstr>
      <vt:lpstr>連結純資産変動計算書</vt:lpstr>
      <vt:lpstr>連結行政コスト計算書!Print_Area</vt:lpstr>
      <vt:lpstr>連結純資産変動計算書!Print_Area</vt:lpstr>
      <vt:lpstr>連結貸借対照表!Print_Area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kokaikei</dc:creator>
  <cp:lastModifiedBy>ｔ</cp:lastModifiedBy>
  <cp:lastPrinted>2018-11-05T10:30:38Z</cp:lastPrinted>
  <dcterms:created xsi:type="dcterms:W3CDTF">2018-11-01T06:52:02Z</dcterms:created>
  <dcterms:modified xsi:type="dcterms:W3CDTF">2018-11-14T03:06:57Z</dcterms:modified>
</cp:coreProperties>
</file>