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<sst xmlns="http://schemas.openxmlformats.org/spreadsheetml/2006/main" count="582" uniqueCount="347">
  <si>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</si>
  <si>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</si>
  <si>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</si>
  <si>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</si>
  <si>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</si>
  <si>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</si>
  <si>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</si>
  <si>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</si>
  <si>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</si>
  <si>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</si>
  <si>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</si>
  <si>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</si>
  <si>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</si>
  <si>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</si>
  <si>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</si>
  <si>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</si>
  <si>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</si>
  <si>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</si>
  <si>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</si>
  <si>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</si>
  <si>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</si>
  <si>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</si>
  <si>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</si>
  <si>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</si>
  <si>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</si>
  <si>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</si>
  <si>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</si>
  <si>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</si>
  <si>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</si>
  <si>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</si>
  <si>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</si>
  <si>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</si>
  <si>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</si>
  <si>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</si>
  <si>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</si>
  <si>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</si>
  <si>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</si>
  <si>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</si>
  <si>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</si>
  <si>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</si>
  <si>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</si>
  <si>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</si>
  <si>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</si>
  <si>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</si>
  <si>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</si>
  <si>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</si>
  <si>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</si>
  <si>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</si>
  <si>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</si>
  <si>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</si>
  <si>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</si>
  <si>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</si>
  <si>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</si>
  <si>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</si>
  <si>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</si>
  <si>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</si>
  <si>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</si>
  <si>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</si>
  <si>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</si>
  <si>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</si>
  <si>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</si>
  <si>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</si>
  <si>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</si>
  <si>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</si>
  <si>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</si>
  <si>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</si>
  <si>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</si>
  <si>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</si>
  <si>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</si>
  <si>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</si>
  <si>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</si>
  <si>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</si>
  <si>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</si>
  <si>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</si>
  <si>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</si>
  <si>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</si>
  <si>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</si>
  <si>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</si>
  <si>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</si>
  <si>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</si>
  <si>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</si>
  <si>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</si>
  <si>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</si>
  <si>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</si>
  <si>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</si>
  <si>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</si>
  <si>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</si>
  <si>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</si>
  <si>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</si>
  <si>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</si>
  <si>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</si>
  <si>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</si>
  <si>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</si>
  <si>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</si>
  <si>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</si>
  <si>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</si>
  <si>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</si>
  <si>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</si>
  <si>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</si>
  <si>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</si>
  <si>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</si>
  <si>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</si>
  <si>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</si>
  <si>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</si>
  <si>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</si>
  <si>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</si>
  <si>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</si>
  <si>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</si>
  <si>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</si>
  <si>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</si>
  <si>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</si>
  <si>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</si>
  <si>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</si>
  <si>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</si>
  <si>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</si>
  <si>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</si>
  <si>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</si>
  <si>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</si>
  <si>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</si>
  <si>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</si>
  <si>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</si>
  <si>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</si>
  <si>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</si>
  <si>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</si>
  <si>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</si>
  <si>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</si>
  <si>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</si>
  <si>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</si>
  <si>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</si>
  <si>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</si>
  <si>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</si>
  <si>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</si>
  <si>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</si>
  <si>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</si>
  <si>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</si>
  <si>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</si>
  <si>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</si>
  <si>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</si>
  <si>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</si>
  <si>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</si>
  <si>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</si>
  <si>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</si>
  <si>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</si>
  <si>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</si>
  <si>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</si>
  <si>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</si>
  <si>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</si>
  <si>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</si>
  <si>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</si>
  <si>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</si>
  <si>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</si>
  <si>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</si>
  <si>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</si>
  <si>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</si>
  <si>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</si>
  <si>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</si>
  <si>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</si>
  <si>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</si>
  <si>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</si>
  <si>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</si>
  <si>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</si>
  <si>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</si>
  <si>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</si>
  <si>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</si>
  <si>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</si>
  <si>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</si>
  <si>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</si>
  <si>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</si>
  <si>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</si>
  <si>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</si>
  <si>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</si>
  <si>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</si>
  <si>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</si>
  <si>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</si>
  <si>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</si>
  <si>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</si>
  <si>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</si>
  <si>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</si>
  <si>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</si>
  <si>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</si>
  <si>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</si>
  <si>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</si>
  <si>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</si>
  <si>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</si>
  <si>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</si>
  <si>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</si>
  <si>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</si>
  <si>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</si>
  <si>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</si>
  <si>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</si>
  <si>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</si>
  <si>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</si>
  <si>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</si>
  <si>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</si>
  <si>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</si>
  <si>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</si>
  <si>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</si>
  <si>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</si>
  <si>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</si>
  <si>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</si>
  <si>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</si>
  <si>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</si>
  <si>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</si>
  <si>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</si>
  <si>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</si>
  <si>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</si>
  <si>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</si>
  <si>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</si>
  <si>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</si>
  <si>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</si>
  <si>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</si>
  <si>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</si>
  <si>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</si>
  <si>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</si>
  <si>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</si>
  <si>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</si>
  <si>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</si>
  <si>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</si>
  <si>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</si>
  <si>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</si>
  <si>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</si>
  <si>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</si>
  <si>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</si>
  <si>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</si>
  <si>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</si>
  <si>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</si>
  <si>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</si>
  <si>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</si>
  <si>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</si>
  <si>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</si>
  <si>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</si>
  <si>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</si>
  <si>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</si>
  <si>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</si>
  <si>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</si>
  <si>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</si>
  <si>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</si>
  <si>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</si>
  <si>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</si>
  <si>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</si>
  <si>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</si>
  <si>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</si>
  <si>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</si>
  <si>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</si>
  <si>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</si>
  <si>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</si>
  <si>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</si>
  <si>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</si>
  <si>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</si>
  <si>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</si>
  <si>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</si>
  <si>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</si>
  <si>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</si>
  <si>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</si>
  <si>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</si>
  <si>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</si>
  <si>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</si>
  <si>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</si>
  <si>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</si>
  <si>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</si>
  <si>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</si>
  <si>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</si>
  <si>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</si>
  <si>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</si>
  <si>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</si>
  <si>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</si>
  <si>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</si>
  <si>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</si>
  <si>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</si>
  <si>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</si>
  <si>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</si>
  <si>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</si>
  <si>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</si>
  <si>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</si>
  <si>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</si>
  <si>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</si>
  <si>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</si>
  <si>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</si>
  <si>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</si>
  <si>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</si>
  <si>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</si>
  <si>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</si>
  <si>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</si>
  <si>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</si>
  <si>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</si>
  <si>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</si>
  <si>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</si>
  <si>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</si>
  <si>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</si>
  <si>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</si>
  <si>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</si>
  <si>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</si>
  <si>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</si>
  <si>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</si>
  <si>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</si>
  <si>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</si>
  <si>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</si>
  <si>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</si>
  <si>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</si>
  <si>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</si>
  <si>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</si>
  <si>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</si>
  <si>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</si>
  <si>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</si>
  <si>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</si>
  <si>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</si>
  <si>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</si>
  <si>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</si>
  <si>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</si>
  <si>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</si>
  <si>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</si>
  <si>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</si>
  <si>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</si>
  <si>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</si>
  <si>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</si>
  <si>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</si>
  <si>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</si>
  <si>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</si>
  <si>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</si>
  <si>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</si>
  <si>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</si>
  <si>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</si>
  <si>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</si>
  <si>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</si>
  <si>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</si>
  <si>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</si>
  <si>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</si>
  <si>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</si>
  <si>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</si>
  <si>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</si>
  <si>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</si>
  <si>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</si>
  <si>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</si>
  <si>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</si>
  <si>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</si>
  <si>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</si>
  <si>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</si>
  <si>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自　平成２８年４月１日　</t>
    <phoneticPr fontId="11"/>
  </si>
  <si>
    <t>至　平成２９年３月３１日</t>
    <phoneticPr fontId="11"/>
  </si>
  <si>
    <t>（平成２９年３月３１日現在）</t>
  </si>
  <si>
    <t>-</t>
    <phoneticPr fontId="2"/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</si>
  <si>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</si>
  <si>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</si>
  <si>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介護サービス事業勘定　　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</si>
  <si>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介護サービス事業勘定　　　　　　　　　　</t>
    </r>
    <r>
      <rPr>
        <b/>
        <sz val="20"/>
        <rFont val="ＭＳ Ｐゴシック"/>
        <family val="3"/>
        <charset val="128"/>
      </rPr>
      <t>　純資産変動計算書</t>
    </r>
    <phoneticPr fontId="11"/>
  </si>
  <si>
    <r>
      <rPr>
        <sz val="12"/>
        <rFont val="ＭＳ Ｐゴシック"/>
        <family val="3"/>
        <charset val="128"/>
      </rPr>
      <t>介護サービス事業勘定　　</t>
    </r>
    <r>
      <rPr>
        <b/>
        <sz val="20"/>
        <rFont val="ＭＳ Ｐゴシック"/>
        <family val="3"/>
        <charset val="128"/>
      </rPr>
      <t>資金収支計算書</t>
    </r>
    <phoneticPr fontId="11"/>
  </si>
  <si>
    <r>
      <rPr>
        <sz val="12"/>
        <rFont val="ＭＳ Ｐゴシック"/>
        <family val="3"/>
        <charset val="128"/>
      </rPr>
      <t>介護サービス事業勘定　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2">
      <t>カイゴ</t>
    </rPh>
    <rPh sb="6" eb="8">
      <t>ジギョウ</t>
    </rPh>
    <rPh sb="8" eb="10">
      <t>カンジョウ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</si>
</sst>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V10" sqref="V10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6" t="s">
        <v>346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1" ht="21" customHeight="1" x14ac:dyDescent="0.15">
      <c r="D3" s="227" t="s">
        <v>339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28" t="s">
        <v>1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314</v>
      </c>
      <c r="Q5" s="232"/>
      <c r="R5" s="229" t="s">
        <v>1</v>
      </c>
      <c r="S5" s="229"/>
      <c r="T5" s="229"/>
      <c r="U5" s="229"/>
      <c r="V5" s="229"/>
      <c r="W5" s="229"/>
      <c r="X5" s="229"/>
      <c r="Y5" s="229"/>
      <c r="Z5" s="231" t="s">
        <v>314</v>
      </c>
      <c r="AA5" s="232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6140067659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327318456</v>
      </c>
      <c r="AA7" s="27"/>
      <c r="AD7" s="9">
        <f>IF(AND(AD8="-",AD36="-",AD39="-"),"-",SUM(AD8,AD36,AD39))</f>
        <v>6140067659</v>
      </c>
      <c r="AE7" s="9">
        <f>IF(COUNTIF(AE8:AE12,"-")=COUNTA(AE8:AE12),"-",SUM(AE8:AE12))</f>
        <v>327318456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6139897878</v>
      </c>
      <c r="Q8" s="26"/>
      <c r="R8" s="19"/>
      <c r="S8" s="19"/>
      <c r="T8" s="19" t="s">
        <v>341</v>
      </c>
      <c r="U8" s="19"/>
      <c r="V8" s="19"/>
      <c r="W8" s="19"/>
      <c r="X8" s="221"/>
      <c r="Y8" s="222"/>
      <c r="Z8" s="25">
        <v>320497290</v>
      </c>
      <c r="AA8" s="27"/>
      <c r="AD8" s="9">
        <f>IF(AND(AD9="-",AD25="-",COUNTIF(AD34:AD35,"-")=COUNTA(AD34:AD35)),"-",SUM(AD9,AD25,AD34:AD35))</f>
        <v>6139897878</v>
      </c>
      <c r="AE8" s="9">
        <v>320497290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6122984413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 t="s">
        <v>328</v>
      </c>
      <c r="AA9" s="27"/>
      <c r="AD9" s="9">
        <f>IF(COUNTIF(AD10:AD24,"-")=COUNTA(AD10:AD24),"-",SUM(AD10:AD24))</f>
        <v>6122984413</v>
      </c>
      <c r="AE9" s="9" t="s">
        <v>12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3414490246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6821166</v>
      </c>
      <c r="AA10" s="27"/>
      <c r="AD10" s="9">
        <v>3414490246</v>
      </c>
      <c r="AE10" s="9">
        <v>6821166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329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 t="s">
        <v>329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7901276929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 t="s">
        <v>328</v>
      </c>
      <c r="AA12" s="27"/>
      <c r="AD12" s="9">
        <v>7901276929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-5207197679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223905349</v>
      </c>
      <c r="AA13" s="27"/>
      <c r="AD13" s="9">
        <v>-5207197679</v>
      </c>
      <c r="AE13" s="9">
        <f>IF(COUNTIF(AE14:AE21,"-")=COUNTA(AE14:AE21),"-",SUM(AE14:AE21))</f>
        <v>223905349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164142942</v>
      </c>
      <c r="Q14" s="26"/>
      <c r="R14" s="19"/>
      <c r="S14" s="19"/>
      <c r="T14" s="19" t="s">
        <v>342</v>
      </c>
      <c r="U14" s="19"/>
      <c r="V14" s="19"/>
      <c r="W14" s="19"/>
      <c r="X14" s="221"/>
      <c r="Y14" s="222"/>
      <c r="Z14" s="25">
        <v>223120893</v>
      </c>
      <c r="AA14" s="27"/>
      <c r="AD14" s="9">
        <v>164142942</v>
      </c>
      <c r="AE14" s="9">
        <v>223120893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-149728025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 t="s">
        <v>329</v>
      </c>
      <c r="AA15" s="27"/>
      <c r="AD15" s="9">
        <v>-149728025</v>
      </c>
      <c r="AE15" s="9" t="s">
        <v>12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329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 t="s">
        <v>330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 t="s">
        <v>328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329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 t="s">
        <v>329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784456</v>
      </c>
      <c r="AA19" s="27"/>
      <c r="AD19" s="9" t="s">
        <v>12</v>
      </c>
      <c r="AE19" s="9">
        <v>784456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 t="s">
        <v>329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329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 t="s">
        <v>329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330</v>
      </c>
      <c r="Q22" s="26"/>
      <c r="R22" s="233" t="s">
        <v>101</v>
      </c>
      <c r="S22" s="234"/>
      <c r="T22" s="234"/>
      <c r="U22" s="234"/>
      <c r="V22" s="234"/>
      <c r="W22" s="234"/>
      <c r="X22" s="235"/>
      <c r="Y22" s="235"/>
      <c r="Z22" s="30">
        <v>551223805</v>
      </c>
      <c r="AA22" s="31"/>
      <c r="AD22" s="9" t="s">
        <v>12</v>
      </c>
      <c r="AE22" s="9">
        <f>IF(AND(AE7="-",AE13="-"),"-",SUM(AE7,AE13))</f>
        <v>551223805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329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329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6140067659</v>
      </c>
      <c r="AA24" s="27"/>
      <c r="AD24" s="9" t="s">
        <v>12</v>
      </c>
      <c r="AE24" s="9">
        <v>6140067659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-471654751</v>
      </c>
      <c r="AA25" s="27"/>
      <c r="AD25" s="9" t="str">
        <f>IF(COUNTIF(AD26:AD33,"-")=COUNTA(AD26:AD33),"-",SUM(AD26:AD33))</f>
        <v>-</v>
      </c>
      <c r="AE25" s="9">
        <v>-471654751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328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 t="s">
        <v>12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328</v>
      </c>
      <c r="Q27" s="26"/>
      <c r="R27" s="236"/>
      <c r="S27" s="237"/>
      <c r="T27" s="237"/>
      <c r="U27" s="237"/>
      <c r="V27" s="237"/>
      <c r="W27" s="237"/>
      <c r="X27" s="238"/>
      <c r="Y27" s="238"/>
      <c r="Z27" s="25"/>
      <c r="AA27" s="27"/>
      <c r="AD27" s="9" t="s">
        <v>12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329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 t="s">
        <v>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328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 t="s">
        <v>12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329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 t="s">
        <v>12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329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330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30458786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30458786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-13545321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-13545321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 t="s">
        <v>12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 t="str">
        <f>IF(COUNTIF(AD37:AD38,"-")=COUNTA(AD37:AD38),"-",SUM(AD37:AD38))</f>
        <v>-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 t="s">
        <v>328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 t="s">
        <v>12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328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169781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169781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340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329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330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211325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211325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 t="s">
        <v>12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 t="str">
        <f>IF(COUNTIF(AD48:AD49,"-")=COUNTA(AD48:AD49),"-",SUM(AD48:AD49))</f>
        <v>-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 t="s">
        <v>328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 t="s">
        <v>12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330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-41544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-41544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79569054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79569054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78055732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78055732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1513322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1513322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329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329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329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 t="s">
        <v>12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9" t="s">
        <v>129</v>
      </c>
      <c r="S62" s="240"/>
      <c r="T62" s="240"/>
      <c r="U62" s="240"/>
      <c r="V62" s="240"/>
      <c r="W62" s="240"/>
      <c r="X62" s="241"/>
      <c r="Y62" s="242"/>
      <c r="Z62" s="39">
        <v>5668412908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43" t="s">
        <v>3</v>
      </c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5"/>
      <c r="P63" s="41">
        <v>6219636713</v>
      </c>
      <c r="Q63" s="42"/>
      <c r="R63" s="228" t="s">
        <v>318</v>
      </c>
      <c r="S63" s="229"/>
      <c r="T63" s="229"/>
      <c r="U63" s="229"/>
      <c r="V63" s="229"/>
      <c r="W63" s="229"/>
      <c r="X63" s="246"/>
      <c r="Y63" s="247"/>
      <c r="Z63" s="41">
        <v>6219636713</v>
      </c>
      <c r="AA63" s="43"/>
      <c r="AD63" s="9">
        <f>IF(AND(AD7="-",AD52="-",AD62="-"),"-",SUM(AD7,AD52,AD62))</f>
        <v>6219636713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331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1108295944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1108170064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10697558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9387231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784456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>
        <v>525871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 t="s">
        <v>333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1083608251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917240410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26662608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139677393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27840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13864255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>
        <v>13864255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 t="s">
        <v>334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 t="s">
        <v>333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125880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101280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335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24600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734174477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 t="s">
        <v>336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734174477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374121467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336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333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333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336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333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336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336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374121467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K19" sqref="K19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54" t="s">
        <v>344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4" ht="17.25" x14ac:dyDescent="0.2">
      <c r="B3" s="83"/>
      <c r="C3" s="255" t="s">
        <v>337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24" ht="17.25" x14ac:dyDescent="0.2">
      <c r="B4" s="83"/>
      <c r="C4" s="255" t="s">
        <v>338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56" t="s">
        <v>1</v>
      </c>
      <c r="D6" s="257"/>
      <c r="E6" s="257"/>
      <c r="F6" s="257"/>
      <c r="G6" s="257"/>
      <c r="H6" s="257"/>
      <c r="I6" s="257"/>
      <c r="J6" s="258"/>
      <c r="K6" s="262" t="s">
        <v>319</v>
      </c>
      <c r="L6" s="257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59"/>
      <c r="D7" s="260"/>
      <c r="E7" s="260"/>
      <c r="F7" s="260"/>
      <c r="G7" s="260"/>
      <c r="H7" s="260"/>
      <c r="I7" s="260"/>
      <c r="J7" s="261"/>
      <c r="K7" s="263"/>
      <c r="L7" s="260"/>
      <c r="M7" s="264" t="s">
        <v>320</v>
      </c>
      <c r="N7" s="265"/>
      <c r="O7" s="264" t="s">
        <v>321</v>
      </c>
      <c r="P7" s="266"/>
      <c r="Q7" s="267" t="s">
        <v>134</v>
      </c>
      <c r="R7" s="268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5576674375</v>
      </c>
      <c r="L8" s="95"/>
      <c r="M8" s="94">
        <v>6273918356</v>
      </c>
      <c r="N8" s="96"/>
      <c r="O8" s="94">
        <v>-697243981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-374121467</v>
      </c>
      <c r="L9" s="101"/>
      <c r="M9" s="273"/>
      <c r="N9" s="274"/>
      <c r="O9" s="100">
        <v>-374121467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465860000</v>
      </c>
      <c r="L10" s="101"/>
      <c r="M10" s="275"/>
      <c r="N10" s="276"/>
      <c r="O10" s="100">
        <v>465860000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465860000</v>
      </c>
      <c r="L11" s="101"/>
      <c r="M11" s="275"/>
      <c r="N11" s="276"/>
      <c r="O11" s="100">
        <v>465860000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 t="s">
        <v>12</v>
      </c>
      <c r="L12" s="113"/>
      <c r="M12" s="277"/>
      <c r="N12" s="278"/>
      <c r="O12" s="112" t="s">
        <v>336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91738533</v>
      </c>
      <c r="L13" s="122"/>
      <c r="M13" s="279"/>
      <c r="N13" s="280"/>
      <c r="O13" s="121">
        <v>91738533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69"/>
      <c r="L14" s="270"/>
      <c r="M14" s="100">
        <v>-133850697</v>
      </c>
      <c r="N14" s="102"/>
      <c r="O14" s="100">
        <v>133850697</v>
      </c>
      <c r="P14" s="106"/>
      <c r="Q14" s="281"/>
      <c r="R14" s="282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69"/>
      <c r="L15" s="270"/>
      <c r="M15" s="100">
        <v>6067677</v>
      </c>
      <c r="N15" s="102"/>
      <c r="O15" s="100">
        <v>-6067677</v>
      </c>
      <c r="P15" s="106"/>
      <c r="Q15" s="271"/>
      <c r="R15" s="272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69"/>
      <c r="L16" s="270"/>
      <c r="M16" s="100">
        <v>-139677393</v>
      </c>
      <c r="N16" s="102"/>
      <c r="O16" s="100">
        <v>139677393</v>
      </c>
      <c r="P16" s="106"/>
      <c r="Q16" s="271"/>
      <c r="R16" s="272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69"/>
      <c r="L17" s="270"/>
      <c r="M17" s="100" t="s">
        <v>336</v>
      </c>
      <c r="N17" s="102"/>
      <c r="O17" s="100" t="s">
        <v>336</v>
      </c>
      <c r="P17" s="106"/>
      <c r="Q17" s="271"/>
      <c r="R17" s="272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69"/>
      <c r="L18" s="270"/>
      <c r="M18" s="100">
        <v>-240981</v>
      </c>
      <c r="N18" s="102"/>
      <c r="O18" s="100">
        <v>240981</v>
      </c>
      <c r="P18" s="106"/>
      <c r="Q18" s="271"/>
      <c r="R18" s="272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336</v>
      </c>
      <c r="N19" s="102"/>
      <c r="O19" s="275"/>
      <c r="P19" s="285"/>
      <c r="Q19" s="286"/>
      <c r="R19" s="285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336</v>
      </c>
      <c r="N20" s="102"/>
      <c r="O20" s="275"/>
      <c r="P20" s="285"/>
      <c r="Q20" s="286"/>
      <c r="R20" s="285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336</v>
      </c>
      <c r="N21" s="114"/>
      <c r="O21" s="112" t="s">
        <v>336</v>
      </c>
      <c r="P21" s="116"/>
      <c r="Q21" s="283"/>
      <c r="R21" s="284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91738533</v>
      </c>
      <c r="L22" s="134"/>
      <c r="M22" s="133">
        <v>-133850697</v>
      </c>
      <c r="N22" s="135"/>
      <c r="O22" s="133">
        <v>225589230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5668412908</v>
      </c>
      <c r="L23" s="143"/>
      <c r="M23" s="142">
        <v>6140067659</v>
      </c>
      <c r="N23" s="144"/>
      <c r="O23" s="142">
        <v>-471654751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M12" sqref="M1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345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337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338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968042210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967916330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10121217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943930858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>
        <v>13864255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 t="s">
        <v>336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125880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101280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334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>
        <v>24600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1199304852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465860000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 t="s">
        <v>336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 t="s">
        <v>334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733444852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336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336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333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231262642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6067677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>
        <v>6067677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 t="s">
        <v>333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336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336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333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 t="s">
        <v>12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334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333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336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333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333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-6067677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>
        <v>218762849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>
        <v>218762849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336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333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336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>
        <v>-218762849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6432116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71623616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336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78055732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 t="s">
        <v>336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336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 t="s">
        <v>12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78055732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2018-11-05T10:50:43Z</cp:lastPrinted>
  <dcterms:created xsi:type="dcterms:W3CDTF">2018-11-01T09:35:12Z</dcterms:created>
  <dcterms:modified xsi:type="dcterms:W3CDTF">2018-11-14T03:12:15Z</dcterms:modified>
</cp:coreProperties>
</file>