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45" windowWidth="8475" windowHeight="4710" activeTab="0"/>
  </bookViews>
  <sheets>
    <sheet name="１８の２表" sheetId="1" r:id="rId1"/>
    <sheet name="182" sheetId="2" state="hidden" r:id="rId2"/>
    <sheet name="都道府県・指定都市・中核市 " sheetId="3" r:id="rId3"/>
  </sheets>
  <definedNames>
    <definedName name="_xlnm.Print_Area" localSheetId="1">'182'!$B$2:$T$77</definedName>
    <definedName name="_xlnm.Print_Area" localSheetId="0">'１８の２表'!$A$2:$U$87</definedName>
  </definedNames>
  <calcPr fullCalcOnLoad="1"/>
</workbook>
</file>

<file path=xl/sharedStrings.xml><?xml version="1.0" encoding="utf-8"?>
<sst xmlns="http://schemas.openxmlformats.org/spreadsheetml/2006/main" count="618" uniqueCount="440">
  <si>
    <t>都道府県</t>
  </si>
  <si>
    <t>(3)</t>
  </si>
  <si>
    <t>(4)</t>
  </si>
  <si>
    <t>(02)</t>
  </si>
  <si>
    <t>(03)</t>
  </si>
  <si>
    <t>(04)</t>
  </si>
  <si>
    <t>(05)</t>
  </si>
  <si>
    <t>(06)</t>
  </si>
  <si>
    <t>(07)</t>
  </si>
  <si>
    <t>(08)</t>
  </si>
  <si>
    <t>(09)</t>
  </si>
  <si>
    <t>(10)</t>
  </si>
  <si>
    <t>審査要領</t>
  </si>
  <si>
    <t>中 核 市</t>
  </si>
  <si>
    <t>(5)</t>
  </si>
  <si>
    <t>(6)</t>
  </si>
  <si>
    <t>(7)</t>
  </si>
  <si>
    <t>(8)</t>
  </si>
  <si>
    <t>(福祉行政報告例)</t>
  </si>
  <si>
    <t>(2)</t>
  </si>
  <si>
    <t>＊</t>
  </si>
  <si>
    <t/>
  </si>
  <si>
    <t xml:space="preserve">   年  表</t>
  </si>
  <si>
    <t>　　　　 金</t>
  </si>
  <si>
    <t xml:space="preserve">    額</t>
  </si>
  <si>
    <t>申請件数</t>
  </si>
  <si>
    <t>決定件数</t>
  </si>
  <si>
    <t>自己負担額</t>
  </si>
  <si>
    <t>(千円)</t>
  </si>
  <si>
    <t>義手</t>
  </si>
  <si>
    <t>(01)</t>
  </si>
  <si>
    <t>義足</t>
  </si>
  <si>
    <t>下肢</t>
  </si>
  <si>
    <t>靴型</t>
  </si>
  <si>
    <t>体幹</t>
  </si>
  <si>
    <t>上肢</t>
  </si>
  <si>
    <t>普通型</t>
  </si>
  <si>
    <t>記入要領</t>
  </si>
  <si>
    <t>　　１ コンタクトレンズ、補聴器等の様に右と左でそれぞれ1件とし</t>
  </si>
  <si>
    <t>　　１ (2)に計上数があるときは(3)、(4)のいずれかに計上数があること。</t>
  </si>
  <si>
    <t>　　　 て交付されるものは、右と左と同時に申請があった場合は｢2｣</t>
  </si>
  <si>
    <t>　　２ (6)に計上数があるときは(7)、(8)のいずれかに計上数があること。</t>
  </si>
  <si>
    <t xml:space="preserve">       と計上すること。</t>
  </si>
  <si>
    <t>　　２ (1)&lt;(2)及び(5)&lt;(6)の時は、その理由を欄外に注記すること。</t>
  </si>
  <si>
    <t>リクライニング式普通型</t>
  </si>
  <si>
    <t>前方大車輪型</t>
  </si>
  <si>
    <t>片手駆動型</t>
  </si>
  <si>
    <t>手押し型</t>
  </si>
  <si>
    <t>普通型(4.5Km/h)</t>
  </si>
  <si>
    <t>普通型(6Km/h)</t>
  </si>
  <si>
    <t>電動リフト式普通型</t>
  </si>
  <si>
    <t>北海道</t>
  </si>
  <si>
    <t>宮城県</t>
  </si>
  <si>
    <t>秋田県</t>
  </si>
  <si>
    <t>福島県</t>
  </si>
  <si>
    <t>栃木県</t>
  </si>
  <si>
    <t>千葉県</t>
  </si>
  <si>
    <t>神奈川県</t>
  </si>
  <si>
    <t>新潟県</t>
  </si>
  <si>
    <t>富山県</t>
  </si>
  <si>
    <t>石川県</t>
  </si>
  <si>
    <t>長野県</t>
  </si>
  <si>
    <t>岐阜県</t>
  </si>
  <si>
    <t>静岡県</t>
  </si>
  <si>
    <t>愛知県</t>
  </si>
  <si>
    <t>京都府</t>
  </si>
  <si>
    <t>大阪府</t>
  </si>
  <si>
    <t>兵庫県</t>
  </si>
  <si>
    <t>奈良県</t>
  </si>
  <si>
    <t>和歌山県</t>
  </si>
  <si>
    <t>岡山県</t>
  </si>
  <si>
    <t>広島県</t>
  </si>
  <si>
    <t>香川県</t>
  </si>
  <si>
    <t>愛媛県</t>
  </si>
  <si>
    <t>高知県</t>
  </si>
  <si>
    <t>福岡県</t>
  </si>
  <si>
    <t>長崎県</t>
  </si>
  <si>
    <t>熊本県</t>
  </si>
  <si>
    <t>大分県</t>
  </si>
  <si>
    <t>宮崎県</t>
  </si>
  <si>
    <t>鹿児島県</t>
  </si>
  <si>
    <t>都道府県・指定都市・中核市</t>
  </si>
  <si>
    <t>指定都市　名</t>
  </si>
  <si>
    <t>(1)</t>
  </si>
  <si>
    <t>修　　　　　　　　理</t>
  </si>
  <si>
    <t xml:space="preserve">   購　　　　　　　　入</t>
  </si>
  <si>
    <t>義　　肢</t>
  </si>
  <si>
    <t>装　　具</t>
  </si>
  <si>
    <t>金　　　　　額</t>
  </si>
  <si>
    <t>(1)</t>
  </si>
  <si>
    <t>盲人安全つえ</t>
  </si>
  <si>
    <t>眼　　鏡</t>
  </si>
  <si>
    <t>補　聴　器</t>
  </si>
  <si>
    <t>リクライニング式
前方大車輪型</t>
  </si>
  <si>
    <t>リクライニング式
片手駆動型</t>
  </si>
  <si>
    <t>電動リクライニング式
普通型</t>
  </si>
  <si>
    <t>起立保持具</t>
  </si>
  <si>
    <t>歩行器</t>
  </si>
  <si>
    <t>頭部保持具</t>
  </si>
  <si>
    <t>排便補助具</t>
  </si>
  <si>
    <t>歩行補助つえ</t>
  </si>
  <si>
    <t>リクライニング式
手押し型</t>
  </si>
  <si>
    <t>重度障害者用意思伝達装置</t>
  </si>
  <si>
    <t>計</t>
  </si>
  <si>
    <t>座位保持
装      置</t>
  </si>
  <si>
    <t>耳あな型（レディメイド）</t>
  </si>
  <si>
    <t>耳あな型（オーダーメイド）</t>
  </si>
  <si>
    <t xml:space="preserve">   　年  表</t>
  </si>
  <si>
    <t>0100</t>
  </si>
  <si>
    <t>札幌市</t>
  </si>
  <si>
    <t>旭川市</t>
  </si>
  <si>
    <t>函館市</t>
  </si>
  <si>
    <t>青森県</t>
  </si>
  <si>
    <t>0215</t>
  </si>
  <si>
    <t>青森市</t>
  </si>
  <si>
    <t>岩手県</t>
  </si>
  <si>
    <t>盛岡市</t>
  </si>
  <si>
    <t>仙台市</t>
  </si>
  <si>
    <t>秋田市</t>
  </si>
  <si>
    <t>山形県</t>
  </si>
  <si>
    <t>郡山市</t>
  </si>
  <si>
    <t>いわき市</t>
  </si>
  <si>
    <t>茨城県</t>
  </si>
  <si>
    <t>宇都宮市</t>
  </si>
  <si>
    <t>群馬県</t>
  </si>
  <si>
    <t>埼玉県</t>
  </si>
  <si>
    <t>さいたま市</t>
  </si>
  <si>
    <t>川越市</t>
  </si>
  <si>
    <t>千葉市</t>
  </si>
  <si>
    <t>船橋市</t>
  </si>
  <si>
    <t>柏市</t>
  </si>
  <si>
    <t>東京都</t>
  </si>
  <si>
    <t>横浜市</t>
  </si>
  <si>
    <t>横須賀市</t>
  </si>
  <si>
    <t>川崎市</t>
  </si>
  <si>
    <t>相模原市</t>
  </si>
  <si>
    <t>新潟市</t>
  </si>
  <si>
    <t>富山市</t>
  </si>
  <si>
    <t>金沢市</t>
  </si>
  <si>
    <t>福井県</t>
  </si>
  <si>
    <t>山梨県</t>
  </si>
  <si>
    <t>長野市</t>
  </si>
  <si>
    <t>岐阜市</t>
  </si>
  <si>
    <t>静岡市</t>
  </si>
  <si>
    <t>浜松市</t>
  </si>
  <si>
    <t>名古屋市</t>
  </si>
  <si>
    <t>豊橋市</t>
  </si>
  <si>
    <t>豊田市</t>
  </si>
  <si>
    <t>岡崎市</t>
  </si>
  <si>
    <t>三重県</t>
  </si>
  <si>
    <t>滋賀県</t>
  </si>
  <si>
    <t>京都市</t>
  </si>
  <si>
    <t>大阪市</t>
  </si>
  <si>
    <t>堺市</t>
  </si>
  <si>
    <t>高槻市</t>
  </si>
  <si>
    <t>東大阪市</t>
  </si>
  <si>
    <t>神戸市</t>
  </si>
  <si>
    <t>姫路市</t>
  </si>
  <si>
    <t>西宮市</t>
  </si>
  <si>
    <t>奈良市</t>
  </si>
  <si>
    <t>和歌山市</t>
  </si>
  <si>
    <t>鳥取県</t>
  </si>
  <si>
    <t>島根県</t>
  </si>
  <si>
    <t>岡山市</t>
  </si>
  <si>
    <t>倉敷市</t>
  </si>
  <si>
    <t>広島市</t>
  </si>
  <si>
    <t>福山市</t>
  </si>
  <si>
    <t>山口県</t>
  </si>
  <si>
    <t>下関市</t>
  </si>
  <si>
    <t>徳島県</t>
  </si>
  <si>
    <t>高松市</t>
  </si>
  <si>
    <t>松山市</t>
  </si>
  <si>
    <t>高知市</t>
  </si>
  <si>
    <t>北九州市</t>
  </si>
  <si>
    <t>久留米市</t>
  </si>
  <si>
    <t>福岡市</t>
  </si>
  <si>
    <t>佐賀県</t>
  </si>
  <si>
    <t>長崎市</t>
  </si>
  <si>
    <t>熊本市</t>
  </si>
  <si>
    <t>大分市</t>
  </si>
  <si>
    <t>宮崎市</t>
  </si>
  <si>
    <t>鹿児島市</t>
  </si>
  <si>
    <t>沖縄県</t>
  </si>
  <si>
    <t>　　　 て支給されるものは、右と左と同時に申請があった場合は｢2｣</t>
  </si>
  <si>
    <t>(11)</t>
  </si>
  <si>
    <t>骨導式ポケット型</t>
  </si>
  <si>
    <t>ティルト式普通型</t>
  </si>
  <si>
    <t>リクライニング・ティルト式普通型</t>
  </si>
  <si>
    <t>手動リフト式普通型</t>
  </si>
  <si>
    <t>レバー駆動型</t>
  </si>
  <si>
    <t>リクライニング・ティルト式手押し型</t>
  </si>
  <si>
    <t>ティルト式手押し型</t>
  </si>
  <si>
    <t>電動リクライニング・ティルト式普通型</t>
  </si>
  <si>
    <t>(54)</t>
  </si>
  <si>
    <t>前橋市</t>
  </si>
  <si>
    <t>大津市</t>
  </si>
  <si>
    <t>尼崎市</t>
  </si>
  <si>
    <t xml:space="preserve">
一般統計調査</t>
  </si>
  <si>
    <t>　　２ コンタクトレンズ、補聴器等の様に右と左でそれぞれ1件とし</t>
  </si>
  <si>
    <t>高崎市</t>
  </si>
  <si>
    <t>豊中市</t>
  </si>
  <si>
    <t>那覇市</t>
  </si>
  <si>
    <r>
      <t xml:space="preserve">      　</t>
    </r>
    <r>
      <rPr>
        <b/>
        <sz val="11"/>
        <color indexed="8"/>
        <rFont val="ＭＳ 明朝"/>
        <family val="1"/>
      </rPr>
      <t>基準の補装具として支給したもののみ</t>
    </r>
    <r>
      <rPr>
        <sz val="11"/>
        <color indexed="8"/>
        <rFont val="ＭＳ 明朝"/>
        <family val="1"/>
      </rPr>
      <t>を計上すること。</t>
    </r>
  </si>
  <si>
    <t>（障害者の日常生活及び社会生活を総合的に支援するための法律）</t>
  </si>
  <si>
    <r>
      <t xml:space="preserve">障害者の日常生活及び社会生活を総合的に支援するための法律による公費負担額
</t>
    </r>
    <r>
      <rPr>
        <b/>
        <sz val="9"/>
        <rFont val="ＭＳ Ｐゴシック"/>
        <family val="3"/>
      </rPr>
      <t>(千円）</t>
    </r>
  </si>
  <si>
    <t>義　　眼</t>
  </si>
  <si>
    <t>枚方市</t>
  </si>
  <si>
    <t>電動ティルト式普通型</t>
  </si>
  <si>
    <t>（障害者の日常生活及び社会生活を総合的に支援するための法律）</t>
  </si>
  <si>
    <t>姿勢保持機能付車椅子</t>
  </si>
  <si>
    <t>姿勢保持機能付
電動車椅子</t>
  </si>
  <si>
    <t>車　椅　子</t>
  </si>
  <si>
    <t>座位保持椅子</t>
  </si>
  <si>
    <t>電動車椅子</t>
  </si>
  <si>
    <t>八戸市</t>
  </si>
  <si>
    <t>呉市</t>
  </si>
  <si>
    <t>佐世保市</t>
  </si>
  <si>
    <t>0515</t>
  </si>
  <si>
    <t>福島市</t>
  </si>
  <si>
    <t>越谷市</t>
  </si>
  <si>
    <t>川口市</t>
  </si>
  <si>
    <t>八王子市</t>
  </si>
  <si>
    <t>1412</t>
  </si>
  <si>
    <t>2325</t>
  </si>
  <si>
    <t>八尾市</t>
  </si>
  <si>
    <t>明石市</t>
  </si>
  <si>
    <t>3015</t>
  </si>
  <si>
    <t>鳥取市</t>
  </si>
  <si>
    <t>松江市</t>
  </si>
  <si>
    <t>3400</t>
  </si>
  <si>
    <t>0115</t>
  </si>
  <si>
    <t>0200</t>
  </si>
  <si>
    <t>0300</t>
  </si>
  <si>
    <t>0725</t>
  </si>
  <si>
    <t>0735</t>
  </si>
  <si>
    <t>1000</t>
  </si>
  <si>
    <t>1100</t>
  </si>
  <si>
    <t>1125</t>
  </si>
  <si>
    <t>1212</t>
  </si>
  <si>
    <t>1500</t>
  </si>
  <si>
    <t>2115</t>
  </si>
  <si>
    <t>2900</t>
  </si>
  <si>
    <t>3312</t>
  </si>
  <si>
    <t>判定件数</t>
  </si>
  <si>
    <t>(9)</t>
  </si>
  <si>
    <t>(10)</t>
  </si>
  <si>
    <t>(11)</t>
  </si>
  <si>
    <t>(12)</t>
  </si>
  <si>
    <t>　　３ (9)に計上数があるときは(11)、(12)のいずれかに計上数があること。</t>
  </si>
  <si>
    <t>車椅子又は電動車椅子
機能をもたないもの</t>
  </si>
  <si>
    <t>レディメイド</t>
  </si>
  <si>
    <t>オーダーメイド</t>
  </si>
  <si>
    <t>矯正用</t>
  </si>
  <si>
    <t>遮光用</t>
  </si>
  <si>
    <t>コンタクトレンズ</t>
  </si>
  <si>
    <t>弱視用</t>
  </si>
  <si>
    <t>高度難聴用
ポケット型</t>
  </si>
  <si>
    <t>高度難聴用
耳かけ型</t>
  </si>
  <si>
    <t>重度難聴用
ポケット型</t>
  </si>
  <si>
    <t>重度難聴用
耳かけ型</t>
  </si>
  <si>
    <t>骨導式眼鏡型</t>
  </si>
  <si>
    <t>(13)</t>
  </si>
  <si>
    <t>(14)</t>
  </si>
  <si>
    <t>(15)</t>
  </si>
  <si>
    <t>(16)</t>
  </si>
  <si>
    <t>(17)</t>
  </si>
  <si>
    <t>(18)</t>
  </si>
  <si>
    <t>(19)</t>
  </si>
  <si>
    <t>(20)</t>
  </si>
  <si>
    <t>(21)</t>
  </si>
  <si>
    <t>(22)</t>
  </si>
  <si>
    <t>(23)</t>
  </si>
  <si>
    <t>(24)</t>
  </si>
  <si>
    <t>簡易型</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</si>
  <si>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</si>
  <si>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</si>
  <si>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</si>
  <si>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</si>
  <si>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</si>
  <si>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</si>
  <si>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</si>
  <si>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</si>
  <si>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</si>
  <si>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</si>
  <si>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</si>
  <si>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</si>
  <si>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</si>
  <si>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</si>
  <si>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</si>
  <si>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</si>
  <si>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</si>
  <si>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</si>
  <si>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</si>
  <si>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</si>
  <si>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</si>
  <si>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</si>
  <si>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</si>
  <si>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</si>
  <si>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</si>
  <si>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</si>
  <si>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</si>
  <si>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</si>
  <si>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</si>
  <si>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　　１ 「補装具の種目、購入等に要する費用の額の算定等に関する基準」の別表の規定による、</t>
  </si>
  <si>
    <t>　　２ (6)に計上数があるときは(7)、(8)のいずれかに計上数があること。</t>
  </si>
  <si>
    <t>(9)</t>
  </si>
  <si>
    <t>　  ３ (5)に計上数があるときは(1)に計上数があること。</t>
  </si>
  <si>
    <t>　　３ (10)に計上数があるときは(11)、(12)のいずれかに計上数があること。</t>
  </si>
  <si>
    <t>0112</t>
  </si>
  <si>
    <t>0125</t>
  </si>
  <si>
    <t>0225</t>
  </si>
  <si>
    <t>0315</t>
  </si>
  <si>
    <t>0400</t>
  </si>
  <si>
    <t>0412</t>
  </si>
  <si>
    <t>0500</t>
  </si>
  <si>
    <t>0600</t>
  </si>
  <si>
    <t>0615</t>
  </si>
  <si>
    <t>山形市</t>
  </si>
  <si>
    <t>0700</t>
  </si>
  <si>
    <t>0715</t>
  </si>
  <si>
    <t>0800</t>
  </si>
  <si>
    <t>0900</t>
  </si>
  <si>
    <t>0915</t>
  </si>
  <si>
    <t>1015</t>
  </si>
  <si>
    <t>1025</t>
  </si>
  <si>
    <t>1112</t>
  </si>
  <si>
    <t>1115</t>
  </si>
  <si>
    <t>1135</t>
  </si>
  <si>
    <t>1200</t>
  </si>
  <si>
    <t>1215</t>
  </si>
  <si>
    <t>1225</t>
  </si>
  <si>
    <t>1300</t>
  </si>
  <si>
    <t>1315</t>
  </si>
  <si>
    <t>1400</t>
  </si>
  <si>
    <t>1415</t>
  </si>
  <si>
    <t>1422</t>
  </si>
  <si>
    <t>1432</t>
  </si>
  <si>
    <t>1512</t>
  </si>
  <si>
    <t>1600</t>
  </si>
  <si>
    <t>1615</t>
  </si>
  <si>
    <t>1700</t>
  </si>
  <si>
    <t>1715</t>
  </si>
  <si>
    <t>1800</t>
  </si>
  <si>
    <t>1815</t>
  </si>
  <si>
    <t>福井市</t>
  </si>
  <si>
    <t>1900</t>
  </si>
  <si>
    <t>1915</t>
  </si>
  <si>
    <t>甲府市</t>
  </si>
  <si>
    <t>2000</t>
  </si>
  <si>
    <t>2015</t>
  </si>
  <si>
    <t>2100</t>
  </si>
  <si>
    <t>2200</t>
  </si>
  <si>
    <t>2212</t>
  </si>
  <si>
    <t>2222</t>
  </si>
  <si>
    <t>2300</t>
  </si>
  <si>
    <t>2312</t>
  </si>
  <si>
    <t>2315</t>
  </si>
  <si>
    <t>2335</t>
  </si>
  <si>
    <t>2400</t>
  </si>
  <si>
    <t>2500</t>
  </si>
  <si>
    <t>2515</t>
  </si>
  <si>
    <t>2600</t>
  </si>
  <si>
    <t>2612</t>
  </si>
  <si>
    <t>2700</t>
  </si>
  <si>
    <t>2712</t>
  </si>
  <si>
    <t>2722</t>
  </si>
  <si>
    <t>2725</t>
  </si>
  <si>
    <t>2735</t>
  </si>
  <si>
    <t>2745</t>
  </si>
  <si>
    <t>2755</t>
  </si>
  <si>
    <t>2765</t>
  </si>
  <si>
    <t>2775</t>
  </si>
  <si>
    <t>寝屋川市</t>
  </si>
  <si>
    <t>2800</t>
  </si>
  <si>
    <t>2812</t>
  </si>
  <si>
    <t>2815</t>
  </si>
  <si>
    <t>2825</t>
  </si>
  <si>
    <t>2835</t>
  </si>
  <si>
    <t>2845</t>
  </si>
  <si>
    <t>2915</t>
  </si>
  <si>
    <t>3000</t>
  </si>
  <si>
    <t>3100</t>
  </si>
  <si>
    <t>3115</t>
  </si>
  <si>
    <t>3200</t>
  </si>
  <si>
    <t>3215</t>
  </si>
  <si>
    <t>3300</t>
  </si>
  <si>
    <t>3325</t>
  </si>
  <si>
    <t>3412</t>
  </si>
  <si>
    <t>3415</t>
  </si>
  <si>
    <t>3425</t>
  </si>
  <si>
    <t>3500</t>
  </si>
  <si>
    <t>3515</t>
  </si>
  <si>
    <t>3600</t>
  </si>
  <si>
    <t>3700</t>
  </si>
  <si>
    <t>3715</t>
  </si>
  <si>
    <t>3800</t>
  </si>
  <si>
    <t>3815</t>
  </si>
  <si>
    <t>3900</t>
  </si>
  <si>
    <t>3915</t>
  </si>
  <si>
    <t>4000</t>
  </si>
  <si>
    <t>4012</t>
  </si>
  <si>
    <t>4015</t>
  </si>
  <si>
    <t>4022</t>
  </si>
  <si>
    <t>4100</t>
  </si>
  <si>
    <t>4200</t>
  </si>
  <si>
    <t>4215</t>
  </si>
  <si>
    <t>4225</t>
  </si>
  <si>
    <t>4300</t>
  </si>
  <si>
    <t>4312</t>
  </si>
  <si>
    <t>4400</t>
  </si>
  <si>
    <t>4415</t>
  </si>
  <si>
    <t>4500</t>
  </si>
  <si>
    <t>4515</t>
  </si>
  <si>
    <t>4600</t>
  </si>
  <si>
    <t>4615</t>
  </si>
  <si>
    <t>4700</t>
  </si>
  <si>
    <t>4715</t>
  </si>
  <si>
    <t>借　　　　　受　　　　け　　　　修　　　　理</t>
  </si>
  <si>
    <t>借　　　　　受　　　　け</t>
  </si>
  <si>
    <r>
      <t xml:space="preserve">　 ３ </t>
    </r>
    <r>
      <rPr>
        <b/>
        <u val="single"/>
        <sz val="12"/>
        <rFont val="ＭＳ 明朝"/>
        <family val="1"/>
      </rPr>
      <t>(1)&lt;(2)、(5)&lt;(6)、(9)&lt;(10)及び(13)&lt;(14)の時は、その理由を欄外に注記すること。</t>
    </r>
  </si>
  <si>
    <r>
      <t xml:space="preserve">   ４ </t>
    </r>
    <r>
      <rPr>
        <b/>
        <sz val="12"/>
        <color indexed="8"/>
        <rFont val="ＭＳ 明朝"/>
        <family val="1"/>
      </rPr>
      <t>(9)に計上数があるときは(1)にも計上数があること。</t>
    </r>
  </si>
  <si>
    <t>　　４ (13)に計上数があるときは(15)、(16)のいずれかに計上数があること。</t>
  </si>
  <si>
    <t>　　購</t>
  </si>
  <si>
    <t>　　修</t>
  </si>
  <si>
    <t>　　　　　理</t>
  </si>
  <si>
    <t>　　　　　　入</t>
  </si>
  <si>
    <t xml:space="preserve">     借　　　　　　</t>
  </si>
  <si>
    <t xml:space="preserve">       受      </t>
  </si>
  <si>
    <t>け</t>
  </si>
  <si>
    <t>判定件数</t>
  </si>
  <si>
    <t>　　け</t>
  </si>
  <si>
    <t xml:space="preserve">     借　　受　　　　　</t>
  </si>
  <si>
    <t>修　　　　理</t>
  </si>
  <si>
    <r>
      <t xml:space="preserve">    ４ </t>
    </r>
    <r>
      <rPr>
        <b/>
        <sz val="12"/>
        <color indexed="8"/>
        <rFont val="ＭＳ 明朝"/>
        <family val="1"/>
      </rPr>
      <t>(9)に計上数があるときは(1)にも計上数があること。</t>
    </r>
  </si>
  <si>
    <t>第１８の２　難病患者等の補装具費の支給（購入・修理・借受け・借受け修理）</t>
  </si>
  <si>
    <t>市町村名</t>
  </si>
  <si>
    <t>浦安市</t>
  </si>
  <si>
    <r>
      <t xml:space="preserve">障害者の日常生活及び社会生活を総合的に支援するための法律による公費負担額
</t>
    </r>
    <r>
      <rPr>
        <b/>
        <sz val="11"/>
        <rFont val="ＭＳ Ｐゴシック"/>
        <family val="3"/>
      </rPr>
      <t>(円）</t>
    </r>
  </si>
  <si>
    <r>
      <t xml:space="preserve">自己負担額
</t>
    </r>
    <r>
      <rPr>
        <b/>
        <sz val="14"/>
        <rFont val="ＭＳ Ｐゴシック"/>
        <family val="3"/>
      </rPr>
      <t>(円）</t>
    </r>
  </si>
  <si>
    <t>令和元年度分報告</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</si>
</sst>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0\)"/>
    <numFmt numFmtId="178" formatCode="\(\1\)"/>
    <numFmt numFmtId="179" formatCode="\(\)"/>
    <numFmt numFmtId="180" formatCode="\(#,##0\)"/>
    <numFmt numFmtId="181" formatCode="\(###\)"/>
    <numFmt numFmtId="182" formatCode="\(0\1\)"/>
    <numFmt numFmtId="183" formatCode="\(0\2\)"/>
    <numFmt numFmtId="184" formatCode="\(00\)"/>
    <numFmt numFmtId="185" formatCode="\(0#\)"/>
    <numFmt numFmtId="186" formatCode="\(#\)"/>
    <numFmt numFmtId="187" formatCode="&quot;Yes&quot;;&quot;Yes&quot;;&quot;No&quot;"/>
    <numFmt numFmtId="188" formatCode="&quot;True&quot;;&quot;True&quot;;&quot;False&quot;"/>
    <numFmt numFmtId="189" formatCode="&quot;On&quot;;&quot;On&quot;;&quot;Off&quot;"/>
    <numFmt numFmtId="190" formatCode="[$€-2]\ #,##0.00_);[Red]\([$€-2]\ #,##0.00\)"/>
    <numFmt numFmtId="191" formatCode="0_ "/>
    <numFmt numFmtId="192" formatCode="#,##0_ "/>
    <numFmt numFmtId="193" formatCode="&quot;※&quot;"/>
    <numFmt numFmtId="194" formatCode="#"/>
    <numFmt numFmtId="195" formatCode="00"/>
    <numFmt numFmtId="196" formatCode="yyyy/m/d\ h:mm:ss"/>
    <numFmt numFmtId="197" formatCode="yyyy\-mm\-dd\ hh:mm:ss"/>
    <numFmt numFmtId="198" formatCode="00000"/>
    <numFmt numFmtId="199" formatCode="000000"/>
    <numFmt numFmtId="200" formatCode="0000000000"/>
    <numFmt numFmtId="201" formatCode="[&lt;=999]000;[&lt;=9999]000\-00;000\-0000"/>
    <numFmt numFmtId="202" formatCode="&quot;¥&quot;#,##0;\-&quot;¥&quot;#,##0"/>
    <numFmt numFmtId="203" formatCode="&quot;¥&quot;#,##0;[Red]\-&quot;¥&quot;#,##0"/>
    <numFmt numFmtId="204" formatCode="&quot;¥&quot;#,##0.00;\-&quot;¥&quot;#,##0.00"/>
    <numFmt numFmtId="205" formatCode="&quot;¥&quot;#,##0.00;[Red]\-&quot;¥&quot;#,##0.00"/>
    <numFmt numFmtId="206" formatCode="_-&quot;¥&quot;* #,##0_-;\-&quot;¥&quot;* #,##0_-;_-&quot;¥&quot;* &quot;-&quot;_-;_-@_-"/>
    <numFmt numFmtId="207" formatCode="_-* #,##0_-;\-* #,##0_-;_-* &quot;-&quot;_-;_-@_-"/>
    <numFmt numFmtId="208" formatCode="_-&quot;¥&quot;* #,##0.00_-;\-&quot;¥&quot;* #,##0.00_-;_-&quot;¥&quot;* &quot;-&quot;??_-;_-@_-"/>
    <numFmt numFmtId="209" formatCode="_-* #,##0.00_-;\-* #,##0.00_-;_-* &quot;-&quot;??_-;_-@_-"/>
    <numFmt numFmtId="210" formatCode="0000"/>
    <numFmt numFmtId="211" formatCode="yy/mm/dd"/>
    <numFmt numFmtId="212" formatCode="[&lt;=999]000;000\-00"/>
    <numFmt numFmtId="213" formatCode="&quot;平成　&quot;##&quot;　年度分&quot;"/>
    <numFmt numFmtId="214" formatCode="#,##0_);[Red]\(#,##0\)"/>
    <numFmt numFmtId="215" formatCode="#,###,##0"/>
    <numFmt numFmtId="216" formatCode="#,###,##0.###"/>
    <numFmt numFmtId="217" formatCode="#,###,###.###"/>
    <numFmt numFmtId="218" formatCode="#,##0_ ;[Red]\-#,##0\ "/>
    <numFmt numFmtId="219" formatCode="&quot;現&quot;&quot;在&quot;"/>
    <numFmt numFmtId="220" formatCode="&quot;末&quot;&quot;現&quot;&quot;在&quot;"/>
    <numFmt numFmtId="221" formatCode="0.0_ "/>
    <numFmt numFmtId="222" formatCode="0.0_);\(0.0\)"/>
    <numFmt numFmtId="223" formatCode="[&lt;=999]000;[&lt;=99999]000\-00;000\-0000"/>
  </numFmts>
  <fonts count="77">
    <font>
      <sz val="11"/>
      <name val="ＭＳ Ｐゴシック"/>
      <family val="3"/>
    </font>
    <font>
      <sz val="6"/>
      <name val="ＭＳ Ｐゴシック"/>
      <family val="3"/>
    </font>
    <font>
      <u val="single"/>
      <sz val="11"/>
      <color indexed="12"/>
      <name val="ＭＳ Ｐゴシック"/>
      <family val="3"/>
    </font>
    <font>
      <sz val="10"/>
      <name val="ＭＳ 明朝"/>
      <family val="1"/>
    </font>
    <font>
      <u val="single"/>
      <sz val="11"/>
      <color indexed="36"/>
      <name val="ＭＳ Ｐゴシック"/>
      <family val="3"/>
    </font>
    <font>
      <sz val="6"/>
      <name val="ＭＳ 明朝"/>
      <family val="1"/>
    </font>
    <font>
      <b/>
      <sz val="11"/>
      <color indexed="10"/>
      <name val="ＭＳ 明朝"/>
      <family val="1"/>
    </font>
    <font>
      <sz val="11"/>
      <name val="ＭＳ 明朝"/>
      <family val="1"/>
    </font>
    <font>
      <b/>
      <sz val="10"/>
      <name val="ＭＳ 明朝"/>
      <family val="1"/>
    </font>
    <font>
      <sz val="12"/>
      <name val="ＭＳ 明朝"/>
      <family val="1"/>
    </font>
    <font>
      <sz val="6"/>
      <name val="ＭＳ ゴシック"/>
      <family val="3"/>
    </font>
    <font>
      <b/>
      <sz val="11"/>
      <name val="ＭＳ 明朝"/>
      <family val="1"/>
    </font>
    <font>
      <b/>
      <sz val="10"/>
      <color indexed="10"/>
      <name val="ＭＳ 明朝"/>
      <family val="1"/>
    </font>
    <font>
      <b/>
      <sz val="11"/>
      <color indexed="10"/>
      <name val="ＭＳ Ｐゴシック"/>
      <family val="3"/>
    </font>
    <font>
      <b/>
      <sz val="14"/>
      <name val="ＭＳ Ｐゴシック"/>
      <family val="3"/>
    </font>
    <font>
      <b/>
      <sz val="11"/>
      <name val="ＭＳ Ｐゴシック"/>
      <family val="3"/>
    </font>
    <font>
      <b/>
      <sz val="12"/>
      <color indexed="10"/>
      <name val="ＭＳ 明朝"/>
      <family val="1"/>
    </font>
    <font>
      <sz val="16"/>
      <name val="ＭＳ 明朝"/>
      <family val="1"/>
    </font>
    <font>
      <sz val="14"/>
      <name val="ＭＳ 明朝"/>
      <family val="1"/>
    </font>
    <font>
      <sz val="14"/>
      <name val="ＭＳ Ｐゴシック"/>
      <family val="3"/>
    </font>
    <font>
      <sz val="16"/>
      <name val="ＭＳ Ｐゴシック"/>
      <family val="3"/>
    </font>
    <font>
      <b/>
      <sz val="14"/>
      <name val="ＭＳ 明朝"/>
      <family val="1"/>
    </font>
    <font>
      <sz val="18"/>
      <name val="ＭＳ 明朝"/>
      <family val="1"/>
    </font>
    <font>
      <b/>
      <sz val="14"/>
      <color indexed="10"/>
      <name val="ＭＳ 明朝"/>
      <family val="1"/>
    </font>
    <font>
      <sz val="13"/>
      <name val="ＭＳ Ｐゴシック"/>
      <family val="3"/>
    </font>
    <font>
      <sz val="10"/>
      <name val="ＭＳ Ｐゴシック"/>
      <family val="3"/>
    </font>
    <font>
      <sz val="11"/>
      <color indexed="8"/>
      <name val="ＭＳ Ｐゴシック"/>
      <family val="3"/>
    </font>
    <font>
      <sz val="8"/>
      <name val="ＭＳ Ｐゴシック"/>
      <family val="3"/>
    </font>
    <font>
      <sz val="10"/>
      <color indexed="8"/>
      <name val="ＭＳ Ｐゴシック"/>
      <family val="3"/>
    </font>
    <font>
      <sz val="12"/>
      <color indexed="10"/>
      <name val="ＭＳ 明朝"/>
      <family val="1"/>
    </font>
    <font>
      <sz val="10"/>
      <color indexed="8"/>
      <name val="ＭＳ Ｐ明朝"/>
      <family val="1"/>
    </font>
    <font>
      <sz val="11"/>
      <color indexed="8"/>
      <name val="ＭＳ 明朝"/>
      <family val="1"/>
    </font>
    <font>
      <b/>
      <sz val="11"/>
      <color indexed="8"/>
      <name val="ＭＳ 明朝"/>
      <family val="1"/>
    </font>
    <font>
      <sz val="9"/>
      <name val="ＭＳ Ｐゴシック"/>
      <family val="3"/>
    </font>
    <font>
      <b/>
      <sz val="9"/>
      <name val="ＭＳ Ｐゴシック"/>
      <family val="3"/>
    </font>
    <font>
      <b/>
      <sz val="12"/>
      <color indexed="8"/>
      <name val="ＭＳ 明朝"/>
      <family val="1"/>
    </font>
    <font>
      <b/>
      <sz val="20"/>
      <name val="ＭＳ 明朝"/>
      <family val="1"/>
    </font>
    <font>
      <b/>
      <u val="single"/>
      <sz val="1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11"/>
      <color indexed="10"/>
      <name val="ＭＳ 明朝"/>
      <family val="1"/>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2"/>
      <color theme="1"/>
      <name val="ＭＳ 明朝"/>
      <family val="1"/>
    </font>
    <font>
      <sz val="11"/>
      <color rgb="FFFF0000"/>
      <name val="ＭＳ 明朝"/>
      <family val="1"/>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5"/>
        <bgColor indexed="64"/>
      </patternFill>
    </fill>
    <fill>
      <patternFill patternType="solid">
        <fgColor indexed="46"/>
        <bgColor indexed="64"/>
      </patternFill>
    </fill>
    <fill>
      <patternFill patternType="solid">
        <fgColor indexed="22"/>
        <bgColor indexed="64"/>
      </patternFill>
    </fill>
    <fill>
      <patternFill patternType="solid">
        <fgColor indexed="13"/>
        <bgColor indexed="64"/>
      </patternFill>
    </fill>
    <fill>
      <patternFill patternType="solid">
        <fgColor indexed="41"/>
        <bgColor indexed="64"/>
      </patternFill>
    </fill>
    <fill>
      <patternFill patternType="solid">
        <fgColor indexed="44"/>
        <bgColor indexed="64"/>
      </patternFill>
    </fill>
    <fill>
      <patternFill patternType="solid">
        <fgColor indexed="43"/>
        <bgColor indexed="64"/>
      </patternFill>
    </fill>
    <fill>
      <patternFill patternType="solid">
        <fgColor indexed="9"/>
        <bgColor indexed="64"/>
      </patternFill>
    </fill>
    <fill>
      <patternFill patternType="solid">
        <fgColor rgb="FFFFFF99"/>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hair"/>
    </border>
    <border>
      <left>
        <color indexed="63"/>
      </left>
      <right style="thin"/>
      <top style="double"/>
      <bottom style="thin"/>
    </border>
    <border>
      <left style="thin"/>
      <right style="thin"/>
      <top style="double"/>
      <bottom style="thin"/>
    </border>
    <border diagonalUp="1">
      <left style="thin"/>
      <right style="thin"/>
      <top style="thin"/>
      <bottom style="thin"/>
      <diagonal style="thin"/>
    </border>
    <border>
      <left style="hair"/>
      <right>
        <color indexed="63"/>
      </right>
      <top style="hair"/>
      <bottom>
        <color indexed="63"/>
      </bottom>
    </border>
    <border>
      <left>
        <color indexed="63"/>
      </left>
      <right>
        <color indexed="63"/>
      </right>
      <top>
        <color indexed="63"/>
      </top>
      <bottom style="hair"/>
    </border>
    <border>
      <left style="thin"/>
      <right>
        <color indexed="63"/>
      </right>
      <top style="double"/>
      <bottom style="thin"/>
    </border>
    <border>
      <left>
        <color indexed="63"/>
      </left>
      <right>
        <color indexed="63"/>
      </right>
      <top style="double"/>
      <bottom style="thin"/>
    </border>
    <border>
      <left style="thin"/>
      <right>
        <color indexed="63"/>
      </right>
      <top style="thin"/>
      <bottom style="double"/>
    </border>
    <border>
      <left>
        <color indexed="63"/>
      </left>
      <right>
        <color indexed="63"/>
      </right>
      <top style="thin"/>
      <bottom style="double"/>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7" fillId="0" borderId="0">
      <alignment vertical="center"/>
      <protection/>
    </xf>
    <xf numFmtId="0" fontId="25" fillId="0" borderId="0">
      <alignment/>
      <protection/>
    </xf>
    <xf numFmtId="0" fontId="4" fillId="0" borderId="0" applyNumberFormat="0" applyFill="0" applyBorder="0" applyAlignment="0" applyProtection="0"/>
    <xf numFmtId="0" fontId="73" fillId="32" borderId="0" applyNumberFormat="0" applyBorder="0" applyAlignment="0" applyProtection="0"/>
  </cellStyleXfs>
  <cellXfs count="166">
    <xf numFmtId="0" fontId="0" fillId="0" borderId="0" xfId="0" applyAlignment="1">
      <alignment/>
    </xf>
    <xf numFmtId="0" fontId="9" fillId="0" borderId="0" xfId="0" applyFont="1" applyAlignment="1" applyProtection="1">
      <alignment/>
      <protection hidden="1"/>
    </xf>
    <xf numFmtId="0" fontId="9" fillId="0" borderId="0" xfId="61" applyFont="1" applyProtection="1">
      <alignment vertical="center"/>
      <protection hidden="1"/>
    </xf>
    <xf numFmtId="0" fontId="0" fillId="0" borderId="0" xfId="0" applyAlignment="1" applyProtection="1">
      <alignment/>
      <protection hidden="1"/>
    </xf>
    <xf numFmtId="49" fontId="13" fillId="33" borderId="0" xfId="0" applyNumberFormat="1" applyFont="1" applyFill="1" applyBorder="1" applyAlignment="1" applyProtection="1">
      <alignment/>
      <protection hidden="1"/>
    </xf>
    <xf numFmtId="0" fontId="0" fillId="0" borderId="0" xfId="0" applyBorder="1" applyAlignment="1" applyProtection="1">
      <alignment/>
      <protection hidden="1"/>
    </xf>
    <xf numFmtId="49" fontId="7" fillId="0" borderId="0" xfId="0" applyNumberFormat="1" applyFont="1" applyBorder="1" applyAlignment="1" applyProtection="1">
      <alignment/>
      <protection hidden="1"/>
    </xf>
    <xf numFmtId="0" fontId="7" fillId="0" borderId="0" xfId="0" applyFont="1" applyAlignment="1" applyProtection="1">
      <alignment/>
      <protection hidden="1"/>
    </xf>
    <xf numFmtId="49" fontId="7" fillId="0" borderId="10" xfId="0" applyNumberFormat="1" applyFont="1" applyBorder="1" applyAlignment="1" applyProtection="1">
      <alignment/>
      <protection hidden="1"/>
    </xf>
    <xf numFmtId="0" fontId="6" fillId="0" borderId="0" xfId="0" applyFont="1" applyAlignment="1" applyProtection="1">
      <alignment/>
      <protection hidden="1"/>
    </xf>
    <xf numFmtId="0" fontId="0" fillId="34" borderId="11" xfId="0" applyFill="1" applyBorder="1" applyAlignment="1" applyProtection="1">
      <alignment/>
      <protection hidden="1"/>
    </xf>
    <xf numFmtId="0" fontId="0" fillId="34" borderId="12" xfId="0" applyFill="1" applyBorder="1" applyAlignment="1" applyProtection="1">
      <alignment/>
      <protection hidden="1"/>
    </xf>
    <xf numFmtId="0" fontId="0" fillId="34" borderId="13" xfId="0" applyFill="1" applyBorder="1" applyAlignment="1" applyProtection="1">
      <alignment/>
      <protection hidden="1"/>
    </xf>
    <xf numFmtId="0" fontId="0" fillId="34" borderId="14" xfId="0" applyFill="1" applyBorder="1" applyAlignment="1" applyProtection="1">
      <alignment/>
      <protection hidden="1"/>
    </xf>
    <xf numFmtId="0" fontId="0" fillId="34" borderId="15" xfId="0" applyFill="1" applyBorder="1" applyAlignment="1" applyProtection="1">
      <alignment/>
      <protection hidden="1"/>
    </xf>
    <xf numFmtId="49" fontId="0" fillId="0" borderId="0" xfId="0" applyNumberFormat="1" applyAlignment="1" applyProtection="1">
      <alignment/>
      <protection hidden="1"/>
    </xf>
    <xf numFmtId="49" fontId="0" fillId="34" borderId="16" xfId="0" applyNumberFormat="1" applyFill="1" applyBorder="1" applyAlignment="1" applyProtection="1">
      <alignment horizontal="center" vertical="center"/>
      <protection hidden="1"/>
    </xf>
    <xf numFmtId="0" fontId="0" fillId="0" borderId="0" xfId="0" applyNumberFormat="1" applyAlignment="1" applyProtection="1">
      <alignment/>
      <protection hidden="1"/>
    </xf>
    <xf numFmtId="0" fontId="13" fillId="0" borderId="0" xfId="0" applyNumberFormat="1" applyFont="1" applyFill="1" applyAlignment="1" applyProtection="1">
      <alignment/>
      <protection hidden="1"/>
    </xf>
    <xf numFmtId="0" fontId="7" fillId="0" borderId="10" xfId="0" applyFont="1" applyBorder="1" applyAlignment="1" applyProtection="1">
      <alignment horizontal="right" vertical="center"/>
      <protection hidden="1"/>
    </xf>
    <xf numFmtId="0" fontId="9" fillId="0" borderId="17" xfId="0" applyNumberFormat="1" applyFont="1" applyBorder="1" applyAlignment="1" applyProtection="1">
      <alignment horizontal="right" vertical="center"/>
      <protection hidden="1"/>
    </xf>
    <xf numFmtId="0" fontId="6" fillId="0" borderId="0" xfId="0" applyNumberFormat="1" applyFont="1" applyFill="1" applyAlignment="1" applyProtection="1">
      <alignment/>
      <protection hidden="1"/>
    </xf>
    <xf numFmtId="0" fontId="0" fillId="0" borderId="10" xfId="0" applyBorder="1" applyAlignment="1" applyProtection="1">
      <alignment/>
      <protection hidden="1"/>
    </xf>
    <xf numFmtId="0" fontId="0" fillId="0" borderId="0" xfId="0" applyNumberFormat="1" applyBorder="1" applyAlignment="1" applyProtection="1">
      <alignment/>
      <protection hidden="1"/>
    </xf>
    <xf numFmtId="0" fontId="13" fillId="0" borderId="0" xfId="0" applyFont="1" applyAlignment="1" applyProtection="1">
      <alignment/>
      <protection hidden="1"/>
    </xf>
    <xf numFmtId="0" fontId="9" fillId="35" borderId="18" xfId="0" applyFont="1" applyFill="1" applyBorder="1" applyAlignment="1" applyProtection="1">
      <alignment/>
      <protection hidden="1"/>
    </xf>
    <xf numFmtId="0" fontId="9" fillId="35" borderId="19" xfId="0" applyFont="1" applyFill="1" applyBorder="1" applyAlignment="1" applyProtection="1">
      <alignment/>
      <protection hidden="1"/>
    </xf>
    <xf numFmtId="49" fontId="0" fillId="35" borderId="20" xfId="0" applyNumberFormat="1" applyFill="1" applyBorder="1" applyAlignment="1" applyProtection="1">
      <alignment/>
      <protection hidden="1"/>
    </xf>
    <xf numFmtId="0" fontId="9" fillId="35" borderId="21" xfId="0" applyFont="1" applyFill="1" applyBorder="1" applyAlignment="1" applyProtection="1">
      <alignment/>
      <protection hidden="1"/>
    </xf>
    <xf numFmtId="0" fontId="9" fillId="35" borderId="0" xfId="0" applyFont="1" applyFill="1" applyBorder="1" applyAlignment="1" applyProtection="1">
      <alignment/>
      <protection hidden="1"/>
    </xf>
    <xf numFmtId="49" fontId="0" fillId="35" borderId="22" xfId="0" applyNumberFormat="1" applyFill="1" applyBorder="1" applyAlignment="1" applyProtection="1">
      <alignment/>
      <protection hidden="1"/>
    </xf>
    <xf numFmtId="0" fontId="0" fillId="34" borderId="12" xfId="0" applyFill="1" applyBorder="1" applyAlignment="1" applyProtection="1">
      <alignment vertical="center"/>
      <protection hidden="1"/>
    </xf>
    <xf numFmtId="0" fontId="0" fillId="34" borderId="14" xfId="0" applyFill="1" applyBorder="1" applyAlignment="1" applyProtection="1">
      <alignment vertical="center"/>
      <protection hidden="1"/>
    </xf>
    <xf numFmtId="0" fontId="0" fillId="34" borderId="15" xfId="0" applyFill="1" applyBorder="1" applyAlignment="1" applyProtection="1">
      <alignment horizontal="center" vertical="center"/>
      <protection hidden="1"/>
    </xf>
    <xf numFmtId="49" fontId="0" fillId="0" borderId="0" xfId="0" applyNumberFormat="1" applyAlignment="1" applyProtection="1">
      <alignment horizontal="center" vertical="center"/>
      <protection hidden="1"/>
    </xf>
    <xf numFmtId="49" fontId="0" fillId="35" borderId="23" xfId="0" applyNumberFormat="1" applyFill="1" applyBorder="1" applyAlignment="1" applyProtection="1">
      <alignment horizontal="center" vertical="center"/>
      <protection hidden="1"/>
    </xf>
    <xf numFmtId="49" fontId="0" fillId="35" borderId="10" xfId="0" applyNumberFormat="1" applyFill="1" applyBorder="1" applyAlignment="1" applyProtection="1">
      <alignment horizontal="center" vertical="center"/>
      <protection hidden="1"/>
    </xf>
    <xf numFmtId="49" fontId="0" fillId="35" borderId="24" xfId="0" applyNumberFormat="1" applyFill="1" applyBorder="1" applyAlignment="1" applyProtection="1">
      <alignment horizontal="center" vertical="center"/>
      <protection hidden="1"/>
    </xf>
    <xf numFmtId="0" fontId="0" fillId="0" borderId="0" xfId="0" applyNumberFormat="1" applyAlignment="1" applyProtection="1">
      <alignment horizontal="center" vertical="center"/>
      <protection hidden="1"/>
    </xf>
    <xf numFmtId="0" fontId="0" fillId="0" borderId="0" xfId="0" applyAlignment="1" applyProtection="1">
      <alignment vertical="center"/>
      <protection hidden="1"/>
    </xf>
    <xf numFmtId="191" fontId="8" fillId="0" borderId="0" xfId="0" applyNumberFormat="1" applyFont="1" applyFill="1" applyBorder="1" applyAlignment="1" applyProtection="1">
      <alignment horizontal="right" vertical="center"/>
      <protection hidden="1"/>
    </xf>
    <xf numFmtId="0" fontId="11" fillId="0" borderId="0" xfId="0" applyFont="1" applyAlignment="1" applyProtection="1">
      <alignment horizontal="center" vertical="center"/>
      <protection hidden="1"/>
    </xf>
    <xf numFmtId="49" fontId="7" fillId="0" borderId="0" xfId="0" applyNumberFormat="1" applyFont="1" applyAlignment="1" applyProtection="1">
      <alignment/>
      <protection hidden="1"/>
    </xf>
    <xf numFmtId="0" fontId="7" fillId="0" borderId="0" xfId="0" applyNumberFormat="1" applyFont="1" applyAlignment="1" applyProtection="1">
      <alignment/>
      <protection hidden="1"/>
    </xf>
    <xf numFmtId="0" fontId="6" fillId="0" borderId="0" xfId="0" applyFont="1" applyBorder="1" applyAlignment="1" applyProtection="1">
      <alignment/>
      <protection hidden="1"/>
    </xf>
    <xf numFmtId="0" fontId="12" fillId="0" borderId="0" xfId="0" applyFont="1" applyBorder="1" applyAlignment="1" applyProtection="1">
      <alignment/>
      <protection hidden="1"/>
    </xf>
    <xf numFmtId="49" fontId="0" fillId="0" borderId="0" xfId="0" applyNumberFormat="1" applyBorder="1" applyAlignment="1" applyProtection="1">
      <alignment/>
      <protection hidden="1"/>
    </xf>
    <xf numFmtId="0" fontId="12" fillId="0" borderId="0" xfId="0" applyFont="1" applyAlignment="1" applyProtection="1">
      <alignment/>
      <protection hidden="1"/>
    </xf>
    <xf numFmtId="0" fontId="7" fillId="0" borderId="0" xfId="0" applyFont="1" applyBorder="1" applyAlignment="1" applyProtection="1">
      <alignment horizontal="center" vertical="center"/>
      <protection hidden="1"/>
    </xf>
    <xf numFmtId="0" fontId="3" fillId="0" borderId="0" xfId="0" applyFont="1" applyAlignment="1" applyProtection="1">
      <alignment/>
      <protection hidden="1"/>
    </xf>
    <xf numFmtId="0" fontId="0" fillId="0" borderId="25" xfId="0" applyBorder="1" applyAlignment="1" applyProtection="1">
      <alignment/>
      <protection/>
    </xf>
    <xf numFmtId="0" fontId="0" fillId="0" borderId="25" xfId="0" applyNumberFormat="1" applyBorder="1" applyAlignment="1" applyProtection="1">
      <alignment/>
      <protection/>
    </xf>
    <xf numFmtId="0" fontId="0" fillId="0" borderId="26" xfId="0" applyBorder="1" applyAlignment="1" applyProtection="1">
      <alignment/>
      <protection/>
    </xf>
    <xf numFmtId="0" fontId="0" fillId="0" borderId="0" xfId="0" applyAlignment="1" applyProtection="1">
      <alignment/>
      <protection/>
    </xf>
    <xf numFmtId="0" fontId="0" fillId="0" borderId="0" xfId="0" applyBorder="1" applyAlignment="1" applyProtection="1">
      <alignment/>
      <protection/>
    </xf>
    <xf numFmtId="0" fontId="0" fillId="0" borderId="0" xfId="0" applyNumberFormat="1" applyBorder="1" applyAlignment="1" applyProtection="1">
      <alignment/>
      <protection/>
    </xf>
    <xf numFmtId="0" fontId="0" fillId="0" borderId="27" xfId="0" applyBorder="1" applyAlignment="1" applyProtection="1">
      <alignment/>
      <protection/>
    </xf>
    <xf numFmtId="0" fontId="0" fillId="0" borderId="28" xfId="0" applyBorder="1" applyAlignment="1" applyProtection="1">
      <alignment/>
      <protection/>
    </xf>
    <xf numFmtId="0" fontId="7" fillId="0" borderId="10" xfId="0" applyFont="1" applyBorder="1" applyAlignment="1" applyProtection="1">
      <alignment/>
      <protection hidden="1"/>
    </xf>
    <xf numFmtId="191" fontId="8" fillId="33" borderId="17" xfId="0" applyNumberFormat="1" applyFont="1" applyFill="1" applyBorder="1" applyAlignment="1">
      <alignment vertical="center"/>
    </xf>
    <xf numFmtId="0" fontId="0" fillId="36" borderId="0" xfId="0" applyFill="1" applyAlignment="1">
      <alignment/>
    </xf>
    <xf numFmtId="0" fontId="12" fillId="36" borderId="0" xfId="0" applyFont="1" applyFill="1" applyAlignment="1">
      <alignment/>
    </xf>
    <xf numFmtId="49" fontId="0" fillId="36" borderId="0" xfId="0" applyNumberFormat="1" applyFill="1" applyAlignment="1">
      <alignment/>
    </xf>
    <xf numFmtId="0" fontId="0" fillId="36" borderId="0" xfId="0" applyFill="1" applyAlignment="1">
      <alignment vertical="center"/>
    </xf>
    <xf numFmtId="0" fontId="6" fillId="36" borderId="0" xfId="0" applyFont="1" applyFill="1" applyAlignment="1">
      <alignment vertical="center"/>
    </xf>
    <xf numFmtId="0" fontId="0" fillId="36" borderId="0" xfId="0" applyNumberFormat="1" applyFill="1" applyAlignment="1">
      <alignment/>
    </xf>
    <xf numFmtId="0" fontId="12" fillId="0" borderId="0" xfId="0" applyFont="1" applyAlignment="1">
      <alignment/>
    </xf>
    <xf numFmtId="49" fontId="0" fillId="0" borderId="0" xfId="0" applyNumberFormat="1" applyAlignment="1">
      <alignment/>
    </xf>
    <xf numFmtId="0" fontId="0" fillId="0" borderId="0" xfId="0" applyAlignment="1">
      <alignment vertical="center"/>
    </xf>
    <xf numFmtId="0" fontId="6" fillId="0" borderId="0" xfId="0" applyFont="1" applyAlignment="1">
      <alignment vertical="center"/>
    </xf>
    <xf numFmtId="0" fontId="0" fillId="0" borderId="0" xfId="0" applyNumberFormat="1" applyAlignment="1">
      <alignment/>
    </xf>
    <xf numFmtId="0" fontId="0" fillId="37" borderId="0" xfId="0" applyFill="1" applyAlignment="1">
      <alignment/>
    </xf>
    <xf numFmtId="0" fontId="0" fillId="38" borderId="0" xfId="0" applyFill="1" applyAlignment="1" applyProtection="1">
      <alignment/>
      <protection hidden="1"/>
    </xf>
    <xf numFmtId="49" fontId="0" fillId="38" borderId="0" xfId="0" applyNumberFormat="1" applyFill="1" applyAlignment="1" applyProtection="1">
      <alignment/>
      <protection hidden="1"/>
    </xf>
    <xf numFmtId="0" fontId="0" fillId="38" borderId="0" xfId="0" applyNumberFormat="1" applyFill="1" applyAlignment="1" applyProtection="1">
      <alignment/>
      <protection hidden="1"/>
    </xf>
    <xf numFmtId="0" fontId="16" fillId="0" borderId="0" xfId="0" applyFont="1" applyFill="1" applyAlignment="1" applyProtection="1">
      <alignment/>
      <protection hidden="1"/>
    </xf>
    <xf numFmtId="0" fontId="18" fillId="0" borderId="10" xfId="0" applyFont="1" applyBorder="1" applyAlignment="1" applyProtection="1">
      <alignment/>
      <protection hidden="1"/>
    </xf>
    <xf numFmtId="0" fontId="19" fillId="0" borderId="13" xfId="0" applyFont="1" applyBorder="1" applyAlignment="1" applyProtection="1">
      <alignment/>
      <protection hidden="1"/>
    </xf>
    <xf numFmtId="0" fontId="19" fillId="39" borderId="12" xfId="0" applyFont="1" applyFill="1" applyBorder="1" applyAlignment="1" applyProtection="1">
      <alignment horizontal="distributed" vertical="center" shrinkToFit="1"/>
      <protection hidden="1"/>
    </xf>
    <xf numFmtId="49" fontId="19" fillId="34" borderId="16" xfId="0" applyNumberFormat="1" applyFont="1" applyFill="1" applyBorder="1" applyAlignment="1" applyProtection="1">
      <alignment horizontal="center" vertical="center"/>
      <protection hidden="1"/>
    </xf>
    <xf numFmtId="0" fontId="19" fillId="39" borderId="12" xfId="0" applyFont="1" applyFill="1" applyBorder="1" applyAlignment="1" applyProtection="1">
      <alignment horizontal="distributed" vertical="center"/>
      <protection hidden="1"/>
    </xf>
    <xf numFmtId="0" fontId="19" fillId="39" borderId="13" xfId="0" applyFont="1" applyFill="1" applyBorder="1" applyAlignment="1" applyProtection="1">
      <alignment horizontal="distributed" vertical="center"/>
      <protection hidden="1"/>
    </xf>
    <xf numFmtId="0" fontId="19" fillId="39" borderId="12" xfId="0" applyFont="1" applyFill="1" applyBorder="1" applyAlignment="1" applyProtection="1">
      <alignment horizontal="distributed" vertical="center" wrapText="1"/>
      <protection hidden="1"/>
    </xf>
    <xf numFmtId="49" fontId="19" fillId="39" borderId="14" xfId="0" applyNumberFormat="1" applyFont="1" applyFill="1" applyBorder="1" applyAlignment="1" applyProtection="1">
      <alignment horizontal="center" vertical="center"/>
      <protection hidden="1"/>
    </xf>
    <xf numFmtId="49" fontId="19" fillId="39" borderId="29" xfId="0" applyNumberFormat="1" applyFont="1" applyFill="1" applyBorder="1" applyAlignment="1" applyProtection="1">
      <alignment horizontal="center" vertical="center"/>
      <protection hidden="1"/>
    </xf>
    <xf numFmtId="191" fontId="21" fillId="40" borderId="30" xfId="0" applyNumberFormat="1" applyFont="1" applyFill="1" applyBorder="1" applyAlignment="1" applyProtection="1">
      <alignment horizontal="right" vertical="center"/>
      <protection hidden="1"/>
    </xf>
    <xf numFmtId="0" fontId="19" fillId="39" borderId="13" xfId="0" applyFont="1" applyFill="1" applyBorder="1" applyAlignment="1" applyProtection="1">
      <alignment horizontal="distributed" vertical="center" wrapText="1"/>
      <protection hidden="1"/>
    </xf>
    <xf numFmtId="0" fontId="17" fillId="0" borderId="0" xfId="0" applyFont="1" applyBorder="1" applyAlignment="1" applyProtection="1">
      <alignment horizontal="center" vertical="center"/>
      <protection hidden="1"/>
    </xf>
    <xf numFmtId="0" fontId="16" fillId="0" borderId="0" xfId="0" applyFont="1" applyAlignment="1" applyProtection="1">
      <alignment/>
      <protection hidden="1"/>
    </xf>
    <xf numFmtId="0" fontId="22" fillId="0" borderId="17" xfId="0" applyNumberFormat="1" applyFont="1" applyBorder="1" applyAlignment="1" applyProtection="1">
      <alignment horizontal="center" vertical="center"/>
      <protection hidden="1"/>
    </xf>
    <xf numFmtId="49" fontId="7" fillId="0" borderId="10" xfId="0" applyNumberFormat="1" applyFont="1" applyBorder="1" applyAlignment="1" applyProtection="1">
      <alignment vertical="center"/>
      <protection hidden="1"/>
    </xf>
    <xf numFmtId="0" fontId="7" fillId="0" borderId="0" xfId="0" applyFont="1" applyAlignment="1" applyProtection="1">
      <alignment vertical="center"/>
      <protection hidden="1"/>
    </xf>
    <xf numFmtId="0" fontId="23" fillId="0" borderId="0" xfId="0" applyNumberFormat="1" applyFont="1" applyFill="1" applyAlignment="1" applyProtection="1">
      <alignment vertical="center"/>
      <protection hidden="1"/>
    </xf>
    <xf numFmtId="0" fontId="23" fillId="0" borderId="0" xfId="0" applyFont="1" applyAlignment="1" applyProtection="1">
      <alignment/>
      <protection hidden="1"/>
    </xf>
    <xf numFmtId="0" fontId="24" fillId="39" borderId="12" xfId="0" applyFont="1" applyFill="1" applyBorder="1" applyAlignment="1" applyProtection="1">
      <alignment horizontal="distributed" vertical="center"/>
      <protection hidden="1"/>
    </xf>
    <xf numFmtId="0" fontId="25" fillId="0" borderId="0" xfId="62" applyAlignment="1">
      <alignment horizontal="center" vertical="center"/>
      <protection/>
    </xf>
    <xf numFmtId="0" fontId="25" fillId="0" borderId="0" xfId="62" applyAlignment="1">
      <alignment vertical="center"/>
      <protection/>
    </xf>
    <xf numFmtId="0" fontId="28" fillId="0" borderId="0" xfId="62" applyFont="1" applyAlignment="1">
      <alignment vertical="center"/>
      <protection/>
    </xf>
    <xf numFmtId="0" fontId="28" fillId="0" borderId="0" xfId="62" applyFont="1" applyFill="1" applyAlignment="1">
      <alignment vertical="center"/>
      <protection/>
    </xf>
    <xf numFmtId="0" fontId="25" fillId="0" borderId="0" xfId="62" applyFont="1" applyAlignment="1">
      <alignment vertical="center"/>
      <protection/>
    </xf>
    <xf numFmtId="0" fontId="13" fillId="0" borderId="0" xfId="0" applyNumberFormat="1" applyFont="1" applyFill="1" applyAlignment="1" applyProtection="1">
      <alignment vertical="center"/>
      <protection hidden="1"/>
    </xf>
    <xf numFmtId="49" fontId="0" fillId="41" borderId="17" xfId="62" applyNumberFormat="1" applyFont="1" applyFill="1" applyBorder="1" applyAlignment="1">
      <alignment horizontal="center" vertical="center"/>
      <protection/>
    </xf>
    <xf numFmtId="49" fontId="0" fillId="41" borderId="17" xfId="62" applyNumberFormat="1" applyFont="1" applyFill="1" applyBorder="1" applyAlignment="1">
      <alignment horizontal="distributed" vertical="center"/>
      <protection/>
    </xf>
    <xf numFmtId="49" fontId="26" fillId="41" borderId="17" xfId="62" applyNumberFormat="1" applyFont="1" applyFill="1" applyBorder="1" applyAlignment="1" quotePrefix="1">
      <alignment horizontal="center" vertical="center"/>
      <protection/>
    </xf>
    <xf numFmtId="49" fontId="26" fillId="41" borderId="17" xfId="62" applyNumberFormat="1" applyFont="1" applyFill="1" applyBorder="1" applyAlignment="1" quotePrefix="1">
      <alignment horizontal="distributed" vertical="center"/>
      <protection/>
    </xf>
    <xf numFmtId="49" fontId="26" fillId="41" borderId="17" xfId="62" applyNumberFormat="1" applyFont="1" applyFill="1" applyBorder="1" applyAlignment="1">
      <alignment horizontal="center" vertical="center"/>
      <protection/>
    </xf>
    <xf numFmtId="49" fontId="26" fillId="41" borderId="17" xfId="62" applyNumberFormat="1" applyFont="1" applyFill="1" applyBorder="1" applyAlignment="1">
      <alignment horizontal="distributed" vertical="center"/>
      <protection/>
    </xf>
    <xf numFmtId="49" fontId="26" fillId="41" borderId="17" xfId="62" applyNumberFormat="1" applyFont="1" applyFill="1" applyBorder="1" applyAlignment="1" quotePrefix="1">
      <alignment horizontal="distributed" vertical="center" wrapText="1"/>
      <protection/>
    </xf>
    <xf numFmtId="49" fontId="0" fillId="41" borderId="17" xfId="62" applyNumberFormat="1" applyFont="1" applyFill="1" applyBorder="1" applyAlignment="1" quotePrefix="1">
      <alignment horizontal="center" vertical="center"/>
      <protection/>
    </xf>
    <xf numFmtId="49" fontId="0" fillId="41" borderId="17" xfId="62" applyNumberFormat="1" applyFont="1" applyFill="1" applyBorder="1" applyAlignment="1" quotePrefix="1">
      <alignment horizontal="distributed" vertical="center"/>
      <protection/>
    </xf>
    <xf numFmtId="49" fontId="0" fillId="41" borderId="0" xfId="62" applyNumberFormat="1" applyFont="1" applyFill="1" applyAlignment="1">
      <alignment horizontal="center" vertical="center"/>
      <protection/>
    </xf>
    <xf numFmtId="49" fontId="0" fillId="41" borderId="0" xfId="62" applyNumberFormat="1" applyFont="1" applyFill="1" applyAlignment="1">
      <alignment horizontal="distributed" vertical="center"/>
      <protection/>
    </xf>
    <xf numFmtId="0" fontId="29" fillId="0" borderId="0" xfId="0" applyFont="1" applyFill="1" applyAlignment="1" applyProtection="1">
      <alignment/>
      <protection hidden="1"/>
    </xf>
    <xf numFmtId="49" fontId="29" fillId="0" borderId="0" xfId="0" applyNumberFormat="1" applyFont="1" applyFill="1" applyAlignment="1" applyProtection="1">
      <alignment/>
      <protection hidden="1"/>
    </xf>
    <xf numFmtId="0" fontId="0" fillId="0" borderId="0" xfId="0" applyFont="1" applyAlignment="1" applyProtection="1">
      <alignment/>
      <protection hidden="1"/>
    </xf>
    <xf numFmtId="0" fontId="74" fillId="0" borderId="0" xfId="0" applyFont="1" applyAlignment="1" applyProtection="1">
      <alignment/>
      <protection hidden="1"/>
    </xf>
    <xf numFmtId="0" fontId="75" fillId="0" borderId="0" xfId="0" applyFont="1" applyFill="1" applyAlignment="1" applyProtection="1">
      <alignment horizontal="left"/>
      <protection hidden="1"/>
    </xf>
    <xf numFmtId="49" fontId="26" fillId="41" borderId="17" xfId="62" applyNumberFormat="1" applyFont="1" applyFill="1" applyBorder="1" applyAlignment="1" applyProtection="1" quotePrefix="1">
      <alignment horizontal="distributed" vertical="center"/>
      <protection hidden="1"/>
    </xf>
    <xf numFmtId="191" fontId="21" fillId="33" borderId="17" xfId="0" applyNumberFormat="1" applyFont="1" applyFill="1" applyBorder="1" applyAlignment="1" applyProtection="1">
      <alignment horizontal="right" vertical="center"/>
      <protection locked="0"/>
    </xf>
    <xf numFmtId="0" fontId="30" fillId="0" borderId="0" xfId="0" applyFont="1" applyBorder="1" applyAlignment="1" applyProtection="1">
      <alignment horizontal="center" vertical="center" wrapText="1"/>
      <protection/>
    </xf>
    <xf numFmtId="0" fontId="30" fillId="0" borderId="0" xfId="0" applyFont="1" applyBorder="1" applyAlignment="1" applyProtection="1">
      <alignment vertical="center" wrapText="1"/>
      <protection/>
    </xf>
    <xf numFmtId="0" fontId="76" fillId="0" borderId="0" xfId="0" applyFont="1" applyAlignment="1" applyProtection="1" quotePrefix="1">
      <alignment/>
      <protection hidden="1"/>
    </xf>
    <xf numFmtId="0" fontId="7" fillId="0" borderId="0" xfId="0" applyFont="1" applyBorder="1" applyAlignment="1" applyProtection="1">
      <alignment horizontal="right" vertical="center"/>
      <protection hidden="1"/>
    </xf>
    <xf numFmtId="0" fontId="7" fillId="0" borderId="0" xfId="0" applyFont="1" applyBorder="1" applyAlignment="1" applyProtection="1">
      <alignment/>
      <protection hidden="1"/>
    </xf>
    <xf numFmtId="191" fontId="21" fillId="42" borderId="31" xfId="0" applyNumberFormat="1" applyFont="1" applyFill="1" applyBorder="1" applyAlignment="1" applyProtection="1">
      <alignment horizontal="right" vertical="center"/>
      <protection hidden="1" locked="0"/>
    </xf>
    <xf numFmtId="0" fontId="76" fillId="0" borderId="0" xfId="0" applyFont="1" applyAlignment="1" applyProtection="1">
      <alignment/>
      <protection hidden="1"/>
    </xf>
    <xf numFmtId="0" fontId="0" fillId="0" borderId="0" xfId="0" applyFill="1" applyAlignment="1" applyProtection="1">
      <alignment/>
      <protection hidden="1"/>
    </xf>
    <xf numFmtId="49" fontId="7" fillId="0" borderId="0" xfId="0" applyNumberFormat="1" applyFont="1" applyBorder="1" applyAlignment="1" applyProtection="1">
      <alignment vertical="center"/>
      <protection hidden="1"/>
    </xf>
    <xf numFmtId="0" fontId="15" fillId="0" borderId="0" xfId="0" applyFont="1" applyFill="1" applyAlignment="1" applyProtection="1">
      <alignment/>
      <protection hidden="1"/>
    </xf>
    <xf numFmtId="0" fontId="36" fillId="0" borderId="0" xfId="0" applyFont="1" applyAlignment="1" applyProtection="1">
      <alignment horizontal="left" vertical="center"/>
      <protection hidden="1"/>
    </xf>
    <xf numFmtId="0" fontId="18" fillId="0" borderId="0" xfId="0" applyFont="1" applyBorder="1" applyAlignment="1" applyProtection="1">
      <alignment/>
      <protection hidden="1"/>
    </xf>
    <xf numFmtId="0" fontId="19" fillId="0" borderId="0" xfId="0" applyFont="1" applyBorder="1" applyAlignment="1" applyProtection="1">
      <alignment/>
      <protection hidden="1"/>
    </xf>
    <xf numFmtId="0" fontId="6" fillId="0" borderId="32" xfId="0" applyFont="1" applyBorder="1" applyAlignment="1" applyProtection="1">
      <alignment/>
      <protection hidden="1"/>
    </xf>
    <xf numFmtId="0" fontId="6" fillId="0" borderId="33" xfId="0" applyFont="1" applyBorder="1" applyAlignment="1" applyProtection="1">
      <alignment/>
      <protection hidden="1"/>
    </xf>
    <xf numFmtId="0" fontId="9" fillId="0" borderId="0" xfId="0" applyFont="1" applyFill="1" applyAlignment="1" applyProtection="1">
      <alignment horizontal="left"/>
      <protection hidden="1"/>
    </xf>
    <xf numFmtId="0" fontId="11" fillId="0" borderId="0" xfId="0" applyFont="1" applyBorder="1" applyAlignment="1" applyProtection="1">
      <alignment/>
      <protection hidden="1"/>
    </xf>
    <xf numFmtId="0" fontId="0" fillId="0" borderId="0" xfId="0" applyFont="1" applyBorder="1" applyAlignment="1" applyProtection="1">
      <alignment/>
      <protection hidden="1"/>
    </xf>
    <xf numFmtId="0" fontId="0" fillId="0" borderId="0" xfId="0" applyNumberFormat="1" applyFont="1" applyBorder="1" applyAlignment="1" applyProtection="1">
      <alignment/>
      <protection hidden="1"/>
    </xf>
    <xf numFmtId="0" fontId="9" fillId="0" borderId="0" xfId="0" applyFont="1" applyAlignment="1" applyProtection="1">
      <alignment horizontal="center"/>
      <protection hidden="1"/>
    </xf>
    <xf numFmtId="0" fontId="0" fillId="0" borderId="0" xfId="0" applyFill="1" applyAlignment="1">
      <alignment/>
    </xf>
    <xf numFmtId="0" fontId="20" fillId="34" borderId="11" xfId="0" applyFont="1" applyFill="1" applyBorder="1" applyAlignment="1" applyProtection="1">
      <alignment horizontal="center" vertical="center"/>
      <protection hidden="1"/>
    </xf>
    <xf numFmtId="0" fontId="20" fillId="34" borderId="15" xfId="0" applyFont="1" applyFill="1" applyBorder="1" applyAlignment="1" applyProtection="1">
      <alignment horizontal="center" vertical="center"/>
      <protection hidden="1"/>
    </xf>
    <xf numFmtId="0" fontId="20" fillId="34" borderId="12" xfId="0" applyFont="1" applyFill="1" applyBorder="1" applyAlignment="1" applyProtection="1">
      <alignment horizontal="center" vertical="center"/>
      <protection hidden="1"/>
    </xf>
    <xf numFmtId="0" fontId="20" fillId="34" borderId="14" xfId="0" applyFont="1" applyFill="1" applyBorder="1" applyAlignment="1" applyProtection="1">
      <alignment horizontal="center" vertical="center"/>
      <protection hidden="1"/>
    </xf>
    <xf numFmtId="0" fontId="0" fillId="34" borderId="11" xfId="0" applyFont="1" applyFill="1" applyBorder="1" applyAlignment="1" applyProtection="1">
      <alignment horizontal="center" vertical="center" wrapText="1"/>
      <protection hidden="1"/>
    </xf>
    <xf numFmtId="0" fontId="0" fillId="34" borderId="15" xfId="0" applyFont="1" applyFill="1" applyBorder="1" applyAlignment="1" applyProtection="1">
      <alignment horizontal="center" vertical="center"/>
      <protection hidden="1"/>
    </xf>
    <xf numFmtId="0" fontId="19" fillId="34" borderId="11" xfId="0" applyFont="1" applyFill="1" applyBorder="1" applyAlignment="1" applyProtection="1">
      <alignment horizontal="center" vertical="center" wrapText="1"/>
      <protection hidden="1"/>
    </xf>
    <xf numFmtId="0" fontId="19" fillId="34" borderId="15" xfId="0" applyFont="1" applyFill="1" applyBorder="1" applyAlignment="1" applyProtection="1">
      <alignment horizontal="center" vertical="center"/>
      <protection hidden="1"/>
    </xf>
    <xf numFmtId="0" fontId="20" fillId="34" borderId="12" xfId="0" applyFont="1" applyFill="1" applyBorder="1" applyAlignment="1" applyProtection="1">
      <alignment horizontal="center"/>
      <protection hidden="1"/>
    </xf>
    <xf numFmtId="0" fontId="20" fillId="34" borderId="13" xfId="0" applyFont="1" applyFill="1" applyBorder="1" applyAlignment="1" applyProtection="1">
      <alignment horizontal="center"/>
      <protection hidden="1"/>
    </xf>
    <xf numFmtId="0" fontId="20" fillId="34" borderId="14" xfId="0" applyFont="1" applyFill="1" applyBorder="1" applyAlignment="1" applyProtection="1">
      <alignment horizontal="center"/>
      <protection hidden="1"/>
    </xf>
    <xf numFmtId="0" fontId="19" fillId="39" borderId="34" xfId="0" applyFont="1" applyFill="1" applyBorder="1" applyAlignment="1" applyProtection="1">
      <alignment horizontal="center" vertical="center"/>
      <protection hidden="1"/>
    </xf>
    <xf numFmtId="0" fontId="19" fillId="39" borderId="35" xfId="0" applyFont="1" applyFill="1" applyBorder="1" applyAlignment="1" applyProtection="1">
      <alignment horizontal="center" vertical="center"/>
      <protection hidden="1"/>
    </xf>
    <xf numFmtId="0" fontId="19" fillId="39" borderId="12" xfId="0" applyFont="1" applyFill="1" applyBorder="1" applyAlignment="1" applyProtection="1">
      <alignment horizontal="distributed" vertical="center"/>
      <protection hidden="1"/>
    </xf>
    <xf numFmtId="0" fontId="19" fillId="39" borderId="13" xfId="0" applyFont="1" applyFill="1" applyBorder="1" applyAlignment="1" applyProtection="1">
      <alignment horizontal="distributed" vertical="center"/>
      <protection hidden="1"/>
    </xf>
    <xf numFmtId="0" fontId="25" fillId="0" borderId="0" xfId="0" applyFont="1" applyBorder="1" applyAlignment="1" applyProtection="1">
      <alignment horizontal="center" vertical="center" wrapText="1"/>
      <protection hidden="1"/>
    </xf>
    <xf numFmtId="0" fontId="19" fillId="39" borderId="11" xfId="0" applyFont="1" applyFill="1" applyBorder="1" applyAlignment="1" applyProtection="1">
      <alignment horizontal="center" vertical="center"/>
      <protection hidden="1"/>
    </xf>
    <xf numFmtId="0" fontId="19" fillId="39" borderId="15" xfId="0" applyFont="1" applyFill="1" applyBorder="1" applyAlignment="1" applyProtection="1">
      <alignment horizontal="center" vertical="center"/>
      <protection hidden="1"/>
    </xf>
    <xf numFmtId="0" fontId="19" fillId="39" borderId="16" xfId="0" applyFont="1" applyFill="1" applyBorder="1" applyAlignment="1" applyProtection="1">
      <alignment horizontal="center" vertical="center"/>
      <protection hidden="1"/>
    </xf>
    <xf numFmtId="0" fontId="19" fillId="0" borderId="15" xfId="0" applyFont="1" applyBorder="1" applyAlignment="1" applyProtection="1">
      <alignment horizontal="center" vertical="center"/>
      <protection/>
    </xf>
    <xf numFmtId="0" fontId="19" fillId="39" borderId="36" xfId="0" applyFont="1" applyFill="1" applyBorder="1" applyAlignment="1" applyProtection="1">
      <alignment horizontal="distributed" vertical="center"/>
      <protection hidden="1"/>
    </xf>
    <xf numFmtId="0" fontId="19" fillId="39" borderId="37" xfId="0" applyFont="1" applyFill="1" applyBorder="1" applyAlignment="1" applyProtection="1">
      <alignment horizontal="distributed" vertical="center"/>
      <protection hidden="1"/>
    </xf>
    <xf numFmtId="0" fontId="19" fillId="39" borderId="11" xfId="0" applyFont="1" applyFill="1" applyBorder="1" applyAlignment="1" applyProtection="1">
      <alignment horizontal="center" vertical="center" wrapText="1"/>
      <protection hidden="1"/>
    </xf>
    <xf numFmtId="0" fontId="9" fillId="0" borderId="0" xfId="0" applyFont="1" applyAlignment="1" applyProtection="1">
      <alignment horizontal="center"/>
      <protection hidden="1"/>
    </xf>
    <xf numFmtId="0" fontId="33" fillId="34" borderId="11" xfId="0" applyFont="1" applyFill="1" applyBorder="1" applyAlignment="1" applyProtection="1">
      <alignment horizontal="center" vertical="center" wrapText="1"/>
      <protection hidden="1"/>
    </xf>
    <xf numFmtId="0" fontId="33" fillId="34" borderId="15" xfId="0" applyFont="1" applyFill="1" applyBorder="1" applyAlignment="1" applyProtection="1">
      <alignment horizontal="center" vertical="center"/>
      <protection hidden="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2" xfId="61"/>
    <cellStyle name="標準_福祉事務所名簿マスターファイル（配布用）11.6"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11</xdr:col>
      <xdr:colOff>247650</xdr:colOff>
      <xdr:row>74</xdr:row>
      <xdr:rowOff>152400</xdr:rowOff>
    </xdr:from>
    <xdr:to>
      <xdr:col>15</xdr:col>
      <xdr:colOff>476250</xdr:colOff>
      <xdr:row>81</xdr:row>
      <xdr:rowOff>95250</xdr:rowOff>
    </xdr:to>
    <xdr:sp fLocksText="0">
      <xdr:nvSpPr>
        <xdr:cNvPr id="1" name="テキスト 9"/>
        <xdr:cNvSpPr txBox="1">
          <a:spLocks noChangeArrowheads="1"/>
        </xdr:cNvSpPr>
      </xdr:nvSpPr>
      <xdr:spPr>
        <a:xfrm>
          <a:off x="13792200" y="26489025"/>
          <a:ext cx="5905500" cy="1276350"/>
        </a:xfrm>
        <a:prstGeom prst="rect">
          <a:avLst/>
        </a:prstGeom>
        <a:solidFill>
          <a:srgbClr val="CCFFCC"/>
        </a:solidFill>
        <a:ln w="9525" cmpd="sng">
          <a:solidFill>
            <a:srgbClr val="000000"/>
          </a:solidFill>
          <a:prstDash val="dash"/>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注記欄：</a:t>
          </a:r>
        </a:p>
      </xdr:txBody>
    </xdr:sp>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19</xdr:row>
      <xdr:rowOff>171450</xdr:rowOff>
    </xdr:from>
    <xdr:to>
      <xdr:col>1</xdr:col>
      <xdr:colOff>781050</xdr:colOff>
      <xdr:row>20</xdr:row>
      <xdr:rowOff>142875</xdr:rowOff>
    </xdr:to>
    <xdr:sp>
      <xdr:nvSpPr>
        <xdr:cNvPr id="1" name="Text Box 2"/>
        <xdr:cNvSpPr txBox="1">
          <a:spLocks noChangeArrowheads="1"/>
        </xdr:cNvSpPr>
      </xdr:nvSpPr>
      <xdr:spPr>
        <a:xfrm>
          <a:off x="266700" y="4257675"/>
          <a:ext cx="695325" cy="219075"/>
        </a:xfrm>
        <a:prstGeom prst="rect">
          <a:avLst/>
        </a:prstGeom>
        <a:solidFill>
          <a:srgbClr val="99CC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装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具</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2:V129"/>
  <sheetViews>
    <sheetView showGridLines="0" tabSelected="1" zoomScale="70" zoomScaleNormal="70" zoomScalePageLayoutView="0" workbookViewId="0" topLeftCell="J1">
      <selection activeCell="Q10" sqref="Q10"/>
    </sheetView>
  </sheetViews>
  <sheetFormatPr defaultColWidth="9.00390625" defaultRowHeight="13.5"/>
  <cols>
    <col min="1" max="1" width="1.4921875" style="3" customWidth="1"/>
    <col min="2" max="2" width="13.125" style="3" customWidth="1"/>
    <col min="3" max="3" width="27.50390625" style="3" customWidth="1"/>
    <col min="4" max="4" width="5.25390625" style="15" customWidth="1"/>
    <col min="5" max="20" width="18.625" style="3" customWidth="1"/>
    <col min="21" max="21" width="9.25390625" style="17" bestFit="1" customWidth="1"/>
    <col min="22" max="16384" width="9.00390625" style="3" customWidth="1"/>
  </cols>
  <sheetData>
    <row r="1" ht="13.5"/>
    <row r="2" spans="2:20" ht="13.5">
      <c r="B2" s="119"/>
      <c r="E2" s="15"/>
      <c r="F2" s="15"/>
      <c r="G2" s="15"/>
      <c r="H2" s="15"/>
      <c r="I2" s="15"/>
      <c r="J2" s="15"/>
      <c r="K2" s="15"/>
      <c r="L2" s="126"/>
      <c r="M2" s="126"/>
      <c r="N2" s="126"/>
      <c r="O2" s="126"/>
      <c r="P2" s="126"/>
      <c r="Q2" s="126"/>
      <c r="R2" s="126"/>
      <c r="S2" s="126"/>
      <c r="T2" s="126"/>
    </row>
    <row r="3" spans="2:20" ht="13.5">
      <c r="B3" s="119"/>
      <c r="E3" s="15"/>
      <c r="F3" s="15"/>
      <c r="G3" s="15"/>
      <c r="H3" s="15"/>
      <c r="I3" s="15"/>
      <c r="J3" s="15"/>
      <c r="K3" s="15"/>
      <c r="L3" s="126"/>
      <c r="M3" s="126"/>
      <c r="N3" s="126"/>
      <c r="O3" s="126"/>
      <c r="P3" s="126"/>
      <c r="Q3" s="126"/>
      <c r="R3" s="126"/>
      <c r="S3" s="126"/>
      <c r="T3" s="126"/>
    </row>
    <row r="4" spans="1:2" ht="13.5" customHeight="1">
      <c r="A4" s="120" t="s">
        <v>197</v>
      </c>
      <c r="B4" s="155"/>
    </row>
    <row r="5" spans="1:21" ht="26.25">
      <c r="A5" s="120"/>
      <c r="B5" s="155"/>
      <c r="H5" s="129" t="s">
        <v>434</v>
      </c>
      <c r="U5" s="3"/>
    </row>
    <row r="6" spans="3:21" ht="16.5" customHeight="1">
      <c r="C6" s="18"/>
      <c r="G6" s="163" t="s">
        <v>203</v>
      </c>
      <c r="H6" s="163"/>
      <c r="I6" s="163"/>
      <c r="J6" s="163"/>
      <c r="K6" s="163"/>
      <c r="L6" s="163"/>
      <c r="M6" s="163"/>
      <c r="N6" s="163"/>
      <c r="O6" s="163"/>
      <c r="P6" s="163"/>
      <c r="Q6" s="6"/>
      <c r="R6" s="138"/>
      <c r="S6" s="138"/>
      <c r="T6" s="138"/>
      <c r="U6" s="3"/>
    </row>
    <row r="7" spans="15:21" ht="19.5" customHeight="1">
      <c r="O7" s="127"/>
      <c r="P7" s="122"/>
      <c r="Q7" s="6"/>
      <c r="R7" s="87">
        <f>IF(ISERROR(IF(OR($C$8="",$C$8=" ",$C$8="  "),"",VLOOKUP($C$8,'都道府県・指定都市・中核市 '!A1:B125,2,"FALSE")))=TRUE,"",IF(OR($C$8="",$C$8=" ",$C$8="  "),"",VLOOKUP($C$8,'都道府県・指定都市・中核市 '!A1:B125,2,"FALSE")))</f>
      </c>
      <c r="S7" s="127"/>
      <c r="T7" s="122"/>
      <c r="U7" s="3"/>
    </row>
    <row r="8" spans="2:21" ht="26.25" customHeight="1">
      <c r="B8" s="89">
        <v>3100182</v>
      </c>
      <c r="D8" s="21"/>
      <c r="E8" s="92"/>
      <c r="O8" s="127"/>
      <c r="P8" s="122"/>
      <c r="Q8" s="90" t="s">
        <v>435</v>
      </c>
      <c r="R8" s="19" t="s">
        <v>436</v>
      </c>
      <c r="S8" s="127"/>
      <c r="T8" s="122"/>
      <c r="U8" s="3"/>
    </row>
    <row r="9" spans="2:21" ht="19.5" customHeight="1">
      <c r="B9" s="91" t="s">
        <v>107</v>
      </c>
      <c r="D9" s="21"/>
      <c r="E9" s="93">
        <f>IF(COUNTBLANK(E20:L73),"※値がない欄にも「0」を入力して下さい！",IF(COUNTBLANK(M20:T28),"※値がない欄にも「0」を入力して下さい！",IF(COUNTBLANK(M66:T66),"※値がない欄にも「0」を入力して下さい！",IF(COUNTBLANK(M68:T68),"※値がない欄にも「0」を入力して下さい！",IF(COUNTBLANK(M72:T73),"※値がない欄にも「0」を入力して下さい！","")))))</f>
      </c>
      <c r="H9" s="88"/>
      <c r="O9" s="127"/>
      <c r="P9" s="122"/>
      <c r="Q9" s="76" t="s">
        <v>439</v>
      </c>
      <c r="R9" s="77"/>
      <c r="S9" s="127"/>
      <c r="T9" s="122"/>
      <c r="U9" s="3"/>
    </row>
    <row r="10" spans="2:21" ht="19.5" customHeight="1">
      <c r="B10" s="91"/>
      <c r="C10" s="91"/>
      <c r="D10" s="21"/>
      <c r="E10" s="93"/>
      <c r="H10" s="88"/>
      <c r="K10" s="130"/>
      <c r="L10" s="131"/>
      <c r="O10" s="127"/>
      <c r="P10" s="122"/>
      <c r="S10" s="127"/>
      <c r="T10" s="122"/>
      <c r="U10" s="3"/>
    </row>
    <row r="11" spans="7:21" ht="13.5">
      <c r="G11" s="24" t="s">
        <v>21</v>
      </c>
      <c r="U11" s="23"/>
    </row>
    <row r="12" spans="2:20" ht="15">
      <c r="B12" s="1"/>
      <c r="C12" s="1"/>
      <c r="D12" s="1"/>
      <c r="E12" s="1"/>
      <c r="F12" s="1"/>
      <c r="G12" s="1"/>
      <c r="H12" s="1"/>
      <c r="I12" s="1"/>
      <c r="J12" s="128"/>
      <c r="K12" s="128"/>
      <c r="L12" s="128"/>
      <c r="O12" s="128"/>
      <c r="P12" s="128"/>
      <c r="Q12" s="128"/>
      <c r="R12" s="128"/>
      <c r="S12" s="128"/>
      <c r="T12" s="128"/>
    </row>
    <row r="13" spans="2:20" ht="24" customHeight="1">
      <c r="B13" s="25"/>
      <c r="C13" s="26"/>
      <c r="D13" s="27"/>
      <c r="E13" s="148" t="s">
        <v>85</v>
      </c>
      <c r="F13" s="149"/>
      <c r="G13" s="149"/>
      <c r="H13" s="150"/>
      <c r="I13" s="148" t="s">
        <v>84</v>
      </c>
      <c r="J13" s="149"/>
      <c r="K13" s="149"/>
      <c r="L13" s="150"/>
      <c r="M13" s="148" t="s">
        <v>418</v>
      </c>
      <c r="N13" s="149"/>
      <c r="O13" s="149"/>
      <c r="P13" s="150"/>
      <c r="Q13" s="148" t="s">
        <v>417</v>
      </c>
      <c r="R13" s="149"/>
      <c r="S13" s="149"/>
      <c r="T13" s="150"/>
    </row>
    <row r="14" spans="2:20" ht="20.25" customHeight="1">
      <c r="B14" s="28"/>
      <c r="C14" s="29"/>
      <c r="D14" s="30"/>
      <c r="E14" s="140" t="s">
        <v>25</v>
      </c>
      <c r="F14" s="140" t="s">
        <v>26</v>
      </c>
      <c r="G14" s="142" t="s">
        <v>88</v>
      </c>
      <c r="H14" s="143"/>
      <c r="I14" s="140" t="s">
        <v>25</v>
      </c>
      <c r="J14" s="140" t="s">
        <v>26</v>
      </c>
      <c r="K14" s="142" t="s">
        <v>88</v>
      </c>
      <c r="L14" s="143"/>
      <c r="M14" s="140" t="s">
        <v>243</v>
      </c>
      <c r="N14" s="140" t="s">
        <v>26</v>
      </c>
      <c r="O14" s="142" t="s">
        <v>88</v>
      </c>
      <c r="P14" s="143"/>
      <c r="Q14" s="140" t="s">
        <v>243</v>
      </c>
      <c r="R14" s="140" t="s">
        <v>26</v>
      </c>
      <c r="S14" s="142" t="s">
        <v>88</v>
      </c>
      <c r="T14" s="143"/>
    </row>
    <row r="15" spans="2:20" ht="14.25" customHeight="1">
      <c r="B15" s="28"/>
      <c r="C15" s="29"/>
      <c r="D15" s="30"/>
      <c r="E15" s="141"/>
      <c r="F15" s="141"/>
      <c r="G15" s="144" t="s">
        <v>437</v>
      </c>
      <c r="H15" s="146" t="s">
        <v>438</v>
      </c>
      <c r="I15" s="141"/>
      <c r="J15" s="141"/>
      <c r="K15" s="144" t="s">
        <v>437</v>
      </c>
      <c r="L15" s="146" t="s">
        <v>438</v>
      </c>
      <c r="M15" s="141"/>
      <c r="N15" s="141"/>
      <c r="O15" s="144" t="s">
        <v>437</v>
      </c>
      <c r="P15" s="146" t="s">
        <v>438</v>
      </c>
      <c r="Q15" s="141"/>
      <c r="R15" s="141"/>
      <c r="S15" s="144" t="s">
        <v>437</v>
      </c>
      <c r="T15" s="146" t="s">
        <v>438</v>
      </c>
    </row>
    <row r="16" spans="2:20" ht="14.25" customHeight="1">
      <c r="B16" s="28"/>
      <c r="C16" s="29"/>
      <c r="D16" s="30"/>
      <c r="E16" s="141"/>
      <c r="F16" s="141"/>
      <c r="G16" s="145"/>
      <c r="H16" s="147"/>
      <c r="I16" s="141"/>
      <c r="J16" s="141"/>
      <c r="K16" s="145"/>
      <c r="L16" s="147"/>
      <c r="M16" s="141"/>
      <c r="N16" s="141"/>
      <c r="O16" s="145"/>
      <c r="P16" s="147"/>
      <c r="Q16" s="141"/>
      <c r="R16" s="141"/>
      <c r="S16" s="145"/>
      <c r="T16" s="147"/>
    </row>
    <row r="17" spans="2:20" ht="14.25" customHeight="1">
      <c r="B17" s="28"/>
      <c r="C17" s="29"/>
      <c r="D17" s="30"/>
      <c r="E17" s="141"/>
      <c r="F17" s="141"/>
      <c r="G17" s="145"/>
      <c r="H17" s="147"/>
      <c r="I17" s="141"/>
      <c r="J17" s="141"/>
      <c r="K17" s="145"/>
      <c r="L17" s="147"/>
      <c r="M17" s="141"/>
      <c r="N17" s="141"/>
      <c r="O17" s="145"/>
      <c r="P17" s="147"/>
      <c r="Q17" s="141"/>
      <c r="R17" s="141"/>
      <c r="S17" s="145"/>
      <c r="T17" s="147"/>
    </row>
    <row r="18" spans="2:20" ht="36" customHeight="1">
      <c r="B18" s="28"/>
      <c r="C18" s="29"/>
      <c r="D18" s="30"/>
      <c r="E18" s="141"/>
      <c r="F18" s="141"/>
      <c r="G18" s="145"/>
      <c r="H18" s="147"/>
      <c r="I18" s="141"/>
      <c r="J18" s="141"/>
      <c r="K18" s="145"/>
      <c r="L18" s="147"/>
      <c r="M18" s="141"/>
      <c r="N18" s="141"/>
      <c r="O18" s="145"/>
      <c r="P18" s="147"/>
      <c r="Q18" s="141"/>
      <c r="R18" s="141"/>
      <c r="S18" s="145"/>
      <c r="T18" s="147"/>
    </row>
    <row r="19" spans="2:21" s="34" customFormat="1" ht="19.5" customHeight="1">
      <c r="B19" s="35"/>
      <c r="C19" s="36"/>
      <c r="D19" s="37"/>
      <c r="E19" s="79" t="s">
        <v>89</v>
      </c>
      <c r="F19" s="79" t="s">
        <v>19</v>
      </c>
      <c r="G19" s="79" t="s">
        <v>1</v>
      </c>
      <c r="H19" s="79" t="s">
        <v>2</v>
      </c>
      <c r="I19" s="79" t="s">
        <v>14</v>
      </c>
      <c r="J19" s="79" t="s">
        <v>15</v>
      </c>
      <c r="K19" s="79" t="s">
        <v>16</v>
      </c>
      <c r="L19" s="79" t="s">
        <v>17</v>
      </c>
      <c r="M19" s="79" t="s">
        <v>305</v>
      </c>
      <c r="N19" s="79" t="s">
        <v>11</v>
      </c>
      <c r="O19" s="79" t="s">
        <v>246</v>
      </c>
      <c r="P19" s="79" t="s">
        <v>247</v>
      </c>
      <c r="Q19" s="79" t="s">
        <v>261</v>
      </c>
      <c r="R19" s="79" t="s">
        <v>262</v>
      </c>
      <c r="S19" s="79" t="s">
        <v>263</v>
      </c>
      <c r="T19" s="79" t="s">
        <v>264</v>
      </c>
      <c r="U19" s="38"/>
    </row>
    <row r="20" spans="2:21" s="39" customFormat="1" ht="30.75" customHeight="1">
      <c r="B20" s="156" t="s">
        <v>86</v>
      </c>
      <c r="C20" s="78" t="s">
        <v>29</v>
      </c>
      <c r="D20" s="83" t="s">
        <v>30</v>
      </c>
      <c r="E20" s="118">
        <v>0</v>
      </c>
      <c r="F20" s="118">
        <v>0</v>
      </c>
      <c r="G20" s="118">
        <v>0</v>
      </c>
      <c r="H20" s="118">
        <v>0</v>
      </c>
      <c r="I20" s="118">
        <v>0</v>
      </c>
      <c r="J20" s="118">
        <v>0</v>
      </c>
      <c r="K20" s="118">
        <v>0</v>
      </c>
      <c r="L20" s="118">
        <v>0</v>
      </c>
      <c r="M20" s="118">
        <v>0</v>
      </c>
      <c r="N20" s="118">
        <v>0</v>
      </c>
      <c r="O20" s="118">
        <v>0</v>
      </c>
      <c r="P20" s="118">
        <v>0</v>
      </c>
      <c r="Q20" s="118">
        <v>0</v>
      </c>
      <c r="R20" s="118">
        <v>0</v>
      </c>
      <c r="S20" s="118">
        <v>0</v>
      </c>
      <c r="T20" s="118">
        <v>0</v>
      </c>
      <c r="U20" s="100">
        <f>IF(F20&gt;=1,IF(OR(G20&gt;=1,H20&gt;=1),"","表側(01)の(3)、(4)のいずれかに計上数を入力して下さい！"),"")&amp;IF(J20&gt;=1,IF(OR(K20&gt;=1,L20&gt;=1),"","表側(01)の(7)、(8)のいずれかに計上数を入力してください！"),"")&amp;IF(N20&gt;=1,IF(OR(O20&gt;=1,P20&gt;=1),"","表側(01)の(11)、(12)のいずれかに計上数を入力してください！"),"")&amp;IF(R20&gt;=1,IF(OR(S20&gt;=1,T20&gt;=1),"","表側(01)の(15)、(16)のいずれかに計上数を入力してください！"),"")&amp;IF(AND(E20&gt;=F20,I20&gt;=J20,M20&gt;=N20,Q20&gt;=R20),"","表側(01)では申請件数（借受け・借受け修理は判定件数）≧決定件数となるので見直して下さい！")&amp;IF(AND(E20&gt;=M20),"","表側(01)では申請件数(1)≧判定件数(5)となるので見直して下さい！")</f>
      </c>
    </row>
    <row r="21" spans="2:21" ht="30.75" customHeight="1">
      <c r="B21" s="158"/>
      <c r="C21" s="78" t="s">
        <v>31</v>
      </c>
      <c r="D21" s="83" t="s">
        <v>3</v>
      </c>
      <c r="E21" s="118">
        <v>0</v>
      </c>
      <c r="F21" s="118">
        <v>0</v>
      </c>
      <c r="G21" s="118">
        <v>0</v>
      </c>
      <c r="H21" s="118">
        <v>0</v>
      </c>
      <c r="I21" s="118">
        <v>0</v>
      </c>
      <c r="J21" s="118">
        <v>0</v>
      </c>
      <c r="K21" s="118">
        <v>0</v>
      </c>
      <c r="L21" s="118">
        <v>0</v>
      </c>
      <c r="M21" s="118">
        <v>0</v>
      </c>
      <c r="N21" s="118">
        <v>0</v>
      </c>
      <c r="O21" s="118">
        <v>0</v>
      </c>
      <c r="P21" s="118">
        <v>0</v>
      </c>
      <c r="Q21" s="118">
        <v>0</v>
      </c>
      <c r="R21" s="118">
        <v>0</v>
      </c>
      <c r="S21" s="118">
        <v>0</v>
      </c>
      <c r="T21" s="118">
        <v>0</v>
      </c>
      <c r="U21" s="100">
        <f>IF(F21&gt;=1,IF(OR(G21&gt;=1,H21&gt;=1),"","表側(01)の(3)、(4)のいずれかに計上数を入力して下さい！"),"")&amp;IF(J21&gt;=1,IF(OR(K21&gt;=1,L21&gt;=1),"","表側(01)の(7)、(8)のいずれかに計上数を入力してください！"),"")&amp;IF(N21&gt;=1,IF(OR(O21&gt;=1,P21&gt;=1),"","表側(01)の(11)、(12)のいずれかに計上数を入力してください！"),"")&amp;IF(R21&gt;=1,IF(OR(S21&gt;=1,T21&gt;=1),"","表側(01)の(15)、(16)のいずれかに計上数を入力してください！"),"")&amp;IF(AND(E21&gt;=F21,I21&gt;=J21,M21&gt;=N21,Q21&gt;=R21),"","表側(01)では申請件数（借受け・借受け修理は判定件数）≧決定件数となるので見直して下さい！")&amp;IF(AND(E21&gt;=M21),"","表側(01)では申請件数(1)≧判定件数(5)となるので見直して下さい！")</f>
      </c>
    </row>
    <row r="22" spans="2:21" ht="30.75" customHeight="1">
      <c r="B22" s="156" t="s">
        <v>87</v>
      </c>
      <c r="C22" s="78" t="s">
        <v>32</v>
      </c>
      <c r="D22" s="83" t="s">
        <v>4</v>
      </c>
      <c r="E22" s="118">
        <v>1</v>
      </c>
      <c r="F22" s="118">
        <v>1</v>
      </c>
      <c r="G22" s="118">
        <v>28047</v>
      </c>
      <c r="H22" s="118">
        <v>3117</v>
      </c>
      <c r="I22" s="118">
        <v>0</v>
      </c>
      <c r="J22" s="118">
        <v>0</v>
      </c>
      <c r="K22" s="118">
        <v>0</v>
      </c>
      <c r="L22" s="118">
        <v>0</v>
      </c>
      <c r="M22" s="118">
        <v>0</v>
      </c>
      <c r="N22" s="118">
        <v>0</v>
      </c>
      <c r="O22" s="118">
        <v>0</v>
      </c>
      <c r="P22" s="118">
        <v>0</v>
      </c>
      <c r="Q22" s="118">
        <v>0</v>
      </c>
      <c r="R22" s="118">
        <v>0</v>
      </c>
      <c r="S22" s="118">
        <v>0</v>
      </c>
      <c r="T22" s="118">
        <v>0</v>
      </c>
      <c r="U22" s="100">
        <f aca="true" t="shared" si="0" ref="U22:U28">IF(F22&gt;=1,IF(OR(G22&gt;=1,H22&gt;=1),"","表側(01)の(3)、(4)のいずれかに計上数を入力して下さい！"),"")&amp;IF(J22&gt;=1,IF(OR(K22&gt;=1,L22&gt;=1),"","表側(01)の(7)、(8)のいずれかに計上数を入力してください！"),"")&amp;IF(N22&gt;=1,IF(OR(O22&gt;=1,P22&gt;=1),"","表側(01)の(11)、(12)のいずれかに計上数を入力してください！"),"")&amp;IF(R22&gt;=1,IF(OR(S22&gt;=1,T22&gt;=1),"","表側(01)の(15)、(16)のいずれかに計上数を入力してください！"),"")&amp;IF(AND(E22&gt;=F22,I22&gt;=J22,M22&gt;=N22,Q22&gt;=R22),"","表側(01)では申請件数（借受け・借受け修理は判定件数）≧決定件数となるので見直して下さい！")&amp;IF(AND(E22&gt;=M22),"","表側(01)では申請件数(1)≧判定件数(5)となるので見直して下さい！")</f>
      </c>
    </row>
    <row r="23" spans="2:21" ht="30.75" customHeight="1">
      <c r="B23" s="157"/>
      <c r="C23" s="78" t="s">
        <v>33</v>
      </c>
      <c r="D23" s="83" t="s">
        <v>5</v>
      </c>
      <c r="E23" s="118">
        <v>0</v>
      </c>
      <c r="F23" s="118">
        <v>0</v>
      </c>
      <c r="G23" s="118">
        <v>0</v>
      </c>
      <c r="H23" s="118">
        <v>0</v>
      </c>
      <c r="I23" s="118">
        <v>0</v>
      </c>
      <c r="J23" s="118">
        <v>0</v>
      </c>
      <c r="K23" s="118">
        <v>0</v>
      </c>
      <c r="L23" s="118">
        <v>0</v>
      </c>
      <c r="M23" s="118">
        <v>0</v>
      </c>
      <c r="N23" s="118">
        <v>0</v>
      </c>
      <c r="O23" s="118">
        <v>0</v>
      </c>
      <c r="P23" s="118">
        <v>0</v>
      </c>
      <c r="Q23" s="118">
        <v>0</v>
      </c>
      <c r="R23" s="118">
        <v>0</v>
      </c>
      <c r="S23" s="118">
        <v>0</v>
      </c>
      <c r="T23" s="118">
        <v>0</v>
      </c>
      <c r="U23" s="100">
        <f t="shared" si="0"/>
      </c>
    </row>
    <row r="24" spans="2:21" ht="30.75" customHeight="1">
      <c r="B24" s="157"/>
      <c r="C24" s="78" t="s">
        <v>34</v>
      </c>
      <c r="D24" s="83" t="s">
        <v>6</v>
      </c>
      <c r="E24" s="118">
        <v>0</v>
      </c>
      <c r="F24" s="118">
        <v>0</v>
      </c>
      <c r="G24" s="118">
        <v>0</v>
      </c>
      <c r="H24" s="118">
        <v>0</v>
      </c>
      <c r="I24" s="118">
        <v>0</v>
      </c>
      <c r="J24" s="118">
        <v>0</v>
      </c>
      <c r="K24" s="118">
        <v>0</v>
      </c>
      <c r="L24" s="118">
        <v>0</v>
      </c>
      <c r="M24" s="118">
        <v>0</v>
      </c>
      <c r="N24" s="118">
        <v>0</v>
      </c>
      <c r="O24" s="118">
        <v>0</v>
      </c>
      <c r="P24" s="118">
        <v>0</v>
      </c>
      <c r="Q24" s="118">
        <v>0</v>
      </c>
      <c r="R24" s="118">
        <v>0</v>
      </c>
      <c r="S24" s="118">
        <v>0</v>
      </c>
      <c r="T24" s="118">
        <v>0</v>
      </c>
      <c r="U24" s="100">
        <f t="shared" si="0"/>
      </c>
    </row>
    <row r="25" spans="2:21" ht="30.75" customHeight="1">
      <c r="B25" s="158"/>
      <c r="C25" s="78" t="s">
        <v>35</v>
      </c>
      <c r="D25" s="83" t="s">
        <v>7</v>
      </c>
      <c r="E25" s="118">
        <v>0</v>
      </c>
      <c r="F25" s="118">
        <v>0</v>
      </c>
      <c r="G25" s="118">
        <v>0</v>
      </c>
      <c r="H25" s="118">
        <v>0</v>
      </c>
      <c r="I25" s="118">
        <v>0</v>
      </c>
      <c r="J25" s="118">
        <v>0</v>
      </c>
      <c r="K25" s="118">
        <v>0</v>
      </c>
      <c r="L25" s="118">
        <v>0</v>
      </c>
      <c r="M25" s="118">
        <v>0</v>
      </c>
      <c r="N25" s="118">
        <v>0</v>
      </c>
      <c r="O25" s="118">
        <v>0</v>
      </c>
      <c r="P25" s="118">
        <v>0</v>
      </c>
      <c r="Q25" s="118">
        <v>0</v>
      </c>
      <c r="R25" s="118">
        <v>0</v>
      </c>
      <c r="S25" s="118">
        <v>0</v>
      </c>
      <c r="T25" s="118">
        <v>0</v>
      </c>
      <c r="U25" s="100">
        <f t="shared" si="0"/>
      </c>
    </row>
    <row r="26" spans="2:21" ht="30.75" customHeight="1">
      <c r="B26" s="162" t="s">
        <v>104</v>
      </c>
      <c r="C26" s="81" t="s">
        <v>209</v>
      </c>
      <c r="D26" s="83" t="s">
        <v>8</v>
      </c>
      <c r="E26" s="118">
        <v>0</v>
      </c>
      <c r="F26" s="118">
        <v>0</v>
      </c>
      <c r="G26" s="118">
        <v>0</v>
      </c>
      <c r="H26" s="118">
        <v>0</v>
      </c>
      <c r="I26" s="118">
        <v>0</v>
      </c>
      <c r="J26" s="118">
        <v>0</v>
      </c>
      <c r="K26" s="118">
        <v>0</v>
      </c>
      <c r="L26" s="118">
        <v>0</v>
      </c>
      <c r="M26" s="118">
        <v>0</v>
      </c>
      <c r="N26" s="118">
        <v>0</v>
      </c>
      <c r="O26" s="118">
        <v>0</v>
      </c>
      <c r="P26" s="118">
        <v>0</v>
      </c>
      <c r="Q26" s="118">
        <v>0</v>
      </c>
      <c r="R26" s="118">
        <v>0</v>
      </c>
      <c r="S26" s="118">
        <v>0</v>
      </c>
      <c r="T26" s="118">
        <v>0</v>
      </c>
      <c r="U26" s="100">
        <f t="shared" si="0"/>
      </c>
    </row>
    <row r="27" spans="2:21" ht="36.75" customHeight="1">
      <c r="B27" s="157"/>
      <c r="C27" s="86" t="s">
        <v>210</v>
      </c>
      <c r="D27" s="83" t="s">
        <v>9</v>
      </c>
      <c r="E27" s="118">
        <v>0</v>
      </c>
      <c r="F27" s="118">
        <v>0</v>
      </c>
      <c r="G27" s="118">
        <v>0</v>
      </c>
      <c r="H27" s="118">
        <v>0</v>
      </c>
      <c r="I27" s="118">
        <v>0</v>
      </c>
      <c r="J27" s="118">
        <v>0</v>
      </c>
      <c r="K27" s="118">
        <v>0</v>
      </c>
      <c r="L27" s="118">
        <v>0</v>
      </c>
      <c r="M27" s="118">
        <v>0</v>
      </c>
      <c r="N27" s="118">
        <v>0</v>
      </c>
      <c r="O27" s="118">
        <v>0</v>
      </c>
      <c r="P27" s="118">
        <v>0</v>
      </c>
      <c r="Q27" s="118">
        <v>0</v>
      </c>
      <c r="R27" s="118">
        <v>0</v>
      </c>
      <c r="S27" s="118">
        <v>0</v>
      </c>
      <c r="T27" s="118">
        <v>0</v>
      </c>
      <c r="U27" s="100">
        <f t="shared" si="0"/>
      </c>
    </row>
    <row r="28" spans="2:21" ht="40.5" customHeight="1">
      <c r="B28" s="158"/>
      <c r="C28" s="81" t="s">
        <v>249</v>
      </c>
      <c r="D28" s="83" t="s">
        <v>10</v>
      </c>
      <c r="E28" s="118">
        <v>0</v>
      </c>
      <c r="F28" s="118">
        <v>0</v>
      </c>
      <c r="G28" s="118">
        <v>0</v>
      </c>
      <c r="H28" s="118">
        <v>0</v>
      </c>
      <c r="I28" s="118">
        <v>0</v>
      </c>
      <c r="J28" s="118">
        <v>0</v>
      </c>
      <c r="K28" s="118">
        <v>0</v>
      </c>
      <c r="L28" s="118">
        <v>0</v>
      </c>
      <c r="M28" s="118">
        <v>0</v>
      </c>
      <c r="N28" s="118">
        <v>0</v>
      </c>
      <c r="O28" s="118">
        <v>0</v>
      </c>
      <c r="P28" s="118">
        <v>0</v>
      </c>
      <c r="Q28" s="118">
        <v>0</v>
      </c>
      <c r="R28" s="118">
        <v>0</v>
      </c>
      <c r="S28" s="118">
        <v>0</v>
      </c>
      <c r="T28" s="118">
        <v>0</v>
      </c>
      <c r="U28" s="100">
        <f t="shared" si="0"/>
      </c>
    </row>
    <row r="29" spans="2:21" ht="30.75" customHeight="1">
      <c r="B29" s="153" t="s">
        <v>90</v>
      </c>
      <c r="C29" s="154"/>
      <c r="D29" s="83" t="s">
        <v>11</v>
      </c>
      <c r="E29" s="118">
        <v>0</v>
      </c>
      <c r="F29" s="118">
        <v>0</v>
      </c>
      <c r="G29" s="118">
        <v>0</v>
      </c>
      <c r="H29" s="118">
        <v>0</v>
      </c>
      <c r="I29" s="118">
        <v>0</v>
      </c>
      <c r="J29" s="118">
        <v>0</v>
      </c>
      <c r="K29" s="118">
        <v>0</v>
      </c>
      <c r="L29" s="118">
        <v>0</v>
      </c>
      <c r="M29" s="124"/>
      <c r="N29" s="124"/>
      <c r="O29" s="124"/>
      <c r="P29" s="124"/>
      <c r="Q29" s="124"/>
      <c r="R29" s="124"/>
      <c r="S29" s="124"/>
      <c r="T29" s="124"/>
      <c r="U29" s="100">
        <f>IF(F29&gt;=1,IF(OR(G29&gt;=1,H29&gt;=1),"","表側(10)の(3)、(4)のいずれかに計上数を入力して下さい！"),"")&amp;IF(J29&gt;=1,IF(OR(K29&gt;=1,L29&gt;=1),"","表側(10)の(7)、(8)のいずれかに計上数を入力してください！"),"")&amp;IF(AND(E29&gt;=F29,I29&gt;=J29),"","表側(10)では申請件数≧決定件数となるので見直して下さい！")</f>
      </c>
    </row>
    <row r="30" spans="2:21" ht="30.75" customHeight="1">
      <c r="B30" s="156" t="s">
        <v>205</v>
      </c>
      <c r="C30" s="80" t="s">
        <v>250</v>
      </c>
      <c r="D30" s="83" t="s">
        <v>184</v>
      </c>
      <c r="E30" s="118">
        <v>0</v>
      </c>
      <c r="F30" s="118">
        <v>0</v>
      </c>
      <c r="G30" s="118">
        <v>0</v>
      </c>
      <c r="H30" s="118">
        <v>0</v>
      </c>
      <c r="I30" s="118">
        <v>0</v>
      </c>
      <c r="J30" s="118">
        <v>0</v>
      </c>
      <c r="K30" s="118">
        <v>0</v>
      </c>
      <c r="L30" s="118">
        <v>0</v>
      </c>
      <c r="M30" s="124"/>
      <c r="N30" s="124"/>
      <c r="O30" s="124"/>
      <c r="P30" s="124"/>
      <c r="Q30" s="124"/>
      <c r="R30" s="124"/>
      <c r="S30" s="124"/>
      <c r="T30" s="124"/>
      <c r="U30" s="100">
        <f aca="true" t="shared" si="1" ref="U30:U73">IF(F30&gt;=1,IF(OR(G30&gt;=1,H30&gt;=1),"","表側(10)の(3)、(4)のいずれかに計上数を入力して下さい！"),"")&amp;IF(J30&gt;=1,IF(OR(K30&gt;=1,L30&gt;=1),"","表側(10)の(7)、(8)のいずれかに計上数を入力してください！"),"")&amp;IF(AND(E30&gt;=F30,I30&gt;=J30),"","表側(10)では申請件数≧決定件数となるので見直して下さい！")</f>
      </c>
    </row>
    <row r="31" spans="2:21" ht="30.75" customHeight="1">
      <c r="B31" s="157"/>
      <c r="C31" s="80" t="s">
        <v>251</v>
      </c>
      <c r="D31" s="83" t="s">
        <v>247</v>
      </c>
      <c r="E31" s="118">
        <v>0</v>
      </c>
      <c r="F31" s="118">
        <v>0</v>
      </c>
      <c r="G31" s="118">
        <v>0</v>
      </c>
      <c r="H31" s="118">
        <v>0</v>
      </c>
      <c r="I31" s="118">
        <v>0</v>
      </c>
      <c r="J31" s="118">
        <v>0</v>
      </c>
      <c r="K31" s="118">
        <v>0</v>
      </c>
      <c r="L31" s="118">
        <v>0</v>
      </c>
      <c r="M31" s="124"/>
      <c r="N31" s="124"/>
      <c r="O31" s="124"/>
      <c r="P31" s="124"/>
      <c r="Q31" s="124"/>
      <c r="R31" s="124"/>
      <c r="S31" s="124"/>
      <c r="T31" s="124"/>
      <c r="U31" s="100">
        <f t="shared" si="1"/>
      </c>
    </row>
    <row r="32" spans="2:21" ht="30.75" customHeight="1">
      <c r="B32" s="156" t="s">
        <v>91</v>
      </c>
      <c r="C32" s="80" t="s">
        <v>252</v>
      </c>
      <c r="D32" s="83" t="s">
        <v>261</v>
      </c>
      <c r="E32" s="118">
        <v>0</v>
      </c>
      <c r="F32" s="118">
        <v>0</v>
      </c>
      <c r="G32" s="118">
        <v>0</v>
      </c>
      <c r="H32" s="118">
        <v>0</v>
      </c>
      <c r="I32" s="118">
        <v>0</v>
      </c>
      <c r="J32" s="118">
        <v>0</v>
      </c>
      <c r="K32" s="118">
        <v>0</v>
      </c>
      <c r="L32" s="118">
        <v>0</v>
      </c>
      <c r="M32" s="124"/>
      <c r="N32" s="124"/>
      <c r="O32" s="124"/>
      <c r="P32" s="124"/>
      <c r="Q32" s="124"/>
      <c r="R32" s="124"/>
      <c r="S32" s="124"/>
      <c r="T32" s="124"/>
      <c r="U32" s="100">
        <f t="shared" si="1"/>
      </c>
    </row>
    <row r="33" spans="2:21" ht="30.75" customHeight="1">
      <c r="B33" s="157"/>
      <c r="C33" s="80" t="s">
        <v>253</v>
      </c>
      <c r="D33" s="83" t="s">
        <v>262</v>
      </c>
      <c r="E33" s="118">
        <v>2</v>
      </c>
      <c r="F33" s="118">
        <v>2</v>
      </c>
      <c r="G33" s="118">
        <v>40556</v>
      </c>
      <c r="H33" s="118">
        <v>4508</v>
      </c>
      <c r="I33" s="118">
        <v>0</v>
      </c>
      <c r="J33" s="118">
        <v>0</v>
      </c>
      <c r="K33" s="118">
        <v>0</v>
      </c>
      <c r="L33" s="118">
        <v>0</v>
      </c>
      <c r="M33" s="124"/>
      <c r="N33" s="124"/>
      <c r="O33" s="124"/>
      <c r="P33" s="124"/>
      <c r="Q33" s="124"/>
      <c r="R33" s="124"/>
      <c r="S33" s="124"/>
      <c r="T33" s="124"/>
      <c r="U33" s="100">
        <f t="shared" si="1"/>
      </c>
    </row>
    <row r="34" spans="2:21" ht="30.75" customHeight="1">
      <c r="B34" s="157"/>
      <c r="C34" s="80" t="s">
        <v>254</v>
      </c>
      <c r="D34" s="83" t="s">
        <v>263</v>
      </c>
      <c r="E34" s="118">
        <v>0</v>
      </c>
      <c r="F34" s="118">
        <v>0</v>
      </c>
      <c r="G34" s="118">
        <v>0</v>
      </c>
      <c r="H34" s="118">
        <v>0</v>
      </c>
      <c r="I34" s="118">
        <v>0</v>
      </c>
      <c r="J34" s="118">
        <v>0</v>
      </c>
      <c r="K34" s="118">
        <v>0</v>
      </c>
      <c r="L34" s="118">
        <v>0</v>
      </c>
      <c r="M34" s="124"/>
      <c r="N34" s="124"/>
      <c r="O34" s="124"/>
      <c r="P34" s="124"/>
      <c r="Q34" s="124"/>
      <c r="R34" s="124"/>
      <c r="S34" s="124"/>
      <c r="T34" s="124"/>
      <c r="U34" s="100">
        <f t="shared" si="1"/>
      </c>
    </row>
    <row r="35" spans="2:21" ht="30.75" customHeight="1">
      <c r="B35" s="158"/>
      <c r="C35" s="80" t="s">
        <v>255</v>
      </c>
      <c r="D35" s="83" t="s">
        <v>264</v>
      </c>
      <c r="E35" s="118">
        <v>0</v>
      </c>
      <c r="F35" s="118">
        <v>0</v>
      </c>
      <c r="G35" s="118">
        <v>0</v>
      </c>
      <c r="H35" s="118">
        <v>0</v>
      </c>
      <c r="I35" s="118">
        <v>0</v>
      </c>
      <c r="J35" s="118">
        <v>0</v>
      </c>
      <c r="K35" s="118">
        <v>0</v>
      </c>
      <c r="L35" s="118">
        <v>0</v>
      </c>
      <c r="M35" s="124"/>
      <c r="N35" s="124"/>
      <c r="O35" s="124"/>
      <c r="P35" s="124"/>
      <c r="Q35" s="124"/>
      <c r="R35" s="124"/>
      <c r="S35" s="124"/>
      <c r="T35" s="124"/>
      <c r="U35" s="100">
        <f t="shared" si="1"/>
      </c>
    </row>
    <row r="36" spans="2:21" ht="38.25" customHeight="1">
      <c r="B36" s="156" t="s">
        <v>92</v>
      </c>
      <c r="C36" s="80" t="s">
        <v>256</v>
      </c>
      <c r="D36" s="83" t="s">
        <v>265</v>
      </c>
      <c r="E36" s="118">
        <v>0</v>
      </c>
      <c r="F36" s="118">
        <v>0</v>
      </c>
      <c r="G36" s="118">
        <v>0</v>
      </c>
      <c r="H36" s="118">
        <v>0</v>
      </c>
      <c r="I36" s="118">
        <v>0</v>
      </c>
      <c r="J36" s="118">
        <v>0</v>
      </c>
      <c r="K36" s="118">
        <v>0</v>
      </c>
      <c r="L36" s="118">
        <v>0</v>
      </c>
      <c r="M36" s="124"/>
      <c r="N36" s="124"/>
      <c r="O36" s="124"/>
      <c r="P36" s="124"/>
      <c r="Q36" s="124"/>
      <c r="R36" s="124"/>
      <c r="S36" s="124"/>
      <c r="T36" s="124"/>
      <c r="U36" s="100">
        <f t="shared" si="1"/>
      </c>
    </row>
    <row r="37" spans="2:21" ht="41.25" customHeight="1">
      <c r="B37" s="157"/>
      <c r="C37" s="80" t="s">
        <v>257</v>
      </c>
      <c r="D37" s="83" t="s">
        <v>266</v>
      </c>
      <c r="E37" s="118">
        <v>0</v>
      </c>
      <c r="F37" s="118">
        <v>0</v>
      </c>
      <c r="G37" s="118">
        <v>0</v>
      </c>
      <c r="H37" s="118">
        <v>0</v>
      </c>
      <c r="I37" s="118">
        <v>0</v>
      </c>
      <c r="J37" s="118">
        <v>0</v>
      </c>
      <c r="K37" s="118">
        <v>0</v>
      </c>
      <c r="L37" s="118">
        <v>0</v>
      </c>
      <c r="M37" s="124"/>
      <c r="N37" s="124"/>
      <c r="O37" s="124"/>
      <c r="P37" s="124"/>
      <c r="Q37" s="124"/>
      <c r="R37" s="124"/>
      <c r="S37" s="124"/>
      <c r="T37" s="124"/>
      <c r="U37" s="100">
        <f t="shared" si="1"/>
      </c>
    </row>
    <row r="38" spans="2:21" ht="40.5" customHeight="1">
      <c r="B38" s="157"/>
      <c r="C38" s="80" t="s">
        <v>258</v>
      </c>
      <c r="D38" s="83" t="s">
        <v>267</v>
      </c>
      <c r="E38" s="118">
        <v>0</v>
      </c>
      <c r="F38" s="118">
        <v>0</v>
      </c>
      <c r="G38" s="118">
        <v>0</v>
      </c>
      <c r="H38" s="118">
        <v>0</v>
      </c>
      <c r="I38" s="118">
        <v>0</v>
      </c>
      <c r="J38" s="118">
        <v>0</v>
      </c>
      <c r="K38" s="118">
        <v>0</v>
      </c>
      <c r="L38" s="118">
        <v>0</v>
      </c>
      <c r="M38" s="124"/>
      <c r="N38" s="124"/>
      <c r="O38" s="124"/>
      <c r="P38" s="124"/>
      <c r="Q38" s="124"/>
      <c r="R38" s="124"/>
      <c r="S38" s="124"/>
      <c r="T38" s="124"/>
      <c r="U38" s="100">
        <f t="shared" si="1"/>
      </c>
    </row>
    <row r="39" spans="2:21" ht="41.25" customHeight="1">
      <c r="B39" s="157"/>
      <c r="C39" s="80" t="s">
        <v>259</v>
      </c>
      <c r="D39" s="83" t="s">
        <v>268</v>
      </c>
      <c r="E39" s="118">
        <v>0</v>
      </c>
      <c r="F39" s="118">
        <v>0</v>
      </c>
      <c r="G39" s="118">
        <v>0</v>
      </c>
      <c r="H39" s="118">
        <v>0</v>
      </c>
      <c r="I39" s="118">
        <v>0</v>
      </c>
      <c r="J39" s="118">
        <v>0</v>
      </c>
      <c r="K39" s="118">
        <v>0</v>
      </c>
      <c r="L39" s="118">
        <v>0</v>
      </c>
      <c r="M39" s="124"/>
      <c r="N39" s="124"/>
      <c r="O39" s="124"/>
      <c r="P39" s="124"/>
      <c r="Q39" s="124"/>
      <c r="R39" s="124"/>
      <c r="S39" s="124"/>
      <c r="T39" s="124"/>
      <c r="U39" s="100">
        <f t="shared" si="1"/>
      </c>
    </row>
    <row r="40" spans="2:21" ht="30.75" customHeight="1">
      <c r="B40" s="157"/>
      <c r="C40" s="80" t="s">
        <v>105</v>
      </c>
      <c r="D40" s="83" t="s">
        <v>269</v>
      </c>
      <c r="E40" s="118">
        <v>0</v>
      </c>
      <c r="F40" s="118">
        <v>0</v>
      </c>
      <c r="G40" s="118">
        <v>0</v>
      </c>
      <c r="H40" s="118">
        <v>0</v>
      </c>
      <c r="I40" s="118">
        <v>0</v>
      </c>
      <c r="J40" s="118">
        <v>0</v>
      </c>
      <c r="K40" s="118">
        <v>0</v>
      </c>
      <c r="L40" s="118">
        <v>0</v>
      </c>
      <c r="M40" s="124"/>
      <c r="N40" s="124"/>
      <c r="O40" s="124"/>
      <c r="P40" s="124"/>
      <c r="Q40" s="124"/>
      <c r="R40" s="124"/>
      <c r="S40" s="124"/>
      <c r="T40" s="124"/>
      <c r="U40" s="100">
        <f t="shared" si="1"/>
      </c>
    </row>
    <row r="41" spans="2:21" ht="30.75" customHeight="1">
      <c r="B41" s="157"/>
      <c r="C41" s="94" t="s">
        <v>106</v>
      </c>
      <c r="D41" s="83" t="s">
        <v>270</v>
      </c>
      <c r="E41" s="118">
        <v>0</v>
      </c>
      <c r="F41" s="118">
        <v>0</v>
      </c>
      <c r="G41" s="118">
        <v>0</v>
      </c>
      <c r="H41" s="118">
        <v>0</v>
      </c>
      <c r="I41" s="118">
        <v>0</v>
      </c>
      <c r="J41" s="118">
        <v>0</v>
      </c>
      <c r="K41" s="118">
        <v>0</v>
      </c>
      <c r="L41" s="118">
        <v>0</v>
      </c>
      <c r="M41" s="124"/>
      <c r="N41" s="124"/>
      <c r="O41" s="124"/>
      <c r="P41" s="124"/>
      <c r="Q41" s="124"/>
      <c r="R41" s="124"/>
      <c r="S41" s="124"/>
      <c r="T41" s="124"/>
      <c r="U41" s="100">
        <f t="shared" si="1"/>
      </c>
    </row>
    <row r="42" spans="2:21" ht="30.75" customHeight="1">
      <c r="B42" s="157"/>
      <c r="C42" s="94" t="s">
        <v>185</v>
      </c>
      <c r="D42" s="83" t="s">
        <v>271</v>
      </c>
      <c r="E42" s="118">
        <v>0</v>
      </c>
      <c r="F42" s="118">
        <v>0</v>
      </c>
      <c r="G42" s="118">
        <v>0</v>
      </c>
      <c r="H42" s="118">
        <v>0</v>
      </c>
      <c r="I42" s="118">
        <v>0</v>
      </c>
      <c r="J42" s="118">
        <v>0</v>
      </c>
      <c r="K42" s="118">
        <v>0</v>
      </c>
      <c r="L42" s="118">
        <v>0</v>
      </c>
      <c r="M42" s="124"/>
      <c r="N42" s="124"/>
      <c r="O42" s="124"/>
      <c r="P42" s="124"/>
      <c r="Q42" s="124"/>
      <c r="R42" s="124"/>
      <c r="S42" s="124"/>
      <c r="T42" s="124"/>
      <c r="U42" s="100">
        <f t="shared" si="1"/>
      </c>
    </row>
    <row r="43" spans="2:21" ht="30.75" customHeight="1">
      <c r="B43" s="158"/>
      <c r="C43" s="80" t="s">
        <v>260</v>
      </c>
      <c r="D43" s="83" t="s">
        <v>272</v>
      </c>
      <c r="E43" s="118">
        <v>0</v>
      </c>
      <c r="F43" s="118">
        <v>0</v>
      </c>
      <c r="G43" s="118">
        <v>0</v>
      </c>
      <c r="H43" s="118">
        <v>0</v>
      </c>
      <c r="I43" s="118">
        <v>0</v>
      </c>
      <c r="J43" s="118">
        <v>0</v>
      </c>
      <c r="K43" s="118">
        <v>0</v>
      </c>
      <c r="L43" s="118">
        <v>0</v>
      </c>
      <c r="M43" s="124"/>
      <c r="N43" s="124"/>
      <c r="O43" s="124"/>
      <c r="P43" s="124"/>
      <c r="Q43" s="124"/>
      <c r="R43" s="124"/>
      <c r="S43" s="124"/>
      <c r="T43" s="124"/>
      <c r="U43" s="100">
        <f t="shared" si="1"/>
      </c>
    </row>
    <row r="44" spans="2:21" ht="30.75" customHeight="1">
      <c r="B44" s="156" t="s">
        <v>211</v>
      </c>
      <c r="C44" s="80" t="s">
        <v>36</v>
      </c>
      <c r="D44" s="83" t="s">
        <v>274</v>
      </c>
      <c r="E44" s="118">
        <v>1</v>
      </c>
      <c r="F44" s="118">
        <v>1</v>
      </c>
      <c r="G44" s="118">
        <v>128250</v>
      </c>
      <c r="H44" s="118">
        <v>14250</v>
      </c>
      <c r="I44" s="118">
        <v>0</v>
      </c>
      <c r="J44" s="118">
        <v>0</v>
      </c>
      <c r="K44" s="118">
        <v>0</v>
      </c>
      <c r="L44" s="118">
        <v>0</v>
      </c>
      <c r="M44" s="124"/>
      <c r="N44" s="124"/>
      <c r="O44" s="124"/>
      <c r="P44" s="124"/>
      <c r="Q44" s="124"/>
      <c r="R44" s="124"/>
      <c r="S44" s="124"/>
      <c r="T44" s="124"/>
      <c r="U44" s="100">
        <f t="shared" si="1"/>
      </c>
    </row>
    <row r="45" spans="2:21" ht="30.75" customHeight="1">
      <c r="B45" s="159"/>
      <c r="C45" s="80" t="s">
        <v>44</v>
      </c>
      <c r="D45" s="83" t="s">
        <v>275</v>
      </c>
      <c r="E45" s="118">
        <v>0</v>
      </c>
      <c r="F45" s="118">
        <v>0</v>
      </c>
      <c r="G45" s="118">
        <v>0</v>
      </c>
      <c r="H45" s="118">
        <v>0</v>
      </c>
      <c r="I45" s="118">
        <v>0</v>
      </c>
      <c r="J45" s="118">
        <v>0</v>
      </c>
      <c r="K45" s="118">
        <v>0</v>
      </c>
      <c r="L45" s="118">
        <v>0</v>
      </c>
      <c r="M45" s="124"/>
      <c r="N45" s="124"/>
      <c r="O45" s="124"/>
      <c r="P45" s="124"/>
      <c r="Q45" s="124"/>
      <c r="R45" s="124"/>
      <c r="S45" s="124"/>
      <c r="T45" s="124"/>
      <c r="U45" s="100">
        <f t="shared" si="1"/>
      </c>
    </row>
    <row r="46" spans="2:21" ht="30.75" customHeight="1">
      <c r="B46" s="159"/>
      <c r="C46" s="80" t="s">
        <v>186</v>
      </c>
      <c r="D46" s="83" t="s">
        <v>276</v>
      </c>
      <c r="E46" s="118">
        <v>0</v>
      </c>
      <c r="F46" s="118">
        <v>0</v>
      </c>
      <c r="G46" s="118">
        <v>0</v>
      </c>
      <c r="H46" s="118">
        <v>0</v>
      </c>
      <c r="I46" s="118">
        <v>0</v>
      </c>
      <c r="J46" s="118">
        <v>0</v>
      </c>
      <c r="K46" s="118">
        <v>0</v>
      </c>
      <c r="L46" s="118">
        <v>0</v>
      </c>
      <c r="M46" s="124"/>
      <c r="N46" s="124"/>
      <c r="O46" s="124"/>
      <c r="P46" s="124"/>
      <c r="Q46" s="124"/>
      <c r="R46" s="124"/>
      <c r="S46" s="124"/>
      <c r="T46" s="124"/>
      <c r="U46" s="100">
        <f t="shared" si="1"/>
      </c>
    </row>
    <row r="47" spans="2:21" ht="18">
      <c r="B47" s="159"/>
      <c r="C47" s="80" t="s">
        <v>187</v>
      </c>
      <c r="D47" s="83" t="s">
        <v>277</v>
      </c>
      <c r="E47" s="118">
        <v>0</v>
      </c>
      <c r="F47" s="118">
        <v>0</v>
      </c>
      <c r="G47" s="118">
        <v>0</v>
      </c>
      <c r="H47" s="118">
        <v>0</v>
      </c>
      <c r="I47" s="118">
        <v>0</v>
      </c>
      <c r="J47" s="118">
        <v>0</v>
      </c>
      <c r="K47" s="118">
        <v>0</v>
      </c>
      <c r="L47" s="118">
        <v>0</v>
      </c>
      <c r="M47" s="124"/>
      <c r="N47" s="124"/>
      <c r="O47" s="124"/>
      <c r="P47" s="124"/>
      <c r="Q47" s="124"/>
      <c r="R47" s="124"/>
      <c r="S47" s="124"/>
      <c r="T47" s="124"/>
      <c r="U47" s="100">
        <f t="shared" si="1"/>
      </c>
    </row>
    <row r="48" spans="2:21" ht="34.5" customHeight="1">
      <c r="B48" s="159"/>
      <c r="C48" s="80" t="s">
        <v>188</v>
      </c>
      <c r="D48" s="83" t="s">
        <v>278</v>
      </c>
      <c r="E48" s="118">
        <v>0</v>
      </c>
      <c r="F48" s="118">
        <v>0</v>
      </c>
      <c r="G48" s="118">
        <v>0</v>
      </c>
      <c r="H48" s="118">
        <v>0</v>
      </c>
      <c r="I48" s="118">
        <v>0</v>
      </c>
      <c r="J48" s="118">
        <v>0</v>
      </c>
      <c r="K48" s="118">
        <v>0</v>
      </c>
      <c r="L48" s="118">
        <v>0</v>
      </c>
      <c r="M48" s="124"/>
      <c r="N48" s="124"/>
      <c r="O48" s="124"/>
      <c r="P48" s="124"/>
      <c r="Q48" s="124"/>
      <c r="R48" s="124"/>
      <c r="S48" s="124"/>
      <c r="T48" s="124"/>
      <c r="U48" s="100">
        <f t="shared" si="1"/>
      </c>
    </row>
    <row r="49" spans="2:21" ht="30.75" customHeight="1">
      <c r="B49" s="159"/>
      <c r="C49" s="80" t="s">
        <v>45</v>
      </c>
      <c r="D49" s="83" t="s">
        <v>279</v>
      </c>
      <c r="E49" s="118">
        <v>0</v>
      </c>
      <c r="F49" s="118">
        <v>0</v>
      </c>
      <c r="G49" s="118">
        <v>0</v>
      </c>
      <c r="H49" s="118">
        <v>0</v>
      </c>
      <c r="I49" s="118">
        <v>0</v>
      </c>
      <c r="J49" s="118">
        <v>0</v>
      </c>
      <c r="K49" s="118">
        <v>0</v>
      </c>
      <c r="L49" s="118">
        <v>0</v>
      </c>
      <c r="M49" s="124"/>
      <c r="N49" s="124"/>
      <c r="O49" s="124"/>
      <c r="P49" s="124"/>
      <c r="Q49" s="124"/>
      <c r="R49" s="124"/>
      <c r="S49" s="124"/>
      <c r="T49" s="124"/>
      <c r="U49" s="100">
        <f t="shared" si="1"/>
      </c>
    </row>
    <row r="50" spans="2:21" ht="34.5" customHeight="1">
      <c r="B50" s="159"/>
      <c r="C50" s="82" t="s">
        <v>93</v>
      </c>
      <c r="D50" s="83" t="s">
        <v>280</v>
      </c>
      <c r="E50" s="118">
        <v>0</v>
      </c>
      <c r="F50" s="118">
        <v>0</v>
      </c>
      <c r="G50" s="118">
        <v>0</v>
      </c>
      <c r="H50" s="118">
        <v>0</v>
      </c>
      <c r="I50" s="118">
        <v>0</v>
      </c>
      <c r="J50" s="118">
        <v>0</v>
      </c>
      <c r="K50" s="118">
        <v>0</v>
      </c>
      <c r="L50" s="118">
        <v>0</v>
      </c>
      <c r="M50" s="124"/>
      <c r="N50" s="124"/>
      <c r="O50" s="124"/>
      <c r="P50" s="124"/>
      <c r="Q50" s="124"/>
      <c r="R50" s="124"/>
      <c r="S50" s="124"/>
      <c r="T50" s="124"/>
      <c r="U50" s="100">
        <f t="shared" si="1"/>
      </c>
    </row>
    <row r="51" spans="2:21" ht="30.75" customHeight="1">
      <c r="B51" s="159"/>
      <c r="C51" s="80" t="s">
        <v>46</v>
      </c>
      <c r="D51" s="83" t="s">
        <v>281</v>
      </c>
      <c r="E51" s="118">
        <v>0</v>
      </c>
      <c r="F51" s="118">
        <v>0</v>
      </c>
      <c r="G51" s="118">
        <v>0</v>
      </c>
      <c r="H51" s="118">
        <v>0</v>
      </c>
      <c r="I51" s="118">
        <v>0</v>
      </c>
      <c r="J51" s="118">
        <v>0</v>
      </c>
      <c r="K51" s="118">
        <v>0</v>
      </c>
      <c r="L51" s="118">
        <v>0</v>
      </c>
      <c r="M51" s="124"/>
      <c r="N51" s="124"/>
      <c r="O51" s="124"/>
      <c r="P51" s="124"/>
      <c r="Q51" s="124"/>
      <c r="R51" s="124"/>
      <c r="S51" s="124"/>
      <c r="T51" s="124"/>
      <c r="U51" s="100">
        <f t="shared" si="1"/>
      </c>
    </row>
    <row r="52" spans="2:21" ht="37.5" customHeight="1">
      <c r="B52" s="159"/>
      <c r="C52" s="82" t="s">
        <v>94</v>
      </c>
      <c r="D52" s="83" t="s">
        <v>282</v>
      </c>
      <c r="E52" s="118">
        <v>0</v>
      </c>
      <c r="F52" s="118">
        <v>0</v>
      </c>
      <c r="G52" s="118">
        <v>0</v>
      </c>
      <c r="H52" s="118">
        <v>0</v>
      </c>
      <c r="I52" s="118">
        <v>0</v>
      </c>
      <c r="J52" s="118">
        <v>0</v>
      </c>
      <c r="K52" s="118">
        <v>0</v>
      </c>
      <c r="L52" s="118">
        <v>0</v>
      </c>
      <c r="M52" s="124"/>
      <c r="N52" s="124"/>
      <c r="O52" s="124"/>
      <c r="P52" s="124"/>
      <c r="Q52" s="124"/>
      <c r="R52" s="124"/>
      <c r="S52" s="124"/>
      <c r="T52" s="124"/>
      <c r="U52" s="100">
        <f t="shared" si="1"/>
      </c>
    </row>
    <row r="53" spans="2:21" ht="30.75" customHeight="1">
      <c r="B53" s="159"/>
      <c r="C53" s="80" t="s">
        <v>189</v>
      </c>
      <c r="D53" s="83" t="s">
        <v>283</v>
      </c>
      <c r="E53" s="118">
        <v>0</v>
      </c>
      <c r="F53" s="118">
        <v>0</v>
      </c>
      <c r="G53" s="118">
        <v>0</v>
      </c>
      <c r="H53" s="118">
        <v>0</v>
      </c>
      <c r="I53" s="118">
        <v>0</v>
      </c>
      <c r="J53" s="118">
        <v>0</v>
      </c>
      <c r="K53" s="118">
        <v>0</v>
      </c>
      <c r="L53" s="118">
        <v>0</v>
      </c>
      <c r="M53" s="124"/>
      <c r="N53" s="124"/>
      <c r="O53" s="124"/>
      <c r="P53" s="124"/>
      <c r="Q53" s="124"/>
      <c r="R53" s="124"/>
      <c r="S53" s="124"/>
      <c r="T53" s="124"/>
      <c r="U53" s="100">
        <f t="shared" si="1"/>
      </c>
    </row>
    <row r="54" spans="2:21" ht="30.75" customHeight="1">
      <c r="B54" s="159"/>
      <c r="C54" s="80" t="s">
        <v>47</v>
      </c>
      <c r="D54" s="83" t="s">
        <v>284</v>
      </c>
      <c r="E54" s="118">
        <v>0</v>
      </c>
      <c r="F54" s="118">
        <v>0</v>
      </c>
      <c r="G54" s="118">
        <v>0</v>
      </c>
      <c r="H54" s="118">
        <v>0</v>
      </c>
      <c r="I54" s="118">
        <v>0</v>
      </c>
      <c r="J54" s="118">
        <v>0</v>
      </c>
      <c r="K54" s="118">
        <v>0</v>
      </c>
      <c r="L54" s="118">
        <v>0</v>
      </c>
      <c r="M54" s="124"/>
      <c r="N54" s="124"/>
      <c r="O54" s="124"/>
      <c r="P54" s="124"/>
      <c r="Q54" s="124"/>
      <c r="R54" s="124"/>
      <c r="S54" s="124"/>
      <c r="T54" s="124"/>
      <c r="U54" s="100">
        <f t="shared" si="1"/>
      </c>
    </row>
    <row r="55" spans="2:21" ht="36" customHeight="1">
      <c r="B55" s="159"/>
      <c r="C55" s="82" t="s">
        <v>101</v>
      </c>
      <c r="D55" s="83" t="s">
        <v>285</v>
      </c>
      <c r="E55" s="118">
        <v>0</v>
      </c>
      <c r="F55" s="118">
        <v>0</v>
      </c>
      <c r="G55" s="118">
        <v>0</v>
      </c>
      <c r="H55" s="118">
        <v>0</v>
      </c>
      <c r="I55" s="118">
        <v>0</v>
      </c>
      <c r="J55" s="118">
        <v>0</v>
      </c>
      <c r="K55" s="118">
        <v>0</v>
      </c>
      <c r="L55" s="118">
        <v>0</v>
      </c>
      <c r="M55" s="124"/>
      <c r="N55" s="124"/>
      <c r="O55" s="124"/>
      <c r="P55" s="124"/>
      <c r="Q55" s="124"/>
      <c r="R55" s="124"/>
      <c r="S55" s="124"/>
      <c r="T55" s="124"/>
      <c r="U55" s="100">
        <f t="shared" si="1"/>
      </c>
    </row>
    <row r="56" spans="2:21" ht="36" customHeight="1">
      <c r="B56" s="159"/>
      <c r="C56" s="82" t="s">
        <v>191</v>
      </c>
      <c r="D56" s="83" t="s">
        <v>286</v>
      </c>
      <c r="E56" s="118">
        <v>0</v>
      </c>
      <c r="F56" s="118">
        <v>0</v>
      </c>
      <c r="G56" s="118">
        <v>0</v>
      </c>
      <c r="H56" s="118">
        <v>0</v>
      </c>
      <c r="I56" s="118">
        <v>0</v>
      </c>
      <c r="J56" s="118">
        <v>0</v>
      </c>
      <c r="K56" s="118">
        <v>0</v>
      </c>
      <c r="L56" s="118">
        <v>0</v>
      </c>
      <c r="M56" s="124"/>
      <c r="N56" s="124"/>
      <c r="O56" s="124"/>
      <c r="P56" s="124"/>
      <c r="Q56" s="124"/>
      <c r="R56" s="124"/>
      <c r="S56" s="124"/>
      <c r="T56" s="124"/>
      <c r="U56" s="100">
        <f t="shared" si="1"/>
      </c>
    </row>
    <row r="57" spans="2:21" ht="18">
      <c r="B57" s="159"/>
      <c r="C57" s="80" t="s">
        <v>190</v>
      </c>
      <c r="D57" s="83" t="s">
        <v>287</v>
      </c>
      <c r="E57" s="118">
        <v>0</v>
      </c>
      <c r="F57" s="118">
        <v>0</v>
      </c>
      <c r="G57" s="118">
        <v>0</v>
      </c>
      <c r="H57" s="118">
        <v>0</v>
      </c>
      <c r="I57" s="118">
        <v>0</v>
      </c>
      <c r="J57" s="118">
        <v>0</v>
      </c>
      <c r="K57" s="118">
        <v>0</v>
      </c>
      <c r="L57" s="118">
        <v>0</v>
      </c>
      <c r="M57" s="124"/>
      <c r="N57" s="124"/>
      <c r="O57" s="124"/>
      <c r="P57" s="124"/>
      <c r="Q57" s="124"/>
      <c r="R57" s="124"/>
      <c r="S57" s="124"/>
      <c r="T57" s="124"/>
      <c r="U57" s="100">
        <f t="shared" si="1"/>
      </c>
    </row>
    <row r="58" spans="2:21" ht="30.75" customHeight="1">
      <c r="B58" s="156" t="s">
        <v>213</v>
      </c>
      <c r="C58" s="80" t="s">
        <v>48</v>
      </c>
      <c r="D58" s="83" t="s">
        <v>288</v>
      </c>
      <c r="E58" s="118">
        <v>0</v>
      </c>
      <c r="F58" s="118">
        <v>0</v>
      </c>
      <c r="G58" s="118">
        <v>0</v>
      </c>
      <c r="H58" s="118">
        <v>0</v>
      </c>
      <c r="I58" s="118">
        <v>0</v>
      </c>
      <c r="J58" s="118">
        <v>0</v>
      </c>
      <c r="K58" s="118">
        <v>0</v>
      </c>
      <c r="L58" s="118">
        <v>0</v>
      </c>
      <c r="M58" s="124"/>
      <c r="N58" s="124"/>
      <c r="O58" s="124"/>
      <c r="P58" s="124"/>
      <c r="Q58" s="124"/>
      <c r="R58" s="124"/>
      <c r="S58" s="124"/>
      <c r="T58" s="124"/>
      <c r="U58" s="100">
        <f t="shared" si="1"/>
      </c>
    </row>
    <row r="59" spans="2:21" ht="30.75" customHeight="1">
      <c r="B59" s="159"/>
      <c r="C59" s="80" t="s">
        <v>49</v>
      </c>
      <c r="D59" s="83" t="s">
        <v>289</v>
      </c>
      <c r="E59" s="118">
        <v>0</v>
      </c>
      <c r="F59" s="118">
        <v>0</v>
      </c>
      <c r="G59" s="118">
        <v>0</v>
      </c>
      <c r="H59" s="118">
        <v>0</v>
      </c>
      <c r="I59" s="118">
        <v>0</v>
      </c>
      <c r="J59" s="118">
        <v>0</v>
      </c>
      <c r="K59" s="118">
        <v>0</v>
      </c>
      <c r="L59" s="118">
        <v>0</v>
      </c>
      <c r="M59" s="124"/>
      <c r="N59" s="124"/>
      <c r="O59" s="124"/>
      <c r="P59" s="124"/>
      <c r="Q59" s="124"/>
      <c r="R59" s="124"/>
      <c r="S59" s="124"/>
      <c r="T59" s="124"/>
      <c r="U59" s="100">
        <f t="shared" si="1"/>
      </c>
    </row>
    <row r="60" spans="2:21" ht="30.75" customHeight="1">
      <c r="B60" s="159"/>
      <c r="C60" s="80" t="s">
        <v>273</v>
      </c>
      <c r="D60" s="83" t="s">
        <v>290</v>
      </c>
      <c r="E60" s="118">
        <v>0</v>
      </c>
      <c r="F60" s="118">
        <v>0</v>
      </c>
      <c r="G60" s="118">
        <v>0</v>
      </c>
      <c r="H60" s="118">
        <v>0</v>
      </c>
      <c r="I60" s="118">
        <v>0</v>
      </c>
      <c r="J60" s="118">
        <v>0</v>
      </c>
      <c r="K60" s="118">
        <v>0</v>
      </c>
      <c r="L60" s="118">
        <v>0</v>
      </c>
      <c r="M60" s="124"/>
      <c r="N60" s="124"/>
      <c r="O60" s="124"/>
      <c r="P60" s="124"/>
      <c r="Q60" s="124"/>
      <c r="R60" s="124"/>
      <c r="S60" s="124"/>
      <c r="T60" s="124"/>
      <c r="U60" s="100">
        <f t="shared" si="1"/>
      </c>
    </row>
    <row r="61" spans="2:21" ht="30.75" customHeight="1">
      <c r="B61" s="159"/>
      <c r="C61" s="80" t="s">
        <v>44</v>
      </c>
      <c r="D61" s="83" t="s">
        <v>291</v>
      </c>
      <c r="E61" s="118">
        <v>0</v>
      </c>
      <c r="F61" s="118">
        <v>0</v>
      </c>
      <c r="G61" s="118">
        <v>0</v>
      </c>
      <c r="H61" s="118">
        <v>0</v>
      </c>
      <c r="I61" s="118">
        <v>0</v>
      </c>
      <c r="J61" s="118">
        <v>0</v>
      </c>
      <c r="K61" s="118">
        <v>0</v>
      </c>
      <c r="L61" s="118">
        <v>0</v>
      </c>
      <c r="M61" s="124"/>
      <c r="N61" s="124"/>
      <c r="O61" s="124"/>
      <c r="P61" s="124"/>
      <c r="Q61" s="124"/>
      <c r="R61" s="124"/>
      <c r="S61" s="124"/>
      <c r="T61" s="124"/>
      <c r="U61" s="100">
        <f t="shared" si="1"/>
      </c>
    </row>
    <row r="62" spans="2:21" ht="37.5" customHeight="1">
      <c r="B62" s="159"/>
      <c r="C62" s="82" t="s">
        <v>95</v>
      </c>
      <c r="D62" s="83" t="s">
        <v>292</v>
      </c>
      <c r="E62" s="118">
        <v>0</v>
      </c>
      <c r="F62" s="118">
        <v>0</v>
      </c>
      <c r="G62" s="118">
        <v>0</v>
      </c>
      <c r="H62" s="118">
        <v>0</v>
      </c>
      <c r="I62" s="118">
        <v>0</v>
      </c>
      <c r="J62" s="118">
        <v>0</v>
      </c>
      <c r="K62" s="118">
        <v>0</v>
      </c>
      <c r="L62" s="118">
        <v>0</v>
      </c>
      <c r="M62" s="124"/>
      <c r="N62" s="124"/>
      <c r="O62" s="124"/>
      <c r="P62" s="124"/>
      <c r="Q62" s="124"/>
      <c r="R62" s="124"/>
      <c r="S62" s="124"/>
      <c r="T62" s="124"/>
      <c r="U62" s="100">
        <f t="shared" si="1"/>
      </c>
    </row>
    <row r="63" spans="2:21" ht="30.75" customHeight="1">
      <c r="B63" s="159"/>
      <c r="C63" s="80" t="s">
        <v>50</v>
      </c>
      <c r="D63" s="83" t="s">
        <v>293</v>
      </c>
      <c r="E63" s="118">
        <v>0</v>
      </c>
      <c r="F63" s="118">
        <v>0</v>
      </c>
      <c r="G63" s="118">
        <v>0</v>
      </c>
      <c r="H63" s="118">
        <v>0</v>
      </c>
      <c r="I63" s="118">
        <v>0</v>
      </c>
      <c r="J63" s="118">
        <v>0</v>
      </c>
      <c r="K63" s="118">
        <v>0</v>
      </c>
      <c r="L63" s="118">
        <v>0</v>
      </c>
      <c r="M63" s="124"/>
      <c r="N63" s="124"/>
      <c r="O63" s="124"/>
      <c r="P63" s="124"/>
      <c r="Q63" s="124"/>
      <c r="R63" s="124"/>
      <c r="S63" s="124"/>
      <c r="T63" s="124"/>
      <c r="U63" s="100">
        <f t="shared" si="1"/>
      </c>
    </row>
    <row r="64" spans="2:21" ht="30.75" customHeight="1">
      <c r="B64" s="159"/>
      <c r="C64" s="82" t="s">
        <v>207</v>
      </c>
      <c r="D64" s="83" t="s">
        <v>294</v>
      </c>
      <c r="E64" s="118">
        <v>0</v>
      </c>
      <c r="F64" s="118">
        <v>0</v>
      </c>
      <c r="G64" s="118">
        <v>0</v>
      </c>
      <c r="H64" s="118">
        <v>0</v>
      </c>
      <c r="I64" s="118">
        <v>0</v>
      </c>
      <c r="J64" s="118">
        <v>0</v>
      </c>
      <c r="K64" s="118">
        <v>0</v>
      </c>
      <c r="L64" s="118">
        <v>0</v>
      </c>
      <c r="M64" s="124"/>
      <c r="N64" s="124"/>
      <c r="O64" s="124"/>
      <c r="P64" s="124"/>
      <c r="Q64" s="124"/>
      <c r="R64" s="124"/>
      <c r="S64" s="124"/>
      <c r="T64" s="124"/>
      <c r="U64" s="100">
        <f t="shared" si="1"/>
      </c>
    </row>
    <row r="65" spans="2:21" ht="18">
      <c r="B65" s="159"/>
      <c r="C65" s="80" t="s">
        <v>192</v>
      </c>
      <c r="D65" s="83" t="s">
        <v>295</v>
      </c>
      <c r="E65" s="118">
        <v>0</v>
      </c>
      <c r="F65" s="118">
        <v>0</v>
      </c>
      <c r="G65" s="118">
        <v>0</v>
      </c>
      <c r="H65" s="118">
        <v>0</v>
      </c>
      <c r="I65" s="118">
        <v>0</v>
      </c>
      <c r="J65" s="118">
        <v>0</v>
      </c>
      <c r="K65" s="118">
        <v>0</v>
      </c>
      <c r="L65" s="118">
        <v>0</v>
      </c>
      <c r="M65" s="124"/>
      <c r="N65" s="124"/>
      <c r="O65" s="124"/>
      <c r="P65" s="124"/>
      <c r="Q65" s="124"/>
      <c r="R65" s="124"/>
      <c r="S65" s="124"/>
      <c r="T65" s="124"/>
      <c r="U65" s="100">
        <f t="shared" si="1"/>
      </c>
    </row>
    <row r="66" spans="2:21" ht="30.75" customHeight="1">
      <c r="B66" s="153" t="s">
        <v>212</v>
      </c>
      <c r="C66" s="154"/>
      <c r="D66" s="83" t="s">
        <v>296</v>
      </c>
      <c r="E66" s="118">
        <v>0</v>
      </c>
      <c r="F66" s="118">
        <v>0</v>
      </c>
      <c r="G66" s="118">
        <v>0</v>
      </c>
      <c r="H66" s="118">
        <v>0</v>
      </c>
      <c r="I66" s="118">
        <v>0</v>
      </c>
      <c r="J66" s="118">
        <v>0</v>
      </c>
      <c r="K66" s="118">
        <v>0</v>
      </c>
      <c r="L66" s="118">
        <v>0</v>
      </c>
      <c r="M66" s="118">
        <v>0</v>
      </c>
      <c r="N66" s="118">
        <v>0</v>
      </c>
      <c r="O66" s="118">
        <v>0</v>
      </c>
      <c r="P66" s="118">
        <v>0</v>
      </c>
      <c r="Q66" s="118">
        <v>0</v>
      </c>
      <c r="R66" s="118">
        <v>0</v>
      </c>
      <c r="S66" s="118">
        <v>0</v>
      </c>
      <c r="T66" s="118">
        <v>0</v>
      </c>
      <c r="U66" s="100">
        <f>IF(F66&gt;=1,IF(OR(G66&gt;=1,H66&gt;=1),"","表側(01)の(3)、(4)のいずれかに計上数を入力して下さい！"),"")&amp;IF(J66&gt;=1,IF(OR(K66&gt;=1,L66&gt;=1),"","表側(01)の(7)、(8)のいずれかに計上数を入力してください！"),"")&amp;IF(N66&gt;=1,IF(OR(O66&gt;=1,P66&gt;=1),"","表側(01)の(11)、(12)のいずれかに計上数を入力してください！"),"")&amp;IF(R66&gt;=1,IF(OR(S66&gt;=1,T66&gt;=1),"","表側(01)の(15)、(16)のいずれかに計上数を入力してください！"),"")&amp;IF(AND(E66&gt;=F66,I66&gt;=J66,M66&gt;=N66,Q66&gt;=R66),"","表側(01)では申請件数（借受け・借受け修理は判定件数）≧決定件数となるので見直して下さい！")&amp;IF(AND(E66&gt;=M66),"","表側(01)では申請件数(1)≧判定件数(5)となるので見直して下さい！")</f>
      </c>
    </row>
    <row r="67" spans="2:21" ht="30.75" customHeight="1">
      <c r="B67" s="153" t="s">
        <v>96</v>
      </c>
      <c r="C67" s="154"/>
      <c r="D67" s="83" t="s">
        <v>297</v>
      </c>
      <c r="E67" s="118">
        <v>0</v>
      </c>
      <c r="F67" s="118">
        <v>0</v>
      </c>
      <c r="G67" s="118">
        <v>0</v>
      </c>
      <c r="H67" s="118">
        <v>0</v>
      </c>
      <c r="I67" s="118">
        <v>0</v>
      </c>
      <c r="J67" s="118">
        <v>0</v>
      </c>
      <c r="K67" s="118">
        <v>0</v>
      </c>
      <c r="L67" s="118">
        <v>0</v>
      </c>
      <c r="M67" s="124"/>
      <c r="N67" s="124"/>
      <c r="O67" s="124"/>
      <c r="P67" s="124"/>
      <c r="Q67" s="124"/>
      <c r="R67" s="124"/>
      <c r="S67" s="124"/>
      <c r="T67" s="124"/>
      <c r="U67" s="100">
        <f t="shared" si="1"/>
      </c>
    </row>
    <row r="68" spans="2:21" ht="30.75" customHeight="1">
      <c r="B68" s="153" t="s">
        <v>97</v>
      </c>
      <c r="C68" s="154"/>
      <c r="D68" s="83" t="s">
        <v>298</v>
      </c>
      <c r="E68" s="118">
        <v>1</v>
      </c>
      <c r="F68" s="118">
        <v>1</v>
      </c>
      <c r="G68" s="118">
        <v>35559</v>
      </c>
      <c r="H68" s="118">
        <v>3951</v>
      </c>
      <c r="I68" s="118">
        <v>0</v>
      </c>
      <c r="J68" s="118">
        <v>0</v>
      </c>
      <c r="K68" s="118">
        <v>0</v>
      </c>
      <c r="L68" s="118">
        <v>0</v>
      </c>
      <c r="M68" s="118">
        <v>0</v>
      </c>
      <c r="N68" s="118">
        <v>0</v>
      </c>
      <c r="O68" s="118">
        <v>0</v>
      </c>
      <c r="P68" s="118">
        <v>0</v>
      </c>
      <c r="Q68" s="118">
        <v>0</v>
      </c>
      <c r="R68" s="118">
        <v>0</v>
      </c>
      <c r="S68" s="118">
        <v>0</v>
      </c>
      <c r="T68" s="118">
        <v>0</v>
      </c>
      <c r="U68" s="100">
        <f>IF(F68&gt;=1,IF(OR(G68&gt;=1,H68&gt;=1),"","表側(01)の(3)、(4)のいずれかに計上数を入力して下さい！"),"")&amp;IF(J68&gt;=1,IF(OR(K68&gt;=1,L68&gt;=1),"","表側(01)の(7)、(8)のいずれかに計上数を入力してください！"),"")&amp;IF(N68&gt;=1,IF(OR(O68&gt;=1,P68&gt;=1),"","表側(01)の(11)、(12)のいずれかに計上数を入力してください！"),"")&amp;IF(R68&gt;=1,IF(OR(S68&gt;=1,T68&gt;=1),"","表側(01)の(15)、(16)のいずれかに計上数を入力してください！"),"")&amp;IF(AND(E68&gt;=F68,I68&gt;=J68,M68&gt;=N68,Q68&gt;=R68),"","表側(01)では申請件数（借受け・借受け修理は判定件数）≧決定件数となるので見直して下さい！")&amp;IF(AND(E68&gt;=M68),"","表側(01)では申請件数(1)≧判定件数(5)となるので見直して下さい！")</f>
      </c>
    </row>
    <row r="69" spans="2:21" ht="30.75" customHeight="1">
      <c r="B69" s="153" t="s">
        <v>98</v>
      </c>
      <c r="C69" s="154"/>
      <c r="D69" s="83" t="s">
        <v>299</v>
      </c>
      <c r="E69" s="118">
        <v>0</v>
      </c>
      <c r="F69" s="118">
        <v>0</v>
      </c>
      <c r="G69" s="118">
        <v>0</v>
      </c>
      <c r="H69" s="118">
        <v>0</v>
      </c>
      <c r="I69" s="118">
        <v>0</v>
      </c>
      <c r="J69" s="118">
        <v>0</v>
      </c>
      <c r="K69" s="118">
        <v>0</v>
      </c>
      <c r="L69" s="118">
        <v>0</v>
      </c>
      <c r="M69" s="124"/>
      <c r="N69" s="124"/>
      <c r="O69" s="124"/>
      <c r="P69" s="124"/>
      <c r="Q69" s="124"/>
      <c r="R69" s="124"/>
      <c r="S69" s="124"/>
      <c r="T69" s="124"/>
      <c r="U69" s="100">
        <f t="shared" si="1"/>
      </c>
    </row>
    <row r="70" spans="2:21" ht="30.75" customHeight="1">
      <c r="B70" s="153" t="s">
        <v>99</v>
      </c>
      <c r="C70" s="154"/>
      <c r="D70" s="83" t="s">
        <v>300</v>
      </c>
      <c r="E70" s="118">
        <v>0</v>
      </c>
      <c r="F70" s="118">
        <v>0</v>
      </c>
      <c r="G70" s="118">
        <v>0</v>
      </c>
      <c r="H70" s="118">
        <v>0</v>
      </c>
      <c r="I70" s="118">
        <v>0</v>
      </c>
      <c r="J70" s="118">
        <v>0</v>
      </c>
      <c r="K70" s="118">
        <v>0</v>
      </c>
      <c r="L70" s="118">
        <v>0</v>
      </c>
      <c r="M70" s="124"/>
      <c r="N70" s="124"/>
      <c r="O70" s="124"/>
      <c r="P70" s="124"/>
      <c r="Q70" s="124"/>
      <c r="R70" s="124"/>
      <c r="S70" s="124"/>
      <c r="T70" s="124"/>
      <c r="U70" s="100">
        <f t="shared" si="1"/>
      </c>
    </row>
    <row r="71" spans="2:21" ht="30.75" customHeight="1">
      <c r="B71" s="153" t="s">
        <v>100</v>
      </c>
      <c r="C71" s="154"/>
      <c r="D71" s="83" t="s">
        <v>301</v>
      </c>
      <c r="E71" s="118">
        <v>0</v>
      </c>
      <c r="F71" s="118">
        <v>0</v>
      </c>
      <c r="G71" s="118">
        <v>0</v>
      </c>
      <c r="H71" s="118">
        <v>0</v>
      </c>
      <c r="I71" s="118">
        <v>0</v>
      </c>
      <c r="J71" s="118">
        <v>0</v>
      </c>
      <c r="K71" s="118">
        <v>0</v>
      </c>
      <c r="L71" s="118">
        <v>0</v>
      </c>
      <c r="M71" s="124"/>
      <c r="N71" s="124"/>
      <c r="O71" s="124"/>
      <c r="P71" s="124"/>
      <c r="Q71" s="124"/>
      <c r="R71" s="124"/>
      <c r="S71" s="124"/>
      <c r="T71" s="124"/>
      <c r="U71" s="100">
        <f t="shared" si="1"/>
      </c>
    </row>
    <row r="72" spans="2:21" ht="30.75" customHeight="1" thickBot="1">
      <c r="B72" s="160" t="s">
        <v>102</v>
      </c>
      <c r="C72" s="161"/>
      <c r="D72" s="83" t="s">
        <v>302</v>
      </c>
      <c r="E72" s="118">
        <v>0</v>
      </c>
      <c r="F72" s="118">
        <v>0</v>
      </c>
      <c r="G72" s="118">
        <v>0</v>
      </c>
      <c r="H72" s="118">
        <v>0</v>
      </c>
      <c r="I72" s="118">
        <v>0</v>
      </c>
      <c r="J72" s="118">
        <v>0</v>
      </c>
      <c r="K72" s="118">
        <v>0</v>
      </c>
      <c r="L72" s="118">
        <v>0</v>
      </c>
      <c r="M72" s="118">
        <v>0</v>
      </c>
      <c r="N72" s="118">
        <v>0</v>
      </c>
      <c r="O72" s="118">
        <v>0</v>
      </c>
      <c r="P72" s="118">
        <v>0</v>
      </c>
      <c r="Q72" s="118">
        <v>0</v>
      </c>
      <c r="R72" s="118">
        <v>0</v>
      </c>
      <c r="S72" s="118">
        <v>0</v>
      </c>
      <c r="T72" s="118">
        <v>0</v>
      </c>
      <c r="U72" s="100">
        <f>IF(F72&gt;=1,IF(OR(G72&gt;=1,H72&gt;=1),"","表側(01)の(3)、(4)のいずれかに計上数を入力して下さい！"),"")&amp;IF(J72&gt;=1,IF(OR(K72&gt;=1,L72&gt;=1),"","表側(01)の(7)、(8)のいずれかに計上数を入力してください！"),"")&amp;IF(N72&gt;=1,IF(OR(O72&gt;=1,P72&gt;=1),"","表側(01)の(11)、(12)のいずれかに計上数を入力してください！"),"")&amp;IF(R72&gt;=1,IF(OR(S72&gt;=1,T72&gt;=1),"","表側(01)の(15)、(16)のいずれかに計上数を入力してください！"),"")&amp;IF(AND(E72&gt;=F72,I72&gt;=J72,M72&gt;=N72,Q72&gt;=R72),"","表側(01)では申請件数（借受け・借受け修理は判定件数）≧決定件数となるので見直して下さい！")&amp;IF(AND(E72&gt;=M72),"","表側(01)では申請件数(1)≧判定件数(5)となるので見直して下さい！")</f>
      </c>
    </row>
    <row r="73" spans="2:21" ht="30.75" customHeight="1" thickTop="1">
      <c r="B73" s="151" t="s">
        <v>103</v>
      </c>
      <c r="C73" s="152"/>
      <c r="D73" s="84" t="s">
        <v>193</v>
      </c>
      <c r="E73" s="85">
        <f aca="true" t="shared" si="2" ref="E73:T73">SUM(E20:E72)</f>
        <v>5</v>
      </c>
      <c r="F73" s="85">
        <f t="shared" si="2"/>
        <v>5</v>
      </c>
      <c r="G73" s="85">
        <f t="shared" si="2"/>
        <v>232412</v>
      </c>
      <c r="H73" s="85">
        <f t="shared" si="2"/>
        <v>25826</v>
      </c>
      <c r="I73" s="85">
        <f t="shared" si="2"/>
        <v>0</v>
      </c>
      <c r="J73" s="85">
        <f t="shared" si="2"/>
        <v>0</v>
      </c>
      <c r="K73" s="85">
        <f t="shared" si="2"/>
        <v>0</v>
      </c>
      <c r="L73" s="85">
        <f t="shared" si="2"/>
        <v>0</v>
      </c>
      <c r="M73" s="85">
        <f t="shared" si="2"/>
        <v>0</v>
      </c>
      <c r="N73" s="85">
        <f t="shared" si="2"/>
        <v>0</v>
      </c>
      <c r="O73" s="85">
        <f t="shared" si="2"/>
        <v>0</v>
      </c>
      <c r="P73" s="85">
        <f t="shared" si="2"/>
        <v>0</v>
      </c>
      <c r="Q73" s="85">
        <f t="shared" si="2"/>
        <v>0</v>
      </c>
      <c r="R73" s="85">
        <f t="shared" si="2"/>
        <v>0</v>
      </c>
      <c r="S73" s="85">
        <f t="shared" si="2"/>
        <v>0</v>
      </c>
      <c r="T73" s="85">
        <f t="shared" si="2"/>
        <v>0</v>
      </c>
      <c r="U73" s="100">
        <f t="shared" si="1"/>
      </c>
    </row>
    <row r="74" spans="12:20" ht="13.5">
      <c r="L74" s="40"/>
      <c r="P74" s="40"/>
      <c r="T74" s="40"/>
    </row>
    <row r="75" ht="14.25">
      <c r="B75" s="41" t="s">
        <v>37</v>
      </c>
    </row>
    <row r="76" s="7" customFormat="1" ht="14.25">
      <c r="B76" s="7" t="s">
        <v>303</v>
      </c>
    </row>
    <row r="77" s="7" customFormat="1" ht="14.25">
      <c r="B77" s="115" t="s">
        <v>202</v>
      </c>
    </row>
    <row r="78" spans="2:21" s="7" customFormat="1" ht="14.25">
      <c r="B78" s="7" t="s">
        <v>198</v>
      </c>
      <c r="D78" s="42"/>
      <c r="U78" s="43"/>
    </row>
    <row r="79" spans="2:21" s="7" customFormat="1" ht="16.5" customHeight="1">
      <c r="B79" s="7" t="s">
        <v>183</v>
      </c>
      <c r="D79" s="42"/>
      <c r="G79" s="1"/>
      <c r="U79" s="43"/>
    </row>
    <row r="80" spans="2:6" ht="15.75">
      <c r="B80" s="7" t="s">
        <v>42</v>
      </c>
      <c r="C80" s="7"/>
      <c r="D80" s="42"/>
      <c r="E80" s="7"/>
      <c r="F80" s="75"/>
    </row>
    <row r="81" spans="2:22" ht="15.75">
      <c r="B81" s="134" t="s">
        <v>419</v>
      </c>
      <c r="C81" s="112"/>
      <c r="D81" s="113"/>
      <c r="E81" s="112"/>
      <c r="F81" s="114"/>
      <c r="G81" s="17"/>
      <c r="H81" s="5"/>
      <c r="I81" s="44"/>
      <c r="J81" s="5"/>
      <c r="K81" s="23"/>
      <c r="L81" s="5"/>
      <c r="M81" s="44"/>
      <c r="N81" s="5"/>
      <c r="O81" s="23"/>
      <c r="P81" s="5"/>
      <c r="Q81" s="44"/>
      <c r="R81" s="5"/>
      <c r="S81" s="23"/>
      <c r="T81" s="5"/>
      <c r="U81" s="5"/>
      <c r="V81" s="5"/>
    </row>
    <row r="82" spans="2:22" ht="15.75">
      <c r="B82" s="116" t="s">
        <v>420</v>
      </c>
      <c r="C82" s="112"/>
      <c r="D82" s="113"/>
      <c r="E82" s="112"/>
      <c r="F82" s="114"/>
      <c r="G82" s="17"/>
      <c r="H82" s="5"/>
      <c r="I82" s="44"/>
      <c r="J82" s="5"/>
      <c r="K82" s="23"/>
      <c r="L82" s="5"/>
      <c r="M82" s="44"/>
      <c r="N82" s="5"/>
      <c r="O82" s="23"/>
      <c r="P82" s="5"/>
      <c r="Q82" s="44"/>
      <c r="R82" s="5"/>
      <c r="S82" s="23"/>
      <c r="T82" s="5"/>
      <c r="U82" s="5"/>
      <c r="V82" s="5"/>
    </row>
    <row r="83" spans="6:22" ht="13.5">
      <c r="F83" s="7"/>
      <c r="G83" s="43"/>
      <c r="H83" s="5"/>
      <c r="I83" s="44"/>
      <c r="J83" s="5"/>
      <c r="K83" s="23"/>
      <c r="L83" s="5"/>
      <c r="M83" s="44"/>
      <c r="N83" s="5"/>
      <c r="O83" s="23"/>
      <c r="P83" s="5"/>
      <c r="Q83" s="44"/>
      <c r="R83" s="5"/>
      <c r="S83" s="23"/>
      <c r="T83" s="5"/>
      <c r="U83" s="5"/>
      <c r="V83" s="5"/>
    </row>
    <row r="84" spans="2:22" ht="13.5">
      <c r="B84" s="41" t="s">
        <v>12</v>
      </c>
      <c r="F84" s="7"/>
      <c r="G84" s="43"/>
      <c r="H84" s="5"/>
      <c r="I84" s="44"/>
      <c r="J84" s="5"/>
      <c r="K84" s="23"/>
      <c r="L84" s="5"/>
      <c r="M84" s="44"/>
      <c r="N84" s="5"/>
      <c r="O84" s="23"/>
      <c r="P84" s="5"/>
      <c r="Q84" s="44"/>
      <c r="R84" s="5"/>
      <c r="S84" s="23"/>
      <c r="T84" s="5"/>
      <c r="U84" s="5"/>
      <c r="V84" s="5"/>
    </row>
    <row r="85" spans="2:22" ht="13.5">
      <c r="B85" s="7" t="s">
        <v>39</v>
      </c>
      <c r="C85" s="7"/>
      <c r="D85" s="7"/>
      <c r="E85" s="7"/>
      <c r="F85" s="5"/>
      <c r="G85" s="5"/>
      <c r="H85" s="5"/>
      <c r="I85" s="44"/>
      <c r="J85" s="5"/>
      <c r="K85" s="23"/>
      <c r="L85" s="5"/>
      <c r="M85" s="44"/>
      <c r="N85" s="5"/>
      <c r="O85" s="23"/>
      <c r="P85" s="5"/>
      <c r="Q85" s="44"/>
      <c r="R85" s="5"/>
      <c r="S85" s="23"/>
      <c r="T85" s="5"/>
      <c r="U85" s="5"/>
      <c r="V85" s="5"/>
    </row>
    <row r="86" spans="2:22" ht="13.5">
      <c r="B86" s="7" t="s">
        <v>304</v>
      </c>
      <c r="C86" s="7"/>
      <c r="D86" s="7"/>
      <c r="E86" s="7"/>
      <c r="F86" s="5"/>
      <c r="G86" s="5"/>
      <c r="H86" s="5"/>
      <c r="I86" s="44"/>
      <c r="J86" s="5"/>
      <c r="K86" s="23"/>
      <c r="L86" s="5"/>
      <c r="M86" s="44"/>
      <c r="N86" s="5"/>
      <c r="O86" s="23"/>
      <c r="P86" s="5"/>
      <c r="Q86" s="44"/>
      <c r="R86" s="5"/>
      <c r="S86" s="23"/>
      <c r="T86" s="5"/>
      <c r="U86" s="5"/>
      <c r="V86" s="5"/>
    </row>
    <row r="87" spans="2:22" ht="13.5">
      <c r="B87" s="7" t="s">
        <v>307</v>
      </c>
      <c r="C87" s="135"/>
      <c r="D87" s="136"/>
      <c r="E87" s="137"/>
      <c r="F87" s="5"/>
      <c r="G87" s="5"/>
      <c r="H87" s="5"/>
      <c r="I87" s="44"/>
      <c r="J87" s="5"/>
      <c r="K87" s="23"/>
      <c r="L87" s="5"/>
      <c r="M87" s="44"/>
      <c r="N87" s="5"/>
      <c r="O87" s="23"/>
      <c r="P87" s="5"/>
      <c r="Q87" s="44"/>
      <c r="R87" s="5"/>
      <c r="S87" s="23"/>
      <c r="T87" s="5"/>
      <c r="U87" s="5"/>
      <c r="V87" s="5"/>
    </row>
    <row r="88" spans="2:22" ht="13.5">
      <c r="B88" s="7" t="s">
        <v>421</v>
      </c>
      <c r="C88" s="44"/>
      <c r="D88" s="5"/>
      <c r="E88" s="23"/>
      <c r="F88" s="5"/>
      <c r="G88" s="5"/>
      <c r="H88" s="5"/>
      <c r="I88" s="44"/>
      <c r="J88" s="5"/>
      <c r="K88" s="23"/>
      <c r="L88" s="5"/>
      <c r="M88" s="44"/>
      <c r="N88" s="5"/>
      <c r="O88" s="23"/>
      <c r="P88" s="5"/>
      <c r="Q88" s="44"/>
      <c r="R88" s="5"/>
      <c r="S88" s="23"/>
      <c r="T88" s="5"/>
      <c r="U88" s="5"/>
      <c r="V88" s="5"/>
    </row>
    <row r="89" spans="2:22" ht="13.5">
      <c r="B89" s="5"/>
      <c r="C89" s="44"/>
      <c r="D89" s="5"/>
      <c r="E89" s="23"/>
      <c r="F89" s="5"/>
      <c r="G89" s="5"/>
      <c r="H89" s="5"/>
      <c r="I89" s="44"/>
      <c r="J89" s="5"/>
      <c r="K89" s="23"/>
      <c r="L89" s="5"/>
      <c r="M89" s="44"/>
      <c r="N89" s="5"/>
      <c r="O89" s="23"/>
      <c r="P89" s="5"/>
      <c r="Q89" s="44"/>
      <c r="R89" s="5"/>
      <c r="S89" s="23"/>
      <c r="T89" s="5"/>
      <c r="U89" s="5"/>
      <c r="V89" s="5"/>
    </row>
    <row r="90" spans="2:22" ht="13.5">
      <c r="B90" s="5"/>
      <c r="C90" s="44"/>
      <c r="D90" s="5"/>
      <c r="E90" s="23"/>
      <c r="F90" s="5"/>
      <c r="G90" s="5"/>
      <c r="H90" s="5"/>
      <c r="I90" s="44"/>
      <c r="J90" s="5"/>
      <c r="K90" s="23"/>
      <c r="L90" s="5"/>
      <c r="M90" s="44"/>
      <c r="N90" s="5"/>
      <c r="O90" s="23"/>
      <c r="P90" s="5"/>
      <c r="Q90" s="44"/>
      <c r="R90" s="5"/>
      <c r="S90" s="23"/>
      <c r="T90" s="5"/>
      <c r="U90" s="5"/>
      <c r="V90" s="5"/>
    </row>
    <row r="91" spans="2:22" ht="13.5">
      <c r="B91" s="5"/>
      <c r="C91" s="44"/>
      <c r="D91" s="5"/>
      <c r="E91" s="23"/>
      <c r="F91" s="5"/>
      <c r="G91" s="5"/>
      <c r="H91" s="5"/>
      <c r="I91" s="44"/>
      <c r="J91" s="5"/>
      <c r="K91" s="23"/>
      <c r="L91" s="5"/>
      <c r="M91" s="44"/>
      <c r="N91" s="5"/>
      <c r="O91" s="23"/>
      <c r="P91" s="5"/>
      <c r="Q91" s="44"/>
      <c r="R91" s="5"/>
      <c r="S91" s="23"/>
      <c r="T91" s="5"/>
      <c r="U91" s="5"/>
      <c r="V91" s="5"/>
    </row>
    <row r="92" spans="2:22" ht="13.5">
      <c r="B92" s="5"/>
      <c r="C92" s="44"/>
      <c r="D92" s="5"/>
      <c r="E92" s="23"/>
      <c r="F92" s="5"/>
      <c r="G92" s="5"/>
      <c r="H92" s="5"/>
      <c r="I92" s="44"/>
      <c r="J92" s="5"/>
      <c r="K92" s="23"/>
      <c r="L92" s="5"/>
      <c r="M92" s="44"/>
      <c r="N92" s="5"/>
      <c r="O92" s="23"/>
      <c r="P92" s="5"/>
      <c r="Q92" s="44"/>
      <c r="R92" s="5"/>
      <c r="S92" s="23"/>
      <c r="T92" s="5"/>
      <c r="U92" s="5"/>
      <c r="V92" s="5"/>
    </row>
    <row r="93" spans="2:22" ht="13.5">
      <c r="B93" s="5"/>
      <c r="C93" s="44"/>
      <c r="D93" s="5"/>
      <c r="E93" s="23"/>
      <c r="F93" s="5"/>
      <c r="G93" s="5"/>
      <c r="H93" s="5"/>
      <c r="I93" s="44"/>
      <c r="J93" s="5"/>
      <c r="K93" s="5"/>
      <c r="L93" s="5"/>
      <c r="M93" s="44"/>
      <c r="N93" s="5"/>
      <c r="O93" s="5"/>
      <c r="P93" s="5"/>
      <c r="Q93" s="44"/>
      <c r="R93" s="5"/>
      <c r="S93" s="5"/>
      <c r="T93" s="5"/>
      <c r="U93" s="5"/>
      <c r="V93" s="5"/>
    </row>
    <row r="94" spans="2:22" ht="13.5">
      <c r="B94" s="5"/>
      <c r="C94" s="44"/>
      <c r="D94" s="5"/>
      <c r="E94" s="23"/>
      <c r="F94" s="5"/>
      <c r="G94" s="5"/>
      <c r="H94" s="5"/>
      <c r="I94" s="44"/>
      <c r="J94" s="5"/>
      <c r="K94" s="5"/>
      <c r="L94" s="5"/>
      <c r="M94" s="44"/>
      <c r="N94" s="5"/>
      <c r="O94" s="5"/>
      <c r="P94" s="5"/>
      <c r="Q94" s="44"/>
      <c r="R94" s="5"/>
      <c r="S94" s="5"/>
      <c r="T94" s="5"/>
      <c r="U94" s="5"/>
      <c r="V94" s="5"/>
    </row>
    <row r="95" spans="2:21" ht="13.5">
      <c r="B95" s="5"/>
      <c r="C95" s="44"/>
      <c r="D95" s="5"/>
      <c r="E95" s="23"/>
      <c r="F95" s="5"/>
      <c r="G95" s="5"/>
      <c r="H95" s="5"/>
      <c r="I95" s="44"/>
      <c r="J95" s="5"/>
      <c r="K95" s="5"/>
      <c r="L95" s="5"/>
      <c r="M95" s="44"/>
      <c r="N95" s="5"/>
      <c r="O95" s="5"/>
      <c r="P95" s="5"/>
      <c r="Q95" s="44"/>
      <c r="R95" s="5"/>
      <c r="S95" s="5"/>
      <c r="T95" s="5"/>
      <c r="U95" s="5"/>
    </row>
    <row r="96" spans="2:21" ht="13.5">
      <c r="B96" s="5"/>
      <c r="C96" s="44"/>
      <c r="D96" s="5"/>
      <c r="E96" s="23"/>
      <c r="F96" s="5"/>
      <c r="G96" s="5"/>
      <c r="H96" s="5"/>
      <c r="I96" s="44"/>
      <c r="J96" s="5"/>
      <c r="K96" s="5"/>
      <c r="L96" s="5"/>
      <c r="M96" s="44"/>
      <c r="N96" s="5"/>
      <c r="O96" s="5"/>
      <c r="P96" s="5"/>
      <c r="Q96" s="44"/>
      <c r="R96" s="5"/>
      <c r="S96" s="5"/>
      <c r="T96" s="5"/>
      <c r="U96" s="5"/>
    </row>
    <row r="97" spans="2:21" ht="13.5">
      <c r="B97" s="5"/>
      <c r="C97" s="44"/>
      <c r="D97" s="5"/>
      <c r="E97" s="23"/>
      <c r="F97" s="5"/>
      <c r="G97" s="5"/>
      <c r="H97" s="5"/>
      <c r="I97" s="44"/>
      <c r="J97" s="5"/>
      <c r="K97" s="5"/>
      <c r="L97" s="5"/>
      <c r="M97" s="44"/>
      <c r="N97" s="5"/>
      <c r="O97" s="5"/>
      <c r="P97" s="5"/>
      <c r="Q97" s="44"/>
      <c r="R97" s="5"/>
      <c r="S97" s="5"/>
      <c r="T97" s="5"/>
      <c r="U97" s="5"/>
    </row>
    <row r="98" spans="2:21" ht="13.5">
      <c r="B98" s="5"/>
      <c r="C98" s="44"/>
      <c r="D98" s="5"/>
      <c r="E98" s="23"/>
      <c r="F98" s="5"/>
      <c r="G98" s="5"/>
      <c r="H98" s="5"/>
      <c r="I98" s="44"/>
      <c r="J98" s="5"/>
      <c r="K98" s="5"/>
      <c r="L98" s="5"/>
      <c r="M98" s="44"/>
      <c r="N98" s="5"/>
      <c r="O98" s="5"/>
      <c r="P98" s="5"/>
      <c r="Q98" s="44"/>
      <c r="R98" s="5"/>
      <c r="S98" s="5"/>
      <c r="T98" s="5"/>
      <c r="U98" s="5"/>
    </row>
    <row r="99" spans="2:21" ht="13.5">
      <c r="B99" s="5"/>
      <c r="C99" s="44"/>
      <c r="D99" s="5"/>
      <c r="E99" s="23"/>
      <c r="F99" s="5"/>
      <c r="G99" s="5"/>
      <c r="H99" s="5"/>
      <c r="I99" s="44"/>
      <c r="J99" s="5"/>
      <c r="K99" s="5"/>
      <c r="L99" s="5"/>
      <c r="M99" s="44"/>
      <c r="N99" s="5"/>
      <c r="O99" s="5"/>
      <c r="P99" s="5"/>
      <c r="Q99" s="44"/>
      <c r="R99" s="5"/>
      <c r="S99" s="5"/>
      <c r="T99" s="5"/>
      <c r="U99" s="5"/>
    </row>
    <row r="100" spans="2:21" ht="13.5">
      <c r="B100" s="5"/>
      <c r="C100" s="44"/>
      <c r="D100" s="5"/>
      <c r="E100" s="23"/>
      <c r="F100" s="5"/>
      <c r="G100" s="5"/>
      <c r="H100" s="5"/>
      <c r="I100" s="44"/>
      <c r="J100" s="5"/>
      <c r="K100" s="5"/>
      <c r="L100" s="5"/>
      <c r="M100" s="44"/>
      <c r="N100" s="5"/>
      <c r="O100" s="5"/>
      <c r="P100" s="5"/>
      <c r="Q100" s="44"/>
      <c r="R100" s="5"/>
      <c r="S100" s="5"/>
      <c r="T100" s="5"/>
      <c r="U100" s="5"/>
    </row>
    <row r="101" spans="2:21" ht="13.5">
      <c r="B101" s="5"/>
      <c r="C101" s="44"/>
      <c r="D101" s="5"/>
      <c r="E101" s="23"/>
      <c r="F101" s="5"/>
      <c r="G101" s="5"/>
      <c r="H101" s="5"/>
      <c r="I101" s="44"/>
      <c r="J101" s="5"/>
      <c r="K101" s="5"/>
      <c r="L101" s="5"/>
      <c r="M101" s="44"/>
      <c r="N101" s="5"/>
      <c r="O101" s="5"/>
      <c r="P101" s="5"/>
      <c r="Q101" s="44"/>
      <c r="R101" s="5"/>
      <c r="S101" s="5"/>
      <c r="T101" s="5"/>
      <c r="U101" s="5"/>
    </row>
    <row r="102" spans="2:21" ht="13.5">
      <c r="B102" s="5"/>
      <c r="C102" s="44"/>
      <c r="D102" s="5"/>
      <c r="E102" s="23"/>
      <c r="F102" s="5"/>
      <c r="G102" s="5"/>
      <c r="H102" s="5"/>
      <c r="I102" s="44"/>
      <c r="J102" s="5"/>
      <c r="K102" s="5"/>
      <c r="L102" s="5"/>
      <c r="M102" s="44"/>
      <c r="N102" s="5"/>
      <c r="O102" s="5"/>
      <c r="P102" s="5"/>
      <c r="Q102" s="44"/>
      <c r="R102" s="5"/>
      <c r="S102" s="5"/>
      <c r="T102" s="5"/>
      <c r="U102" s="5"/>
    </row>
    <row r="103" spans="2:21" ht="13.5">
      <c r="B103" s="5"/>
      <c r="C103" s="44"/>
      <c r="D103" s="5"/>
      <c r="E103" s="23"/>
      <c r="F103" s="5"/>
      <c r="G103" s="5"/>
      <c r="H103" s="5"/>
      <c r="I103" s="44"/>
      <c r="J103" s="5"/>
      <c r="K103" s="5"/>
      <c r="L103" s="5"/>
      <c r="M103" s="44"/>
      <c r="N103" s="5"/>
      <c r="O103" s="5"/>
      <c r="P103" s="5"/>
      <c r="Q103" s="44"/>
      <c r="R103" s="5"/>
      <c r="S103" s="5"/>
      <c r="T103" s="5"/>
      <c r="U103" s="5"/>
    </row>
    <row r="104" spans="2:21" ht="13.5">
      <c r="B104" s="5"/>
      <c r="C104" s="44"/>
      <c r="D104" s="5"/>
      <c r="E104" s="23"/>
      <c r="F104" s="5"/>
      <c r="G104" s="5"/>
      <c r="H104" s="5"/>
      <c r="I104" s="44"/>
      <c r="J104" s="5"/>
      <c r="K104" s="5"/>
      <c r="L104" s="5"/>
      <c r="M104" s="44"/>
      <c r="N104" s="5"/>
      <c r="O104" s="5"/>
      <c r="P104" s="5"/>
      <c r="Q104" s="44"/>
      <c r="R104" s="5"/>
      <c r="S104" s="5"/>
      <c r="T104" s="5"/>
      <c r="U104" s="5"/>
    </row>
    <row r="105" spans="2:21" ht="13.5">
      <c r="B105" s="5"/>
      <c r="C105" s="5"/>
      <c r="D105" s="5"/>
      <c r="E105" s="5"/>
      <c r="F105" s="5"/>
      <c r="G105" s="5"/>
      <c r="H105" s="5"/>
      <c r="I105" s="44"/>
      <c r="J105" s="5"/>
      <c r="K105" s="5"/>
      <c r="L105" s="5"/>
      <c r="M105" s="44"/>
      <c r="N105" s="5"/>
      <c r="O105" s="5"/>
      <c r="P105" s="5"/>
      <c r="Q105" s="44"/>
      <c r="R105" s="5"/>
      <c r="S105" s="5"/>
      <c r="T105" s="5"/>
      <c r="U105" s="5"/>
    </row>
    <row r="106" spans="2:21" ht="13.5">
      <c r="B106" s="5"/>
      <c r="C106" s="5"/>
      <c r="D106" s="5"/>
      <c r="E106" s="5"/>
      <c r="F106" s="5"/>
      <c r="G106" s="5"/>
      <c r="H106" s="5"/>
      <c r="I106" s="44"/>
      <c r="J106" s="5"/>
      <c r="K106" s="5"/>
      <c r="L106" s="5"/>
      <c r="M106" s="44"/>
      <c r="N106" s="5"/>
      <c r="O106" s="5"/>
      <c r="P106" s="5"/>
      <c r="Q106" s="44"/>
      <c r="R106" s="5"/>
      <c r="S106" s="5"/>
      <c r="T106" s="5"/>
      <c r="U106" s="5"/>
    </row>
    <row r="107" spans="2:21" ht="13.5">
      <c r="B107" s="5"/>
      <c r="C107" s="5"/>
      <c r="D107" s="5"/>
      <c r="E107" s="5"/>
      <c r="F107" s="5"/>
      <c r="G107" s="5"/>
      <c r="H107" s="5"/>
      <c r="I107" s="44"/>
      <c r="J107" s="5"/>
      <c r="K107" s="5"/>
      <c r="L107" s="5"/>
      <c r="M107" s="44"/>
      <c r="N107" s="5"/>
      <c r="O107" s="5"/>
      <c r="P107" s="5"/>
      <c r="Q107" s="44"/>
      <c r="R107" s="5"/>
      <c r="S107" s="5"/>
      <c r="T107" s="5"/>
      <c r="U107" s="5"/>
    </row>
    <row r="108" spans="2:21" ht="13.5">
      <c r="B108" s="5"/>
      <c r="C108" s="5"/>
      <c r="D108" s="5"/>
      <c r="E108" s="5"/>
      <c r="F108" s="5"/>
      <c r="G108" s="5"/>
      <c r="H108" s="5"/>
      <c r="I108" s="5"/>
      <c r="J108" s="5"/>
      <c r="K108" s="5"/>
      <c r="L108" s="5"/>
      <c r="M108" s="5"/>
      <c r="N108" s="5"/>
      <c r="O108" s="5"/>
      <c r="P108" s="5"/>
      <c r="Q108" s="5"/>
      <c r="R108" s="5"/>
      <c r="S108" s="5"/>
      <c r="T108" s="5"/>
      <c r="U108" s="5"/>
    </row>
    <row r="109" spans="2:21" ht="13.5">
      <c r="B109" s="5"/>
      <c r="C109" s="5"/>
      <c r="D109" s="5"/>
      <c r="E109" s="5"/>
      <c r="F109" s="5"/>
      <c r="G109" s="5"/>
      <c r="H109" s="5"/>
      <c r="I109" s="5"/>
      <c r="J109" s="5"/>
      <c r="K109" s="5"/>
      <c r="L109" s="5"/>
      <c r="M109" s="5"/>
      <c r="N109" s="5"/>
      <c r="O109" s="5"/>
      <c r="P109" s="5"/>
      <c r="Q109" s="5"/>
      <c r="R109" s="5"/>
      <c r="S109" s="5"/>
      <c r="T109" s="5"/>
      <c r="U109" s="5"/>
    </row>
    <row r="110" spans="2:21" ht="13.5">
      <c r="B110" s="5"/>
      <c r="C110" s="5"/>
      <c r="D110" s="5"/>
      <c r="E110" s="5"/>
      <c r="F110" s="5"/>
      <c r="G110" s="5"/>
      <c r="H110" s="5"/>
      <c r="I110" s="5"/>
      <c r="J110" s="5"/>
      <c r="K110" s="5"/>
      <c r="L110" s="5"/>
      <c r="M110" s="5"/>
      <c r="N110" s="5"/>
      <c r="O110" s="5"/>
      <c r="P110" s="5"/>
      <c r="Q110" s="5"/>
      <c r="R110" s="5"/>
      <c r="S110" s="5"/>
      <c r="T110" s="5"/>
      <c r="U110" s="5"/>
    </row>
    <row r="111" spans="2:21" ht="13.5">
      <c r="B111" s="5"/>
      <c r="C111" s="5"/>
      <c r="D111" s="5"/>
      <c r="E111" s="5"/>
      <c r="F111" s="5"/>
      <c r="G111" s="5"/>
      <c r="H111" s="5"/>
      <c r="I111" s="5"/>
      <c r="J111" s="5"/>
      <c r="K111" s="5"/>
      <c r="L111" s="5"/>
      <c r="M111" s="5"/>
      <c r="N111" s="5"/>
      <c r="O111" s="5"/>
      <c r="P111" s="5"/>
      <c r="Q111" s="5"/>
      <c r="R111" s="5"/>
      <c r="S111" s="5"/>
      <c r="T111" s="5"/>
      <c r="U111" s="5"/>
    </row>
    <row r="112" spans="2:21" ht="13.5">
      <c r="B112" s="5"/>
      <c r="C112" s="5"/>
      <c r="D112" s="5"/>
      <c r="E112" s="5"/>
      <c r="F112" s="5"/>
      <c r="G112" s="5"/>
      <c r="H112" s="5"/>
      <c r="I112" s="5"/>
      <c r="J112" s="5"/>
      <c r="K112" s="5"/>
      <c r="L112" s="5"/>
      <c r="M112" s="5"/>
      <c r="N112" s="5"/>
      <c r="O112" s="5"/>
      <c r="P112" s="5"/>
      <c r="Q112" s="5"/>
      <c r="R112" s="5"/>
      <c r="S112" s="5"/>
      <c r="T112" s="5"/>
      <c r="U112" s="5"/>
    </row>
    <row r="113" spans="2:21" ht="13.5">
      <c r="B113" s="5"/>
      <c r="C113" s="5"/>
      <c r="D113" s="5"/>
      <c r="E113" s="5"/>
      <c r="F113" s="5"/>
      <c r="G113" s="5"/>
      <c r="H113" s="5"/>
      <c r="I113" s="5"/>
      <c r="J113" s="5"/>
      <c r="K113" s="5"/>
      <c r="L113" s="5"/>
      <c r="M113" s="5"/>
      <c r="N113" s="5"/>
      <c r="O113" s="5"/>
      <c r="P113" s="5"/>
      <c r="Q113" s="5"/>
      <c r="R113" s="5"/>
      <c r="S113" s="5"/>
      <c r="T113" s="5"/>
      <c r="U113" s="5"/>
    </row>
    <row r="114" spans="2:21" ht="13.5">
      <c r="B114" s="5"/>
      <c r="C114" s="5"/>
      <c r="D114" s="5"/>
      <c r="E114" s="5"/>
      <c r="F114" s="5"/>
      <c r="G114" s="5"/>
      <c r="H114" s="5"/>
      <c r="I114" s="5"/>
      <c r="J114" s="5"/>
      <c r="K114" s="5"/>
      <c r="L114" s="5"/>
      <c r="M114" s="5"/>
      <c r="N114" s="5"/>
      <c r="O114" s="5"/>
      <c r="P114" s="5"/>
      <c r="Q114" s="5"/>
      <c r="R114" s="5"/>
      <c r="S114" s="5"/>
      <c r="T114" s="5"/>
      <c r="U114" s="5"/>
    </row>
    <row r="115" spans="2:21" ht="13.5">
      <c r="B115" s="5"/>
      <c r="C115" s="5"/>
      <c r="D115" s="5"/>
      <c r="E115" s="5"/>
      <c r="F115" s="5"/>
      <c r="G115" s="5"/>
      <c r="H115" s="5"/>
      <c r="I115" s="5"/>
      <c r="J115" s="5"/>
      <c r="K115" s="5"/>
      <c r="L115" s="5"/>
      <c r="M115" s="5"/>
      <c r="N115" s="5"/>
      <c r="O115" s="5"/>
      <c r="P115" s="5"/>
      <c r="Q115" s="5"/>
      <c r="R115" s="5"/>
      <c r="S115" s="5"/>
      <c r="T115" s="5"/>
      <c r="U115" s="5"/>
    </row>
    <row r="116" spans="2:21" ht="13.5">
      <c r="B116" s="5"/>
      <c r="C116" s="45"/>
      <c r="D116" s="46"/>
      <c r="E116" s="5"/>
      <c r="F116" s="5"/>
      <c r="G116" s="5"/>
      <c r="H116" s="5"/>
      <c r="I116" s="5"/>
      <c r="J116" s="5"/>
      <c r="K116" s="44"/>
      <c r="L116" s="5"/>
      <c r="M116" s="5"/>
      <c r="N116" s="5"/>
      <c r="O116" s="44"/>
      <c r="P116" s="5"/>
      <c r="Q116" s="5"/>
      <c r="R116" s="5"/>
      <c r="S116" s="44"/>
      <c r="T116" s="5"/>
      <c r="U116" s="23"/>
    </row>
    <row r="117" spans="3:19" ht="13.5">
      <c r="C117" s="47"/>
      <c r="K117" s="9"/>
      <c r="O117" s="9"/>
      <c r="S117" s="9"/>
    </row>
    <row r="118" spans="3:19" ht="13.5">
      <c r="C118" s="47"/>
      <c r="K118" s="9"/>
      <c r="O118" s="9"/>
      <c r="S118" s="9"/>
    </row>
    <row r="119" spans="3:19" ht="13.5">
      <c r="C119" s="47"/>
      <c r="K119" s="9"/>
      <c r="O119" s="9"/>
      <c r="S119" s="9"/>
    </row>
    <row r="120" spans="3:19" ht="13.5">
      <c r="C120" s="47"/>
      <c r="K120" s="9"/>
      <c r="O120" s="9"/>
      <c r="S120" s="9"/>
    </row>
    <row r="121" spans="3:19" ht="13.5">
      <c r="C121" s="47"/>
      <c r="K121" s="9"/>
      <c r="O121" s="9"/>
      <c r="S121" s="9"/>
    </row>
    <row r="122" spans="3:19" ht="13.5">
      <c r="C122" s="47"/>
      <c r="K122" s="9"/>
      <c r="O122" s="9"/>
      <c r="S122" s="9"/>
    </row>
    <row r="123" spans="3:19" ht="13.5">
      <c r="C123" s="47"/>
      <c r="K123" s="9"/>
      <c r="O123" s="9"/>
      <c r="S123" s="9"/>
    </row>
    <row r="124" spans="3:19" ht="13.5">
      <c r="C124" s="47"/>
      <c r="K124" s="9"/>
      <c r="O124" s="9"/>
      <c r="S124" s="9"/>
    </row>
    <row r="125" spans="11:19" ht="13.5">
      <c r="K125" s="9"/>
      <c r="O125" s="9"/>
      <c r="S125" s="9"/>
    </row>
    <row r="126" spans="11:19" ht="13.5">
      <c r="K126" s="9"/>
      <c r="O126" s="9"/>
      <c r="S126" s="9"/>
    </row>
    <row r="127" spans="11:19" ht="13.5">
      <c r="K127" s="9"/>
      <c r="O127" s="9"/>
      <c r="S127" s="9"/>
    </row>
    <row r="128" spans="11:19" ht="13.5">
      <c r="K128" s="9"/>
      <c r="O128" s="9"/>
      <c r="S128" s="9"/>
    </row>
    <row r="129" spans="11:19" ht="13.5">
      <c r="K129" s="9"/>
      <c r="O129" s="9"/>
      <c r="S129" s="9"/>
    </row>
  </sheetData>
  <sheetProtection selectLockedCells="1"/>
  <mergeCells count="43">
    <mergeCell ref="B72:C72"/>
    <mergeCell ref="B20:B21"/>
    <mergeCell ref="B22:B25"/>
    <mergeCell ref="B26:B28"/>
    <mergeCell ref="B58:B65"/>
    <mergeCell ref="G6:P6"/>
    <mergeCell ref="I13:L13"/>
    <mergeCell ref="M14:M18"/>
    <mergeCell ref="N14:N18"/>
    <mergeCell ref="O14:P14"/>
    <mergeCell ref="B4:B5"/>
    <mergeCell ref="B30:B31"/>
    <mergeCell ref="B66:C66"/>
    <mergeCell ref="B29:C29"/>
    <mergeCell ref="B32:B35"/>
    <mergeCell ref="B36:B43"/>
    <mergeCell ref="B44:B57"/>
    <mergeCell ref="E13:H13"/>
    <mergeCell ref="Q14:Q18"/>
    <mergeCell ref="B73:C73"/>
    <mergeCell ref="B68:C68"/>
    <mergeCell ref="B69:C69"/>
    <mergeCell ref="B70:C70"/>
    <mergeCell ref="B71:C71"/>
    <mergeCell ref="G14:H14"/>
    <mergeCell ref="G15:G18"/>
    <mergeCell ref="B67:C67"/>
    <mergeCell ref="I14:I18"/>
    <mergeCell ref="J14:J18"/>
    <mergeCell ref="K14:L14"/>
    <mergeCell ref="K15:K18"/>
    <mergeCell ref="L15:L18"/>
    <mergeCell ref="E14:E18"/>
    <mergeCell ref="F14:F18"/>
    <mergeCell ref="H15:H18"/>
    <mergeCell ref="R14:R18"/>
    <mergeCell ref="S14:T14"/>
    <mergeCell ref="S15:S18"/>
    <mergeCell ref="T15:T18"/>
    <mergeCell ref="M13:P13"/>
    <mergeCell ref="Q13:T13"/>
    <mergeCell ref="O15:O18"/>
    <mergeCell ref="P15:P18"/>
  </mergeCells>
  <dataValidations count="1">
    <dataValidation type="whole" allowBlank="1" showInputMessage="1" showErrorMessage="1" error="セルに整数以外の値が入力されています。" sqref="E20:T73">
      <formula1>0</formula1>
      <formula2>9999999999</formula2>
    </dataValidation>
  </dataValidations>
  <printOptions/>
  <pageMargins left="0.3937007874015748" right="0" top="0.3937007874015748" bottom="0" header="0.3937007874015748" footer="0.15748031496062992"/>
  <pageSetup fitToHeight="1" fitToWidth="1" horizontalDpi="600" verticalDpi="600" orientation="portrait" paperSize="9" scale="28" r:id="rId2"/>
  <headerFooter alignWithMargins="0">
    <oddHeader>&amp;R&amp;16&amp;D &amp;A</oddHeader>
  </headerFooter>
  <ignoredErrors>
    <ignoredError sqref="E19:H19" numberStoredAsText="1"/>
  </ignoredErrors>
  <drawing r:id="rId1"/>
</worksheet>
</file>

<file path=xl/worksheets/sheet2.xml><?xml version="1.0" encoding="utf-8"?>
<worksheet xmlns="http://schemas.openxmlformats.org/spreadsheetml/2006/main" xmlns:r="http://schemas.openxmlformats.org/officeDocument/2006/relationships">
  <sheetPr>
    <pageSetUpPr fitToPage="1"/>
  </sheetPr>
  <dimension ref="A1:W126"/>
  <sheetViews>
    <sheetView showGridLines="0" zoomScalePageLayoutView="0" workbookViewId="0" topLeftCell="A1">
      <selection activeCell="G5" sqref="G5"/>
    </sheetView>
  </sheetViews>
  <sheetFormatPr defaultColWidth="9.00390625" defaultRowHeight="13.5"/>
  <cols>
    <col min="1" max="1" width="2.375" style="3" customWidth="1"/>
    <col min="2" max="2" width="11.125" style="3" customWidth="1"/>
    <col min="3" max="3" width="24.875" style="3" customWidth="1"/>
    <col min="4" max="4" width="4.25390625" style="15" customWidth="1"/>
    <col min="5" max="6" width="11.125" style="3" customWidth="1"/>
    <col min="7" max="8" width="14.375" style="3" customWidth="1"/>
    <col min="9" max="10" width="11.125" style="3" customWidth="1"/>
    <col min="11" max="12" width="14.375" style="3" customWidth="1"/>
    <col min="13" max="14" width="11.125" style="3" customWidth="1"/>
    <col min="15" max="16" width="14.375" style="3" customWidth="1"/>
    <col min="17" max="18" width="11.125" style="3" customWidth="1"/>
    <col min="19" max="20" width="14.375" style="3" customWidth="1"/>
    <col min="21" max="21" width="9.25390625" style="17" bestFit="1" customWidth="1"/>
    <col min="22" max="16384" width="9.00390625" style="3" customWidth="1"/>
  </cols>
  <sheetData>
    <row r="1" spans="1:21" s="72" customFormat="1" ht="13.5">
      <c r="A1" s="72" t="str">
        <f>A107&amp;A108&amp;A109&amp;A110&amp;A111&amp;A112</f>
        <v>3100182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1000000000100000280470000003117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2000000000200000405560000004508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100000000010000128250000001425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1000000000100000355590000003951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5000000000500002324120000025826000000000000000000000000000000000000000000000000000000000000000000000000000000000000000000000000000000000000000000000000</v>
      </c>
      <c r="D1" s="73"/>
      <c r="U1" s="74"/>
    </row>
    <row r="2" ht="14.25">
      <c r="A2" s="2" t="s">
        <v>18</v>
      </c>
    </row>
    <row r="3" spans="7:21" ht="24">
      <c r="G3" s="129" t="s">
        <v>434</v>
      </c>
      <c r="S3" s="4" t="s">
        <v>20</v>
      </c>
      <c r="U3" s="3"/>
    </row>
    <row r="4" spans="3:21" ht="13.5">
      <c r="C4" s="18"/>
      <c r="K4" s="6"/>
      <c r="O4" s="6"/>
      <c r="S4" s="6" t="s">
        <v>0</v>
      </c>
      <c r="U4" s="3"/>
    </row>
    <row r="5" spans="7:21" ht="14.25">
      <c r="G5" s="1" t="s">
        <v>208</v>
      </c>
      <c r="K5" s="6"/>
      <c r="L5" s="48"/>
      <c r="O5" s="6"/>
      <c r="P5" s="48"/>
      <c r="S5" s="6" t="s">
        <v>82</v>
      </c>
      <c r="T5" s="48">
        <f>IF(ISERROR(IF(OR($C$6="",$C$6=" ",$C$6="  "),"",VLOOKUP($C$6,'都道府県・指定都市・中核市 '!A1:B125,2,"FALSE")))=TRUE,"",IF(OR($C$6="",$C$6=" ",$C$6="  "),"",VLOOKUP($C$6,'都道府県・指定都市・中核市 '!A1:B125,2,"FALSE")))</f>
      </c>
      <c r="U5" s="3"/>
    </row>
    <row r="6" spans="2:21" ht="14.25">
      <c r="B6" s="20" t="str">
        <f>TEXT('１８の２表'!B8,"0000000")</f>
        <v>3100182</v>
      </c>
      <c r="C6" s="20" t="str">
        <f>TEXT('１８の２表'!C8,"0000")</f>
        <v>0000</v>
      </c>
      <c r="D6" s="21" t="str">
        <f>IF(OR(C6="",C6=" "),"←県番を入力してください！",IF(LEN(C6)=4,IF(LENB(C6)=4,IF(VALUE(C6)&lt;=4700,IF(RIGHT(C6,1)="0",IF(AND(VALUE(C6)&gt;=480,VALUE(C6)&lt;=500),"←県番を確認してください！",IF(VALUE(C6)=0,"←県番を確認してください！","")),IF(OR(C6="0112",C6="0115",C6="0125",C6="0412",C6="0515",C6="0715",C6="0725",C6="0915",C6="1112",C6="1115",C6="1212",C6="1215",C6="1412",C6="1415",C6="1422",C6="1425",C6="1515",C6="1615",C6="1715",C6="2015",C6="2115",C6="2212",C6="2225",C6="2312",C6="2315",C6="2325",C6="2335",C6="2612",C6="2712",C6="2722")+OR(C6="2725",C6="2735",C6="2812",C6="2815",C6="2915",C6="3015",C6="3315",C6="3325",C6="3412",C6="3415",C6="3515",C6="3715",C6="3815",C6="3915",C6="4012",C6="4022",C6="4215",C6="4315",C6="4415",C6="4515",C6="4615"),"","県番を確認してください！")),"←県番を確認してください！"),"←県番は半角で入力してください！"),"←県番（4桁）を入力してください！"))</f>
        <v>←県番を確認してください！</v>
      </c>
      <c r="K6" s="6"/>
      <c r="L6" s="122"/>
      <c r="O6" s="6"/>
      <c r="P6" s="48"/>
      <c r="S6" s="8" t="s">
        <v>13</v>
      </c>
      <c r="T6" s="19"/>
      <c r="U6" s="5"/>
    </row>
    <row r="7" spans="2:21" ht="13.5">
      <c r="B7" s="49" t="s">
        <v>22</v>
      </c>
      <c r="C7" s="49" t="s">
        <v>81</v>
      </c>
      <c r="D7" s="21"/>
      <c r="E7" s="21"/>
      <c r="K7" s="123"/>
      <c r="L7" s="5"/>
      <c r="O7" s="6"/>
      <c r="P7" s="48"/>
      <c r="S7" s="58" t="str">
        <f>"平成      "&amp;WIDECHAR(LEFTB(B6,2))&amp;"     年度分報告"</f>
        <v>平成      ３１     年度分報告</v>
      </c>
      <c r="T7" s="22"/>
      <c r="U7" s="5"/>
    </row>
    <row r="8" spans="7:21" ht="13.5">
      <c r="G8" s="24"/>
      <c r="U8" s="23"/>
    </row>
    <row r="9" spans="2:3" ht="14.25">
      <c r="B9" s="1"/>
      <c r="C9" s="1"/>
    </row>
    <row r="10" spans="2:20" ht="18" customHeight="1">
      <c r="B10" s="25"/>
      <c r="C10" s="26"/>
      <c r="D10" s="27"/>
      <c r="E10" s="11"/>
      <c r="F10" s="12" t="s">
        <v>422</v>
      </c>
      <c r="G10" s="12" t="s">
        <v>425</v>
      </c>
      <c r="H10" s="13"/>
      <c r="I10" s="11"/>
      <c r="J10" s="12" t="s">
        <v>423</v>
      </c>
      <c r="K10" s="12" t="s">
        <v>424</v>
      </c>
      <c r="L10" s="13"/>
      <c r="M10" s="11"/>
      <c r="N10" s="12" t="s">
        <v>426</v>
      </c>
      <c r="O10" s="12" t="s">
        <v>427</v>
      </c>
      <c r="P10" s="13" t="s">
        <v>428</v>
      </c>
      <c r="Q10" s="12" t="s">
        <v>431</v>
      </c>
      <c r="R10" s="12" t="s">
        <v>430</v>
      </c>
      <c r="S10" s="12" t="s">
        <v>432</v>
      </c>
      <c r="T10" s="13"/>
    </row>
    <row r="11" spans="2:20" ht="18" customHeight="1">
      <c r="B11" s="28"/>
      <c r="C11" s="29"/>
      <c r="D11" s="30"/>
      <c r="E11" s="10"/>
      <c r="F11" s="10"/>
      <c r="G11" s="31" t="s">
        <v>23</v>
      </c>
      <c r="H11" s="32" t="s">
        <v>24</v>
      </c>
      <c r="I11" s="10"/>
      <c r="J11" s="10"/>
      <c r="K11" s="31" t="s">
        <v>23</v>
      </c>
      <c r="L11" s="32" t="s">
        <v>24</v>
      </c>
      <c r="M11" s="10"/>
      <c r="N11" s="10"/>
      <c r="O11" s="31" t="s">
        <v>23</v>
      </c>
      <c r="P11" s="32" t="s">
        <v>24</v>
      </c>
      <c r="Q11" s="10"/>
      <c r="R11" s="10"/>
      <c r="S11" s="31" t="s">
        <v>23</v>
      </c>
      <c r="T11" s="32" t="s">
        <v>24</v>
      </c>
    </row>
    <row r="12" spans="2:20" ht="14.25">
      <c r="B12" s="28"/>
      <c r="C12" s="29"/>
      <c r="D12" s="30"/>
      <c r="E12" s="14"/>
      <c r="F12" s="14"/>
      <c r="G12" s="164" t="s">
        <v>204</v>
      </c>
      <c r="H12" s="10"/>
      <c r="I12" s="14"/>
      <c r="J12" s="14"/>
      <c r="K12" s="164" t="s">
        <v>204</v>
      </c>
      <c r="L12" s="10"/>
      <c r="M12" s="14"/>
      <c r="N12" s="14"/>
      <c r="O12" s="164" t="s">
        <v>204</v>
      </c>
      <c r="P12" s="10"/>
      <c r="Q12" s="14"/>
      <c r="R12" s="14"/>
      <c r="S12" s="164" t="s">
        <v>204</v>
      </c>
      <c r="T12" s="10"/>
    </row>
    <row r="13" spans="2:20" ht="14.25">
      <c r="B13" s="28"/>
      <c r="C13" s="29"/>
      <c r="D13" s="30"/>
      <c r="E13" s="33" t="s">
        <v>25</v>
      </c>
      <c r="F13" s="33" t="s">
        <v>26</v>
      </c>
      <c r="G13" s="165"/>
      <c r="H13" s="33" t="s">
        <v>27</v>
      </c>
      <c r="I13" s="33" t="s">
        <v>25</v>
      </c>
      <c r="J13" s="33" t="s">
        <v>26</v>
      </c>
      <c r="K13" s="165"/>
      <c r="L13" s="33" t="s">
        <v>27</v>
      </c>
      <c r="M13" s="33" t="s">
        <v>429</v>
      </c>
      <c r="N13" s="33" t="s">
        <v>26</v>
      </c>
      <c r="O13" s="165"/>
      <c r="P13" s="33" t="s">
        <v>27</v>
      </c>
      <c r="Q13" s="33" t="s">
        <v>429</v>
      </c>
      <c r="R13" s="33" t="s">
        <v>26</v>
      </c>
      <c r="S13" s="165"/>
      <c r="T13" s="33" t="s">
        <v>27</v>
      </c>
    </row>
    <row r="14" spans="2:20" ht="14.25">
      <c r="B14" s="28"/>
      <c r="C14" s="29"/>
      <c r="D14" s="30"/>
      <c r="E14" s="14"/>
      <c r="F14" s="14"/>
      <c r="G14" s="165"/>
      <c r="H14" s="33" t="s">
        <v>28</v>
      </c>
      <c r="I14" s="14"/>
      <c r="J14" s="14"/>
      <c r="K14" s="165"/>
      <c r="L14" s="33" t="s">
        <v>28</v>
      </c>
      <c r="M14" s="14"/>
      <c r="N14" s="14"/>
      <c r="O14" s="165"/>
      <c r="P14" s="33" t="s">
        <v>28</v>
      </c>
      <c r="Q14" s="14"/>
      <c r="R14" s="14"/>
      <c r="S14" s="165"/>
      <c r="T14" s="33" t="s">
        <v>28</v>
      </c>
    </row>
    <row r="15" spans="2:20" ht="36" customHeight="1">
      <c r="B15" s="28"/>
      <c r="C15" s="29"/>
      <c r="D15" s="30"/>
      <c r="E15" s="14"/>
      <c r="F15" s="14"/>
      <c r="G15" s="165"/>
      <c r="H15" s="14"/>
      <c r="I15" s="14"/>
      <c r="J15" s="14"/>
      <c r="K15" s="165"/>
      <c r="L15" s="14"/>
      <c r="M15" s="14"/>
      <c r="N15" s="14"/>
      <c r="O15" s="165"/>
      <c r="P15" s="14"/>
      <c r="Q15" s="14"/>
      <c r="R15" s="14"/>
      <c r="S15" s="165"/>
      <c r="T15" s="14"/>
    </row>
    <row r="16" spans="2:21" s="34" customFormat="1" ht="13.5">
      <c r="B16" s="35"/>
      <c r="C16" s="36"/>
      <c r="D16" s="37"/>
      <c r="E16" s="16" t="s">
        <v>83</v>
      </c>
      <c r="F16" s="16" t="s">
        <v>19</v>
      </c>
      <c r="G16" s="16" t="s">
        <v>1</v>
      </c>
      <c r="H16" s="16" t="s">
        <v>2</v>
      </c>
      <c r="I16" s="16" t="s">
        <v>14</v>
      </c>
      <c r="J16" s="16" t="s">
        <v>15</v>
      </c>
      <c r="K16" s="16" t="s">
        <v>16</v>
      </c>
      <c r="L16" s="16" t="s">
        <v>17</v>
      </c>
      <c r="M16" s="16" t="s">
        <v>244</v>
      </c>
      <c r="N16" s="16" t="s">
        <v>245</v>
      </c>
      <c r="O16" s="16" t="s">
        <v>246</v>
      </c>
      <c r="P16" s="16" t="s">
        <v>247</v>
      </c>
      <c r="Q16" s="16" t="s">
        <v>244</v>
      </c>
      <c r="R16" s="16" t="s">
        <v>245</v>
      </c>
      <c r="S16" s="16" t="s">
        <v>246</v>
      </c>
      <c r="T16" s="16" t="s">
        <v>247</v>
      </c>
      <c r="U16" s="38"/>
    </row>
    <row r="17" spans="2:21" s="39" customFormat="1" ht="19.5" customHeight="1">
      <c r="B17" s="156" t="s">
        <v>86</v>
      </c>
      <c r="C17" s="78" t="s">
        <v>29</v>
      </c>
      <c r="D17" s="83" t="s">
        <v>30</v>
      </c>
      <c r="E17" s="59" t="str">
        <f>TEXT('１８の２表'!E20,"0000000000")</f>
        <v>0000000000</v>
      </c>
      <c r="F17" s="59" t="str">
        <f>TEXT('１８の２表'!F20,"0000000000")</f>
        <v>0000000000</v>
      </c>
      <c r="G17" s="59" t="str">
        <f>TEXT('１８の２表'!G20,"0000000000")</f>
        <v>0000000000</v>
      </c>
      <c r="H17" s="59" t="str">
        <f>TEXT('１８の２表'!H20,"0000000000")</f>
        <v>0000000000</v>
      </c>
      <c r="I17" s="59" t="str">
        <f>TEXT('１８の２表'!I20,"0000000000")</f>
        <v>0000000000</v>
      </c>
      <c r="J17" s="59" t="str">
        <f>TEXT('１８の２表'!J20,"0000000000")</f>
        <v>0000000000</v>
      </c>
      <c r="K17" s="59" t="str">
        <f>TEXT('１８の２表'!K20,"0000000000")</f>
        <v>0000000000</v>
      </c>
      <c r="L17" s="59" t="str">
        <f>TEXT('１８の２表'!L20,"0000000000")</f>
        <v>0000000000</v>
      </c>
      <c r="M17" s="59" t="str">
        <f>TEXT('１８の２表'!M20,"0000000000")</f>
        <v>0000000000</v>
      </c>
      <c r="N17" s="59" t="str">
        <f>TEXT('１８の２表'!N20,"0000000000")</f>
        <v>0000000000</v>
      </c>
      <c r="O17" s="59" t="str">
        <f>TEXT('１８の２表'!O20,"0000000000")</f>
        <v>0000000000</v>
      </c>
      <c r="P17" s="59" t="str">
        <f>TEXT('１８の２表'!P20,"0000000000")</f>
        <v>0000000000</v>
      </c>
      <c r="Q17" s="59" t="str">
        <f>TEXT('１８の２表'!Q20,"0000000000")</f>
        <v>0000000000</v>
      </c>
      <c r="R17" s="59" t="str">
        <f>TEXT('１８の２表'!R20,"0000000000")</f>
        <v>0000000000</v>
      </c>
      <c r="S17" s="59" t="str">
        <f>TEXT('１８の２表'!S20,"0000000000")</f>
        <v>0000000000</v>
      </c>
      <c r="T17" s="59" t="str">
        <f>TEXT('１８の２表'!T20,"0000000000")</f>
        <v>0000000000</v>
      </c>
      <c r="U17" s="100">
        <f>IF(F17&gt;=1,IF(OR(G17&gt;=1,H17&gt;=1),"","表側(01)の(3)、(4)のいずれかに計上数を入力して下さい！"),"")&amp;IF(J17&gt;=1,IF(OR(K17&gt;=1,L17&gt;=1),"","表側(01)の(7)、(8)のいずれかに計上数を入力してください！"),"")&amp;IF(N17&gt;=1,IF(OR(O17&gt;=1,P17&gt;=1),"","表側(01)の(11)、(12)のいずれかに計上数を入力してください！"),"")&amp;IF(R17&gt;=1,IF(OR(S17&gt;=1,T17&gt;=1),"","表側(01)の(15)、(16)のいずれかに計上数を入力してください！"),"")&amp;IF(AND(E17&gt;=F17,I17&gt;=J17,M17&gt;=N17,Q17&gt;=R17),"","表側(01)では申請件数（借受け・借受け修理は判定件数）≧決定件数となるので見直して下さい！")&amp;IF(AND(E17&gt;=M17),"","表側(01)では申請件数(1)≧判定件数(5)となるので見直して下さい！")</f>
      </c>
    </row>
    <row r="18" spans="2:21" ht="19.5" customHeight="1">
      <c r="B18" s="158"/>
      <c r="C18" s="78" t="s">
        <v>31</v>
      </c>
      <c r="D18" s="83" t="s">
        <v>3</v>
      </c>
      <c r="E18" s="59" t="str">
        <f>TEXT('１８の２表'!E21,"0000000000")</f>
        <v>0000000000</v>
      </c>
      <c r="F18" s="59" t="str">
        <f>TEXT('１８の２表'!F21,"0000000000")</f>
        <v>0000000000</v>
      </c>
      <c r="G18" s="59" t="str">
        <f>TEXT('１８の２表'!G21,"0000000000")</f>
        <v>0000000000</v>
      </c>
      <c r="H18" s="59" t="str">
        <f>TEXT('１８の２表'!H21,"0000000000")</f>
        <v>0000000000</v>
      </c>
      <c r="I18" s="59" t="str">
        <f>TEXT('１８の２表'!I21,"0000000000")</f>
        <v>0000000000</v>
      </c>
      <c r="J18" s="59" t="str">
        <f>TEXT('１８の２表'!J21,"0000000000")</f>
        <v>0000000000</v>
      </c>
      <c r="K18" s="59" t="str">
        <f>TEXT('１８の２表'!K21,"0000000000")</f>
        <v>0000000000</v>
      </c>
      <c r="L18" s="59" t="str">
        <f>TEXT('１８の２表'!L21,"0000000000")</f>
        <v>0000000000</v>
      </c>
      <c r="M18" s="59" t="str">
        <f>TEXT('１８の２表'!M21,"0000000000")</f>
        <v>0000000000</v>
      </c>
      <c r="N18" s="59" t="str">
        <f>TEXT('１８の２表'!N21,"0000000000")</f>
        <v>0000000000</v>
      </c>
      <c r="O18" s="59" t="str">
        <f>TEXT('１８の２表'!O21,"0000000000")</f>
        <v>0000000000</v>
      </c>
      <c r="P18" s="59" t="str">
        <f>TEXT('１８の２表'!P21,"0000000000")</f>
        <v>0000000000</v>
      </c>
      <c r="Q18" s="59" t="str">
        <f>TEXT('１８の２表'!Q21,"0000000000")</f>
        <v>0000000000</v>
      </c>
      <c r="R18" s="59" t="str">
        <f>TEXT('１８の２表'!R21,"0000000000")</f>
        <v>0000000000</v>
      </c>
      <c r="S18" s="59" t="str">
        <f>TEXT('１８の２表'!S21,"0000000000")</f>
        <v>0000000000</v>
      </c>
      <c r="T18" s="59" t="str">
        <f>TEXT('１８の２表'!T21,"0000000000")</f>
        <v>0000000000</v>
      </c>
      <c r="U18" s="100">
        <f aca="true" t="shared" si="0" ref="U18:U70">IF(F18&gt;=1,IF(OR(G18&gt;=1,H18&gt;=1),"","表側(01)の(3)、(4)のいずれかに計上数を入力して下さい！"),"")&amp;IF(J18&gt;=1,IF(OR(K18&gt;=1,L18&gt;=1),"","表側(01)の(7)、(8)のいずれかに計上数を入力してください！"),"")&amp;IF(N18&gt;=1,IF(OR(O18&gt;=1,P18&gt;=1),"","表側(01)の(11)、(12)のいずれかに計上数を入力してください！"),"")&amp;IF(R18&gt;=1,IF(OR(S18&gt;=1,T18&gt;=1),"","表側(01)の(15)、(16)のいずれかに計上数を入力してください！"),"")&amp;IF(AND(E18&gt;=F18,I18&gt;=J18,M18&gt;=N18,Q18&gt;=R18),"","表側(01)では申請件数（借受け・借受け修理は判定件数）≧決定件数となるので見直して下さい！")&amp;IF(AND(E18&gt;=M18),"","表側(01)では申請件数(1)≧判定件数(5)となるので見直して下さい！")</f>
      </c>
    </row>
    <row r="19" spans="2:21" ht="19.5" customHeight="1">
      <c r="B19" s="156" t="s">
        <v>87</v>
      </c>
      <c r="C19" s="78" t="s">
        <v>32</v>
      </c>
      <c r="D19" s="83" t="s">
        <v>4</v>
      </c>
      <c r="E19" s="59" t="str">
        <f>TEXT('１８の２表'!E22,"0000000000")</f>
        <v>0000000001</v>
      </c>
      <c r="F19" s="59" t="str">
        <f>TEXT('１８の２表'!F22,"0000000000")</f>
        <v>0000000001</v>
      </c>
      <c r="G19" s="59" t="str">
        <f>TEXT('１８の２表'!G22,"0000000000")</f>
        <v>0000028047</v>
      </c>
      <c r="H19" s="59" t="str">
        <f>TEXT('１８の２表'!H22,"0000000000")</f>
        <v>0000003117</v>
      </c>
      <c r="I19" s="59" t="str">
        <f>TEXT('１８の２表'!I22,"0000000000")</f>
        <v>0000000000</v>
      </c>
      <c r="J19" s="59" t="str">
        <f>TEXT('１８の２表'!J22,"0000000000")</f>
        <v>0000000000</v>
      </c>
      <c r="K19" s="59" t="str">
        <f>TEXT('１８の２表'!K22,"0000000000")</f>
        <v>0000000000</v>
      </c>
      <c r="L19" s="59" t="str">
        <f>TEXT('１８の２表'!L22,"0000000000")</f>
        <v>0000000000</v>
      </c>
      <c r="M19" s="59" t="str">
        <f>TEXT('１８の２表'!M22,"0000000000")</f>
        <v>0000000000</v>
      </c>
      <c r="N19" s="59" t="str">
        <f>TEXT('１８の２表'!N22,"0000000000")</f>
        <v>0000000000</v>
      </c>
      <c r="O19" s="59" t="str">
        <f>TEXT('１８の２表'!O22,"0000000000")</f>
        <v>0000000000</v>
      </c>
      <c r="P19" s="59" t="str">
        <f>TEXT('１８の２表'!P22,"0000000000")</f>
        <v>0000000000</v>
      </c>
      <c r="Q19" s="59" t="str">
        <f>TEXT('１８の２表'!Q22,"0000000000")</f>
        <v>0000000000</v>
      </c>
      <c r="R19" s="59" t="str">
        <f>TEXT('１８の２表'!R22,"0000000000")</f>
        <v>0000000000</v>
      </c>
      <c r="S19" s="59" t="str">
        <f>TEXT('１８の２表'!S22,"0000000000")</f>
        <v>0000000000</v>
      </c>
      <c r="T19" s="59" t="str">
        <f>TEXT('１８の２表'!T22,"0000000000")</f>
        <v>0000000000</v>
      </c>
      <c r="U19" s="100">
        <f t="shared" si="0"/>
      </c>
    </row>
    <row r="20" spans="2:21" ht="19.5" customHeight="1">
      <c r="B20" s="157"/>
      <c r="C20" s="78" t="s">
        <v>33</v>
      </c>
      <c r="D20" s="83" t="s">
        <v>5</v>
      </c>
      <c r="E20" s="59" t="str">
        <f>TEXT('１８の２表'!E23,"0000000000")</f>
        <v>0000000000</v>
      </c>
      <c r="F20" s="59" t="str">
        <f>TEXT('１８の２表'!F23,"0000000000")</f>
        <v>0000000000</v>
      </c>
      <c r="G20" s="59" t="str">
        <f>TEXT('１８の２表'!G23,"0000000000")</f>
        <v>0000000000</v>
      </c>
      <c r="H20" s="59" t="str">
        <f>TEXT('１８の２表'!H23,"0000000000")</f>
        <v>0000000000</v>
      </c>
      <c r="I20" s="59" t="str">
        <f>TEXT('１８の２表'!I23,"0000000000")</f>
        <v>0000000000</v>
      </c>
      <c r="J20" s="59" t="str">
        <f>TEXT('１８の２表'!J23,"0000000000")</f>
        <v>0000000000</v>
      </c>
      <c r="K20" s="59" t="str">
        <f>TEXT('１８の２表'!K23,"0000000000")</f>
        <v>0000000000</v>
      </c>
      <c r="L20" s="59" t="str">
        <f>TEXT('１８の２表'!L23,"0000000000")</f>
        <v>0000000000</v>
      </c>
      <c r="M20" s="59" t="str">
        <f>TEXT('１８の２表'!M23,"0000000000")</f>
        <v>0000000000</v>
      </c>
      <c r="N20" s="59" t="str">
        <f>TEXT('１８の２表'!N23,"0000000000")</f>
        <v>0000000000</v>
      </c>
      <c r="O20" s="59" t="str">
        <f>TEXT('１８の２表'!O23,"0000000000")</f>
        <v>0000000000</v>
      </c>
      <c r="P20" s="59" t="str">
        <f>TEXT('１８の２表'!P23,"0000000000")</f>
        <v>0000000000</v>
      </c>
      <c r="Q20" s="59" t="str">
        <f>TEXT('１８の２表'!Q23,"0000000000")</f>
        <v>0000000000</v>
      </c>
      <c r="R20" s="59" t="str">
        <f>TEXT('１８の２表'!R23,"0000000000")</f>
        <v>0000000000</v>
      </c>
      <c r="S20" s="59" t="str">
        <f>TEXT('１８の２表'!S23,"0000000000")</f>
        <v>0000000000</v>
      </c>
      <c r="T20" s="59" t="str">
        <f>TEXT('１８の２表'!T23,"0000000000")</f>
        <v>0000000000</v>
      </c>
      <c r="U20" s="100">
        <f t="shared" si="0"/>
      </c>
    </row>
    <row r="21" spans="2:21" ht="19.5" customHeight="1">
      <c r="B21" s="157"/>
      <c r="C21" s="78" t="s">
        <v>34</v>
      </c>
      <c r="D21" s="83" t="s">
        <v>6</v>
      </c>
      <c r="E21" s="59" t="str">
        <f>TEXT('１８の２表'!E24,"0000000000")</f>
        <v>0000000000</v>
      </c>
      <c r="F21" s="59" t="str">
        <f>TEXT('１８の２表'!F24,"0000000000")</f>
        <v>0000000000</v>
      </c>
      <c r="G21" s="59" t="str">
        <f>TEXT('１８の２表'!G24,"0000000000")</f>
        <v>0000000000</v>
      </c>
      <c r="H21" s="59" t="str">
        <f>TEXT('１８の２表'!H24,"0000000000")</f>
        <v>0000000000</v>
      </c>
      <c r="I21" s="59" t="str">
        <f>TEXT('１８の２表'!I24,"0000000000")</f>
        <v>0000000000</v>
      </c>
      <c r="J21" s="59" t="str">
        <f>TEXT('１８の２表'!J24,"0000000000")</f>
        <v>0000000000</v>
      </c>
      <c r="K21" s="59" t="str">
        <f>TEXT('１８の２表'!K24,"0000000000")</f>
        <v>0000000000</v>
      </c>
      <c r="L21" s="59" t="str">
        <f>TEXT('１８の２表'!L24,"0000000000")</f>
        <v>0000000000</v>
      </c>
      <c r="M21" s="59" t="str">
        <f>TEXT('１８の２表'!M24,"0000000000")</f>
        <v>0000000000</v>
      </c>
      <c r="N21" s="59" t="str">
        <f>TEXT('１８の２表'!N24,"0000000000")</f>
        <v>0000000000</v>
      </c>
      <c r="O21" s="59" t="str">
        <f>TEXT('１８の２表'!O24,"0000000000")</f>
        <v>0000000000</v>
      </c>
      <c r="P21" s="59" t="str">
        <f>TEXT('１８の２表'!P24,"0000000000")</f>
        <v>0000000000</v>
      </c>
      <c r="Q21" s="59" t="str">
        <f>TEXT('１８の２表'!Q24,"0000000000")</f>
        <v>0000000000</v>
      </c>
      <c r="R21" s="59" t="str">
        <f>TEXT('１８の２表'!R24,"0000000000")</f>
        <v>0000000000</v>
      </c>
      <c r="S21" s="59" t="str">
        <f>TEXT('１８の２表'!S24,"0000000000")</f>
        <v>0000000000</v>
      </c>
      <c r="T21" s="59" t="str">
        <f>TEXT('１８の２表'!T24,"0000000000")</f>
        <v>0000000000</v>
      </c>
      <c r="U21" s="100">
        <f t="shared" si="0"/>
      </c>
    </row>
    <row r="22" spans="2:21" ht="19.5" customHeight="1">
      <c r="B22" s="158"/>
      <c r="C22" s="78" t="s">
        <v>35</v>
      </c>
      <c r="D22" s="83" t="s">
        <v>7</v>
      </c>
      <c r="E22" s="59" t="str">
        <f>TEXT('１８の２表'!E25,"0000000000")</f>
        <v>0000000000</v>
      </c>
      <c r="F22" s="59" t="str">
        <f>TEXT('１８の２表'!F25,"0000000000")</f>
        <v>0000000000</v>
      </c>
      <c r="G22" s="59" t="str">
        <f>TEXT('１８の２表'!G25,"0000000000")</f>
        <v>0000000000</v>
      </c>
      <c r="H22" s="59" t="str">
        <f>TEXT('１８の２表'!H25,"0000000000")</f>
        <v>0000000000</v>
      </c>
      <c r="I22" s="59" t="str">
        <f>TEXT('１８の２表'!I25,"0000000000")</f>
        <v>0000000000</v>
      </c>
      <c r="J22" s="59" t="str">
        <f>TEXT('１８の２表'!J25,"0000000000")</f>
        <v>0000000000</v>
      </c>
      <c r="K22" s="59" t="str">
        <f>TEXT('１８の２表'!K25,"0000000000")</f>
        <v>0000000000</v>
      </c>
      <c r="L22" s="59" t="str">
        <f>TEXT('１８の２表'!L25,"0000000000")</f>
        <v>0000000000</v>
      </c>
      <c r="M22" s="59" t="str">
        <f>TEXT('１８の２表'!M25,"0000000000")</f>
        <v>0000000000</v>
      </c>
      <c r="N22" s="59" t="str">
        <f>TEXT('１８の２表'!N25,"0000000000")</f>
        <v>0000000000</v>
      </c>
      <c r="O22" s="59" t="str">
        <f>TEXT('１８の２表'!O25,"0000000000")</f>
        <v>0000000000</v>
      </c>
      <c r="P22" s="59" t="str">
        <f>TEXT('１８の２表'!P25,"0000000000")</f>
        <v>0000000000</v>
      </c>
      <c r="Q22" s="59" t="str">
        <f>TEXT('１８の２表'!Q25,"0000000000")</f>
        <v>0000000000</v>
      </c>
      <c r="R22" s="59" t="str">
        <f>TEXT('１８の２表'!R25,"0000000000")</f>
        <v>0000000000</v>
      </c>
      <c r="S22" s="59" t="str">
        <f>TEXT('１８の２表'!S25,"0000000000")</f>
        <v>0000000000</v>
      </c>
      <c r="T22" s="59" t="str">
        <f>TEXT('１８の２表'!T25,"0000000000")</f>
        <v>0000000000</v>
      </c>
      <c r="U22" s="100">
        <f t="shared" si="0"/>
      </c>
    </row>
    <row r="23" spans="2:21" ht="19.5" customHeight="1">
      <c r="B23" s="162" t="s">
        <v>104</v>
      </c>
      <c r="C23" s="81" t="s">
        <v>209</v>
      </c>
      <c r="D23" s="83" t="s">
        <v>8</v>
      </c>
      <c r="E23" s="59" t="str">
        <f>TEXT('１８の２表'!E26,"0000000000")</f>
        <v>0000000000</v>
      </c>
      <c r="F23" s="59" t="str">
        <f>TEXT('１８の２表'!F26,"0000000000")</f>
        <v>0000000000</v>
      </c>
      <c r="G23" s="59" t="str">
        <f>TEXT('１８の２表'!G26,"0000000000")</f>
        <v>0000000000</v>
      </c>
      <c r="H23" s="59" t="str">
        <f>TEXT('１８の２表'!H26,"0000000000")</f>
        <v>0000000000</v>
      </c>
      <c r="I23" s="59" t="str">
        <f>TEXT('１８の２表'!I26,"0000000000")</f>
        <v>0000000000</v>
      </c>
      <c r="J23" s="59" t="str">
        <f>TEXT('１８の２表'!J26,"0000000000")</f>
        <v>0000000000</v>
      </c>
      <c r="K23" s="59" t="str">
        <f>TEXT('１８の２表'!K26,"0000000000")</f>
        <v>0000000000</v>
      </c>
      <c r="L23" s="59" t="str">
        <f>TEXT('１８の２表'!L26,"0000000000")</f>
        <v>0000000000</v>
      </c>
      <c r="M23" s="59" t="str">
        <f>TEXT('１８の２表'!M26,"0000000000")</f>
        <v>0000000000</v>
      </c>
      <c r="N23" s="59" t="str">
        <f>TEXT('１８の２表'!N26,"0000000000")</f>
        <v>0000000000</v>
      </c>
      <c r="O23" s="59" t="str">
        <f>TEXT('１８の２表'!O26,"0000000000")</f>
        <v>0000000000</v>
      </c>
      <c r="P23" s="59" t="str">
        <f>TEXT('１８の２表'!P26,"0000000000")</f>
        <v>0000000000</v>
      </c>
      <c r="Q23" s="59" t="str">
        <f>TEXT('１８の２表'!Q26,"0000000000")</f>
        <v>0000000000</v>
      </c>
      <c r="R23" s="59" t="str">
        <f>TEXT('１８の２表'!R26,"0000000000")</f>
        <v>0000000000</v>
      </c>
      <c r="S23" s="59" t="str">
        <f>TEXT('１８の２表'!S26,"0000000000")</f>
        <v>0000000000</v>
      </c>
      <c r="T23" s="59" t="str">
        <f>TEXT('１８の２表'!T26,"0000000000")</f>
        <v>0000000000</v>
      </c>
      <c r="U23" s="100">
        <f t="shared" si="0"/>
      </c>
    </row>
    <row r="24" spans="2:21" ht="39.75" customHeight="1">
      <c r="B24" s="157"/>
      <c r="C24" s="86" t="s">
        <v>210</v>
      </c>
      <c r="D24" s="83" t="s">
        <v>9</v>
      </c>
      <c r="E24" s="59" t="str">
        <f>TEXT('１８の２表'!E27,"0000000000")</f>
        <v>0000000000</v>
      </c>
      <c r="F24" s="59" t="str">
        <f>TEXT('１８の２表'!F27,"0000000000")</f>
        <v>0000000000</v>
      </c>
      <c r="G24" s="59" t="str">
        <f>TEXT('１８の２表'!G27,"0000000000")</f>
        <v>0000000000</v>
      </c>
      <c r="H24" s="59" t="str">
        <f>TEXT('１８の２表'!H27,"0000000000")</f>
        <v>0000000000</v>
      </c>
      <c r="I24" s="59" t="str">
        <f>TEXT('１８の２表'!I27,"0000000000")</f>
        <v>0000000000</v>
      </c>
      <c r="J24" s="59" t="str">
        <f>TEXT('１８の２表'!J27,"0000000000")</f>
        <v>0000000000</v>
      </c>
      <c r="K24" s="59" t="str">
        <f>TEXT('１８の２表'!K27,"0000000000")</f>
        <v>0000000000</v>
      </c>
      <c r="L24" s="59" t="str">
        <f>TEXT('１８の２表'!L27,"0000000000")</f>
        <v>0000000000</v>
      </c>
      <c r="M24" s="59" t="str">
        <f>TEXT('１８の２表'!M27,"0000000000")</f>
        <v>0000000000</v>
      </c>
      <c r="N24" s="59" t="str">
        <f>TEXT('１８の２表'!N27,"0000000000")</f>
        <v>0000000000</v>
      </c>
      <c r="O24" s="59" t="str">
        <f>TEXT('１８の２表'!O27,"0000000000")</f>
        <v>0000000000</v>
      </c>
      <c r="P24" s="59" t="str">
        <f>TEXT('１８の２表'!P27,"0000000000")</f>
        <v>0000000000</v>
      </c>
      <c r="Q24" s="59" t="str">
        <f>TEXT('１８の２表'!Q27,"0000000000")</f>
        <v>0000000000</v>
      </c>
      <c r="R24" s="59" t="str">
        <f>TEXT('１８の２表'!R27,"0000000000")</f>
        <v>0000000000</v>
      </c>
      <c r="S24" s="59" t="str">
        <f>TEXT('１８の２表'!S27,"0000000000")</f>
        <v>0000000000</v>
      </c>
      <c r="T24" s="59" t="str">
        <f>TEXT('１８の２表'!T27,"0000000000")</f>
        <v>0000000000</v>
      </c>
      <c r="U24" s="100">
        <f t="shared" si="0"/>
      </c>
    </row>
    <row r="25" spans="2:21" ht="37.5" customHeight="1">
      <c r="B25" s="158"/>
      <c r="C25" s="81" t="s">
        <v>249</v>
      </c>
      <c r="D25" s="83" t="s">
        <v>10</v>
      </c>
      <c r="E25" s="59" t="str">
        <f>TEXT('１８の２表'!E28,"0000000000")</f>
        <v>0000000000</v>
      </c>
      <c r="F25" s="59" t="str">
        <f>TEXT('１８の２表'!F28,"0000000000")</f>
        <v>0000000000</v>
      </c>
      <c r="G25" s="59" t="str">
        <f>TEXT('１８の２表'!G28,"0000000000")</f>
        <v>0000000000</v>
      </c>
      <c r="H25" s="59" t="str">
        <f>TEXT('１８の２表'!H28,"0000000000")</f>
        <v>0000000000</v>
      </c>
      <c r="I25" s="59" t="str">
        <f>TEXT('１８の２表'!I28,"0000000000")</f>
        <v>0000000000</v>
      </c>
      <c r="J25" s="59" t="str">
        <f>TEXT('１８の２表'!J28,"0000000000")</f>
        <v>0000000000</v>
      </c>
      <c r="K25" s="59" t="str">
        <f>TEXT('１８の２表'!K28,"0000000000")</f>
        <v>0000000000</v>
      </c>
      <c r="L25" s="59" t="str">
        <f>TEXT('１８の２表'!L28,"0000000000")</f>
        <v>0000000000</v>
      </c>
      <c r="M25" s="59" t="str">
        <f>TEXT('１８の２表'!M28,"0000000000")</f>
        <v>0000000000</v>
      </c>
      <c r="N25" s="59" t="str">
        <f>TEXT('１８の２表'!N28,"0000000000")</f>
        <v>0000000000</v>
      </c>
      <c r="O25" s="59" t="str">
        <f>TEXT('１８の２表'!O28,"0000000000")</f>
        <v>0000000000</v>
      </c>
      <c r="P25" s="59" t="str">
        <f>TEXT('１８の２表'!P28,"0000000000")</f>
        <v>0000000000</v>
      </c>
      <c r="Q25" s="59" t="str">
        <f>TEXT('１８の２表'!Q28,"0000000000")</f>
        <v>0000000000</v>
      </c>
      <c r="R25" s="59" t="str">
        <f>TEXT('１８の２表'!R28,"0000000000")</f>
        <v>0000000000</v>
      </c>
      <c r="S25" s="59" t="str">
        <f>TEXT('１８の２表'!S28,"0000000000")</f>
        <v>0000000000</v>
      </c>
      <c r="T25" s="59" t="str">
        <f>TEXT('１８の２表'!T28,"0000000000")</f>
        <v>0000000000</v>
      </c>
      <c r="U25" s="100">
        <f t="shared" si="0"/>
      </c>
    </row>
    <row r="26" spans="2:21" ht="19.5" customHeight="1">
      <c r="B26" s="153" t="s">
        <v>90</v>
      </c>
      <c r="C26" s="154"/>
      <c r="D26" s="83" t="s">
        <v>11</v>
      </c>
      <c r="E26" s="59" t="str">
        <f>TEXT('１８の２表'!E29,"0000000000")</f>
        <v>0000000000</v>
      </c>
      <c r="F26" s="59" t="str">
        <f>TEXT('１８の２表'!F29,"0000000000")</f>
        <v>0000000000</v>
      </c>
      <c r="G26" s="59" t="str">
        <f>TEXT('１８の２表'!G29,"0000000000")</f>
        <v>0000000000</v>
      </c>
      <c r="H26" s="59" t="str">
        <f>TEXT('１８の２表'!H29,"0000000000")</f>
        <v>0000000000</v>
      </c>
      <c r="I26" s="59" t="str">
        <f>TEXT('１８の２表'!I29,"0000000000")</f>
        <v>0000000000</v>
      </c>
      <c r="J26" s="59" t="str">
        <f>TEXT('１８の２表'!J29,"0000000000")</f>
        <v>0000000000</v>
      </c>
      <c r="K26" s="59" t="str">
        <f>TEXT('１８の２表'!K29,"0000000000")</f>
        <v>0000000000</v>
      </c>
      <c r="L26" s="59" t="str">
        <f>TEXT('１８の２表'!L29,"0000000000")</f>
        <v>0000000000</v>
      </c>
      <c r="M26" s="59" t="str">
        <f>TEXT('１８の２表'!M29,"0000000000")</f>
        <v>0000000000</v>
      </c>
      <c r="N26" s="59" t="str">
        <f>TEXT('１８の２表'!N29,"0000000000")</f>
        <v>0000000000</v>
      </c>
      <c r="O26" s="59" t="str">
        <f>TEXT('１８の２表'!O29,"0000000000")</f>
        <v>0000000000</v>
      </c>
      <c r="P26" s="59" t="str">
        <f>TEXT('１８の２表'!P29,"0000000000")</f>
        <v>0000000000</v>
      </c>
      <c r="Q26" s="59" t="str">
        <f>TEXT('１８の２表'!Q29,"0000000000")</f>
        <v>0000000000</v>
      </c>
      <c r="R26" s="59" t="str">
        <f>TEXT('１８の２表'!R29,"0000000000")</f>
        <v>0000000000</v>
      </c>
      <c r="S26" s="59" t="str">
        <f>TEXT('１８の２表'!S29,"0000000000")</f>
        <v>0000000000</v>
      </c>
      <c r="T26" s="59" t="str">
        <f>TEXT('１８の２表'!T29,"0000000000")</f>
        <v>0000000000</v>
      </c>
      <c r="U26" s="100">
        <f t="shared" si="0"/>
      </c>
    </row>
    <row r="27" spans="2:21" ht="19.5" customHeight="1">
      <c r="B27" s="156" t="s">
        <v>205</v>
      </c>
      <c r="C27" s="80" t="s">
        <v>250</v>
      </c>
      <c r="D27" s="83" t="s">
        <v>184</v>
      </c>
      <c r="E27" s="59" t="str">
        <f>TEXT('１８の２表'!E30,"0000000000")</f>
        <v>0000000000</v>
      </c>
      <c r="F27" s="59" t="str">
        <f>TEXT('１８の２表'!F30,"0000000000")</f>
        <v>0000000000</v>
      </c>
      <c r="G27" s="59" t="str">
        <f>TEXT('１８の２表'!G30,"0000000000")</f>
        <v>0000000000</v>
      </c>
      <c r="H27" s="59" t="str">
        <f>TEXT('１８の２表'!H30,"0000000000")</f>
        <v>0000000000</v>
      </c>
      <c r="I27" s="59" t="str">
        <f>TEXT('１８の２表'!I30,"0000000000")</f>
        <v>0000000000</v>
      </c>
      <c r="J27" s="59" t="str">
        <f>TEXT('１８の２表'!J30,"0000000000")</f>
        <v>0000000000</v>
      </c>
      <c r="K27" s="59" t="str">
        <f>TEXT('１８の２表'!K30,"0000000000")</f>
        <v>0000000000</v>
      </c>
      <c r="L27" s="59" t="str">
        <f>TEXT('１８の２表'!L30,"0000000000")</f>
        <v>0000000000</v>
      </c>
      <c r="M27" s="59" t="str">
        <f>TEXT('１８の２表'!M30,"0000000000")</f>
        <v>0000000000</v>
      </c>
      <c r="N27" s="59" t="str">
        <f>TEXT('１８の２表'!N30,"0000000000")</f>
        <v>0000000000</v>
      </c>
      <c r="O27" s="59" t="str">
        <f>TEXT('１８の２表'!O30,"0000000000")</f>
        <v>0000000000</v>
      </c>
      <c r="P27" s="59" t="str">
        <f>TEXT('１８の２表'!P30,"0000000000")</f>
        <v>0000000000</v>
      </c>
      <c r="Q27" s="59" t="str">
        <f>TEXT('１８の２表'!Q30,"0000000000")</f>
        <v>0000000000</v>
      </c>
      <c r="R27" s="59" t="str">
        <f>TEXT('１８の２表'!R30,"0000000000")</f>
        <v>0000000000</v>
      </c>
      <c r="S27" s="59" t="str">
        <f>TEXT('１８の２表'!S30,"0000000000")</f>
        <v>0000000000</v>
      </c>
      <c r="T27" s="59" t="str">
        <f>TEXT('１８の２表'!T30,"0000000000")</f>
        <v>0000000000</v>
      </c>
      <c r="U27" s="100">
        <f t="shared" si="0"/>
      </c>
    </row>
    <row r="28" spans="2:21" ht="19.5" customHeight="1">
      <c r="B28" s="157"/>
      <c r="C28" s="80" t="s">
        <v>251</v>
      </c>
      <c r="D28" s="83" t="s">
        <v>247</v>
      </c>
      <c r="E28" s="59" t="str">
        <f>TEXT('１８の２表'!E31,"0000000000")</f>
        <v>0000000000</v>
      </c>
      <c r="F28" s="59" t="str">
        <f>TEXT('１８の２表'!F31,"0000000000")</f>
        <v>0000000000</v>
      </c>
      <c r="G28" s="59" t="str">
        <f>TEXT('１８の２表'!G31,"0000000000")</f>
        <v>0000000000</v>
      </c>
      <c r="H28" s="59" t="str">
        <f>TEXT('１８の２表'!H31,"0000000000")</f>
        <v>0000000000</v>
      </c>
      <c r="I28" s="59" t="str">
        <f>TEXT('１８の２表'!I31,"0000000000")</f>
        <v>0000000000</v>
      </c>
      <c r="J28" s="59" t="str">
        <f>TEXT('１８の２表'!J31,"0000000000")</f>
        <v>0000000000</v>
      </c>
      <c r="K28" s="59" t="str">
        <f>TEXT('１８の２表'!K31,"0000000000")</f>
        <v>0000000000</v>
      </c>
      <c r="L28" s="59" t="str">
        <f>TEXT('１８の２表'!L31,"0000000000")</f>
        <v>0000000000</v>
      </c>
      <c r="M28" s="59" t="str">
        <f>TEXT('１８の２表'!M31,"0000000000")</f>
        <v>0000000000</v>
      </c>
      <c r="N28" s="59" t="str">
        <f>TEXT('１８の２表'!N31,"0000000000")</f>
        <v>0000000000</v>
      </c>
      <c r="O28" s="59" t="str">
        <f>TEXT('１８の２表'!O31,"0000000000")</f>
        <v>0000000000</v>
      </c>
      <c r="P28" s="59" t="str">
        <f>TEXT('１８の２表'!P31,"0000000000")</f>
        <v>0000000000</v>
      </c>
      <c r="Q28" s="59" t="str">
        <f>TEXT('１８の２表'!Q31,"0000000000")</f>
        <v>0000000000</v>
      </c>
      <c r="R28" s="59" t="str">
        <f>TEXT('１８の２表'!R31,"0000000000")</f>
        <v>0000000000</v>
      </c>
      <c r="S28" s="59" t="str">
        <f>TEXT('１８の２表'!S31,"0000000000")</f>
        <v>0000000000</v>
      </c>
      <c r="T28" s="59" t="str">
        <f>TEXT('１８の２表'!T31,"0000000000")</f>
        <v>0000000000</v>
      </c>
      <c r="U28" s="100">
        <f t="shared" si="0"/>
      </c>
    </row>
    <row r="29" spans="2:21" ht="19.5" customHeight="1">
      <c r="B29" s="156" t="s">
        <v>91</v>
      </c>
      <c r="C29" s="80" t="s">
        <v>252</v>
      </c>
      <c r="D29" s="83" t="s">
        <v>261</v>
      </c>
      <c r="E29" s="59" t="str">
        <f>TEXT('１８の２表'!E32,"0000000000")</f>
        <v>0000000000</v>
      </c>
      <c r="F29" s="59" t="str">
        <f>TEXT('１８の２表'!F32,"0000000000")</f>
        <v>0000000000</v>
      </c>
      <c r="G29" s="59" t="str">
        <f>TEXT('１８の２表'!G32,"0000000000")</f>
        <v>0000000000</v>
      </c>
      <c r="H29" s="59" t="str">
        <f>TEXT('１８の２表'!H32,"0000000000")</f>
        <v>0000000000</v>
      </c>
      <c r="I29" s="59" t="str">
        <f>TEXT('１８の２表'!I32,"0000000000")</f>
        <v>0000000000</v>
      </c>
      <c r="J29" s="59" t="str">
        <f>TEXT('１８の２表'!J32,"0000000000")</f>
        <v>0000000000</v>
      </c>
      <c r="K29" s="59" t="str">
        <f>TEXT('１８の２表'!K32,"0000000000")</f>
        <v>0000000000</v>
      </c>
      <c r="L29" s="59" t="str">
        <f>TEXT('１８の２表'!L32,"0000000000")</f>
        <v>0000000000</v>
      </c>
      <c r="M29" s="59" t="str">
        <f>TEXT('１８の２表'!M32,"0000000000")</f>
        <v>0000000000</v>
      </c>
      <c r="N29" s="59" t="str">
        <f>TEXT('１８の２表'!N32,"0000000000")</f>
        <v>0000000000</v>
      </c>
      <c r="O29" s="59" t="str">
        <f>TEXT('１８の２表'!O32,"0000000000")</f>
        <v>0000000000</v>
      </c>
      <c r="P29" s="59" t="str">
        <f>TEXT('１８の２表'!P32,"0000000000")</f>
        <v>0000000000</v>
      </c>
      <c r="Q29" s="59" t="str">
        <f>TEXT('１８の２表'!Q32,"0000000000")</f>
        <v>0000000000</v>
      </c>
      <c r="R29" s="59" t="str">
        <f>TEXT('１８の２表'!R32,"0000000000")</f>
        <v>0000000000</v>
      </c>
      <c r="S29" s="59" t="str">
        <f>TEXT('１８の２表'!S32,"0000000000")</f>
        <v>0000000000</v>
      </c>
      <c r="T29" s="59" t="str">
        <f>TEXT('１８の２表'!T32,"0000000000")</f>
        <v>0000000000</v>
      </c>
      <c r="U29" s="100">
        <f t="shared" si="0"/>
      </c>
    </row>
    <row r="30" spans="2:21" ht="19.5" customHeight="1">
      <c r="B30" s="157"/>
      <c r="C30" s="80" t="s">
        <v>253</v>
      </c>
      <c r="D30" s="83" t="s">
        <v>262</v>
      </c>
      <c r="E30" s="59" t="str">
        <f>TEXT('１８の２表'!E33,"0000000000")</f>
        <v>0000000002</v>
      </c>
      <c r="F30" s="59" t="str">
        <f>TEXT('１８の２表'!F33,"0000000000")</f>
        <v>0000000002</v>
      </c>
      <c r="G30" s="59" t="str">
        <f>TEXT('１８の２表'!G33,"0000000000")</f>
        <v>0000040556</v>
      </c>
      <c r="H30" s="59" t="str">
        <f>TEXT('１８の２表'!H33,"0000000000")</f>
        <v>0000004508</v>
      </c>
      <c r="I30" s="59" t="str">
        <f>TEXT('１８の２表'!I33,"0000000000")</f>
        <v>0000000000</v>
      </c>
      <c r="J30" s="59" t="str">
        <f>TEXT('１８の２表'!J33,"0000000000")</f>
        <v>0000000000</v>
      </c>
      <c r="K30" s="59" t="str">
        <f>TEXT('１８の２表'!K33,"0000000000")</f>
        <v>0000000000</v>
      </c>
      <c r="L30" s="59" t="str">
        <f>TEXT('１８の２表'!L33,"0000000000")</f>
        <v>0000000000</v>
      </c>
      <c r="M30" s="59" t="str">
        <f>TEXT('１８の２表'!M33,"0000000000")</f>
        <v>0000000000</v>
      </c>
      <c r="N30" s="59" t="str">
        <f>TEXT('１８の２表'!N33,"0000000000")</f>
        <v>0000000000</v>
      </c>
      <c r="O30" s="59" t="str">
        <f>TEXT('１８の２表'!O33,"0000000000")</f>
        <v>0000000000</v>
      </c>
      <c r="P30" s="59" t="str">
        <f>TEXT('１８の２表'!P33,"0000000000")</f>
        <v>0000000000</v>
      </c>
      <c r="Q30" s="59" t="str">
        <f>TEXT('１８の２表'!Q33,"0000000000")</f>
        <v>0000000000</v>
      </c>
      <c r="R30" s="59" t="str">
        <f>TEXT('１８の２表'!R33,"0000000000")</f>
        <v>0000000000</v>
      </c>
      <c r="S30" s="59" t="str">
        <f>TEXT('１８の２表'!S33,"0000000000")</f>
        <v>0000000000</v>
      </c>
      <c r="T30" s="59" t="str">
        <f>TEXT('１８の２表'!T33,"0000000000")</f>
        <v>0000000000</v>
      </c>
      <c r="U30" s="100">
        <f t="shared" si="0"/>
      </c>
    </row>
    <row r="31" spans="2:21" ht="19.5" customHeight="1">
      <c r="B31" s="157"/>
      <c r="C31" s="80" t="s">
        <v>254</v>
      </c>
      <c r="D31" s="83" t="s">
        <v>263</v>
      </c>
      <c r="E31" s="59" t="str">
        <f>TEXT('１８の２表'!E34,"0000000000")</f>
        <v>0000000000</v>
      </c>
      <c r="F31" s="59" t="str">
        <f>TEXT('１８の２表'!F34,"0000000000")</f>
        <v>0000000000</v>
      </c>
      <c r="G31" s="59" t="str">
        <f>TEXT('１８の２表'!G34,"0000000000")</f>
        <v>0000000000</v>
      </c>
      <c r="H31" s="59" t="str">
        <f>TEXT('１８の２表'!H34,"0000000000")</f>
        <v>0000000000</v>
      </c>
      <c r="I31" s="59" t="str">
        <f>TEXT('１８の２表'!I34,"0000000000")</f>
        <v>0000000000</v>
      </c>
      <c r="J31" s="59" t="str">
        <f>TEXT('１８の２表'!J34,"0000000000")</f>
        <v>0000000000</v>
      </c>
      <c r="K31" s="59" t="str">
        <f>TEXT('１８の２表'!K34,"0000000000")</f>
        <v>0000000000</v>
      </c>
      <c r="L31" s="59" t="str">
        <f>TEXT('１８の２表'!L34,"0000000000")</f>
        <v>0000000000</v>
      </c>
      <c r="M31" s="59" t="str">
        <f>TEXT('１８の２表'!M34,"0000000000")</f>
        <v>0000000000</v>
      </c>
      <c r="N31" s="59" t="str">
        <f>TEXT('１８の２表'!N34,"0000000000")</f>
        <v>0000000000</v>
      </c>
      <c r="O31" s="59" t="str">
        <f>TEXT('１８の２表'!O34,"0000000000")</f>
        <v>0000000000</v>
      </c>
      <c r="P31" s="59" t="str">
        <f>TEXT('１８の２表'!P34,"0000000000")</f>
        <v>0000000000</v>
      </c>
      <c r="Q31" s="59" t="str">
        <f>TEXT('１８の２表'!Q34,"0000000000")</f>
        <v>0000000000</v>
      </c>
      <c r="R31" s="59" t="str">
        <f>TEXT('１８の２表'!R34,"0000000000")</f>
        <v>0000000000</v>
      </c>
      <c r="S31" s="59" t="str">
        <f>TEXT('１８の２表'!S34,"0000000000")</f>
        <v>0000000000</v>
      </c>
      <c r="T31" s="59" t="str">
        <f>TEXT('１８の２表'!T34,"0000000000")</f>
        <v>0000000000</v>
      </c>
      <c r="U31" s="100">
        <f t="shared" si="0"/>
      </c>
    </row>
    <row r="32" spans="2:21" ht="19.5" customHeight="1">
      <c r="B32" s="158"/>
      <c r="C32" s="80" t="s">
        <v>255</v>
      </c>
      <c r="D32" s="83" t="s">
        <v>264</v>
      </c>
      <c r="E32" s="59" t="str">
        <f>TEXT('１８の２表'!E35,"0000000000")</f>
        <v>0000000000</v>
      </c>
      <c r="F32" s="59" t="str">
        <f>TEXT('１８の２表'!F35,"0000000000")</f>
        <v>0000000000</v>
      </c>
      <c r="G32" s="59" t="str">
        <f>TEXT('１８の２表'!G35,"0000000000")</f>
        <v>0000000000</v>
      </c>
      <c r="H32" s="59" t="str">
        <f>TEXT('１８の２表'!H35,"0000000000")</f>
        <v>0000000000</v>
      </c>
      <c r="I32" s="59" t="str">
        <f>TEXT('１８の２表'!I35,"0000000000")</f>
        <v>0000000000</v>
      </c>
      <c r="J32" s="59" t="str">
        <f>TEXT('１８の２表'!J35,"0000000000")</f>
        <v>0000000000</v>
      </c>
      <c r="K32" s="59" t="str">
        <f>TEXT('１８の２表'!K35,"0000000000")</f>
        <v>0000000000</v>
      </c>
      <c r="L32" s="59" t="str">
        <f>TEXT('１８の２表'!L35,"0000000000")</f>
        <v>0000000000</v>
      </c>
      <c r="M32" s="59" t="str">
        <f>TEXT('１８の２表'!M35,"0000000000")</f>
        <v>0000000000</v>
      </c>
      <c r="N32" s="59" t="str">
        <f>TEXT('１８の２表'!N35,"0000000000")</f>
        <v>0000000000</v>
      </c>
      <c r="O32" s="59" t="str">
        <f>TEXT('１８の２表'!O35,"0000000000")</f>
        <v>0000000000</v>
      </c>
      <c r="P32" s="59" t="str">
        <f>TEXT('１８の２表'!P35,"0000000000")</f>
        <v>0000000000</v>
      </c>
      <c r="Q32" s="59" t="str">
        <f>TEXT('１８の２表'!Q35,"0000000000")</f>
        <v>0000000000</v>
      </c>
      <c r="R32" s="59" t="str">
        <f>TEXT('１８の２表'!R35,"0000000000")</f>
        <v>0000000000</v>
      </c>
      <c r="S32" s="59" t="str">
        <f>TEXT('１８の２表'!S35,"0000000000")</f>
        <v>0000000000</v>
      </c>
      <c r="T32" s="59" t="str">
        <f>TEXT('１８の２表'!T35,"0000000000")</f>
        <v>0000000000</v>
      </c>
      <c r="U32" s="100">
        <f t="shared" si="0"/>
      </c>
    </row>
    <row r="33" spans="2:21" ht="39" customHeight="1">
      <c r="B33" s="156" t="s">
        <v>92</v>
      </c>
      <c r="C33" s="80" t="s">
        <v>256</v>
      </c>
      <c r="D33" s="83" t="s">
        <v>265</v>
      </c>
      <c r="E33" s="59" t="str">
        <f>TEXT('１８の２表'!E36,"0000000000")</f>
        <v>0000000000</v>
      </c>
      <c r="F33" s="59" t="str">
        <f>TEXT('１８の２表'!F36,"0000000000")</f>
        <v>0000000000</v>
      </c>
      <c r="G33" s="59" t="str">
        <f>TEXT('１８の２表'!G36,"0000000000")</f>
        <v>0000000000</v>
      </c>
      <c r="H33" s="59" t="str">
        <f>TEXT('１８の２表'!H36,"0000000000")</f>
        <v>0000000000</v>
      </c>
      <c r="I33" s="59" t="str">
        <f>TEXT('１８の２表'!I36,"0000000000")</f>
        <v>0000000000</v>
      </c>
      <c r="J33" s="59" t="str">
        <f>TEXT('１８の２表'!J36,"0000000000")</f>
        <v>0000000000</v>
      </c>
      <c r="K33" s="59" t="str">
        <f>TEXT('１８の２表'!K36,"0000000000")</f>
        <v>0000000000</v>
      </c>
      <c r="L33" s="59" t="str">
        <f>TEXT('１８の２表'!L36,"0000000000")</f>
        <v>0000000000</v>
      </c>
      <c r="M33" s="59" t="str">
        <f>TEXT('１８の２表'!M36,"0000000000")</f>
        <v>0000000000</v>
      </c>
      <c r="N33" s="59" t="str">
        <f>TEXT('１８の２表'!N36,"0000000000")</f>
        <v>0000000000</v>
      </c>
      <c r="O33" s="59" t="str">
        <f>TEXT('１８の２表'!O36,"0000000000")</f>
        <v>0000000000</v>
      </c>
      <c r="P33" s="59" t="str">
        <f>TEXT('１８の２表'!P36,"0000000000")</f>
        <v>0000000000</v>
      </c>
      <c r="Q33" s="59" t="str">
        <f>TEXT('１８の２表'!Q36,"0000000000")</f>
        <v>0000000000</v>
      </c>
      <c r="R33" s="59" t="str">
        <f>TEXT('１８の２表'!R36,"0000000000")</f>
        <v>0000000000</v>
      </c>
      <c r="S33" s="59" t="str">
        <f>TEXT('１８の２表'!S36,"0000000000")</f>
        <v>0000000000</v>
      </c>
      <c r="T33" s="59" t="str">
        <f>TEXT('１８の２表'!T36,"0000000000")</f>
        <v>0000000000</v>
      </c>
      <c r="U33" s="100">
        <f t="shared" si="0"/>
      </c>
    </row>
    <row r="34" spans="2:21" ht="35.25" customHeight="1">
      <c r="B34" s="157"/>
      <c r="C34" s="80" t="s">
        <v>257</v>
      </c>
      <c r="D34" s="83" t="s">
        <v>266</v>
      </c>
      <c r="E34" s="59" t="str">
        <f>TEXT('１８の２表'!E37,"0000000000")</f>
        <v>0000000000</v>
      </c>
      <c r="F34" s="59" t="str">
        <f>TEXT('１８の２表'!F37,"0000000000")</f>
        <v>0000000000</v>
      </c>
      <c r="G34" s="59" t="str">
        <f>TEXT('１８の２表'!G37,"0000000000")</f>
        <v>0000000000</v>
      </c>
      <c r="H34" s="59" t="str">
        <f>TEXT('１８の２表'!H37,"0000000000")</f>
        <v>0000000000</v>
      </c>
      <c r="I34" s="59" t="str">
        <f>TEXT('１８の２表'!I37,"0000000000")</f>
        <v>0000000000</v>
      </c>
      <c r="J34" s="59" t="str">
        <f>TEXT('１８の２表'!J37,"0000000000")</f>
        <v>0000000000</v>
      </c>
      <c r="K34" s="59" t="str">
        <f>TEXT('１８の２表'!K37,"0000000000")</f>
        <v>0000000000</v>
      </c>
      <c r="L34" s="59" t="str">
        <f>TEXT('１８の２表'!L37,"0000000000")</f>
        <v>0000000000</v>
      </c>
      <c r="M34" s="59" t="str">
        <f>TEXT('１８の２表'!M37,"0000000000")</f>
        <v>0000000000</v>
      </c>
      <c r="N34" s="59" t="str">
        <f>TEXT('１８の２表'!N37,"0000000000")</f>
        <v>0000000000</v>
      </c>
      <c r="O34" s="59" t="str">
        <f>TEXT('１８の２表'!O37,"0000000000")</f>
        <v>0000000000</v>
      </c>
      <c r="P34" s="59" t="str">
        <f>TEXT('１８の２表'!P37,"0000000000")</f>
        <v>0000000000</v>
      </c>
      <c r="Q34" s="59" t="str">
        <f>TEXT('１８の２表'!Q37,"0000000000")</f>
        <v>0000000000</v>
      </c>
      <c r="R34" s="59" t="str">
        <f>TEXT('１８の２表'!R37,"0000000000")</f>
        <v>0000000000</v>
      </c>
      <c r="S34" s="59" t="str">
        <f>TEXT('１８の２表'!S37,"0000000000")</f>
        <v>0000000000</v>
      </c>
      <c r="T34" s="59" t="str">
        <f>TEXT('１８の２表'!T37,"0000000000")</f>
        <v>0000000000</v>
      </c>
      <c r="U34" s="100">
        <f t="shared" si="0"/>
      </c>
    </row>
    <row r="35" spans="2:21" ht="40.5" customHeight="1">
      <c r="B35" s="157"/>
      <c r="C35" s="80" t="s">
        <v>258</v>
      </c>
      <c r="D35" s="83" t="s">
        <v>267</v>
      </c>
      <c r="E35" s="59" t="str">
        <f>TEXT('１８の２表'!E38,"0000000000")</f>
        <v>0000000000</v>
      </c>
      <c r="F35" s="59" t="str">
        <f>TEXT('１８の２表'!F38,"0000000000")</f>
        <v>0000000000</v>
      </c>
      <c r="G35" s="59" t="str">
        <f>TEXT('１８の２表'!G38,"0000000000")</f>
        <v>0000000000</v>
      </c>
      <c r="H35" s="59" t="str">
        <f>TEXT('１８の２表'!H38,"0000000000")</f>
        <v>0000000000</v>
      </c>
      <c r="I35" s="59" t="str">
        <f>TEXT('１８の２表'!I38,"0000000000")</f>
        <v>0000000000</v>
      </c>
      <c r="J35" s="59" t="str">
        <f>TEXT('１８の２表'!J38,"0000000000")</f>
        <v>0000000000</v>
      </c>
      <c r="K35" s="59" t="str">
        <f>TEXT('１８の２表'!K38,"0000000000")</f>
        <v>0000000000</v>
      </c>
      <c r="L35" s="59" t="str">
        <f>TEXT('１８の２表'!L38,"0000000000")</f>
        <v>0000000000</v>
      </c>
      <c r="M35" s="59" t="str">
        <f>TEXT('１８の２表'!M38,"0000000000")</f>
        <v>0000000000</v>
      </c>
      <c r="N35" s="59" t="str">
        <f>TEXT('１８の２表'!N38,"0000000000")</f>
        <v>0000000000</v>
      </c>
      <c r="O35" s="59" t="str">
        <f>TEXT('１８の２表'!O38,"0000000000")</f>
        <v>0000000000</v>
      </c>
      <c r="P35" s="59" t="str">
        <f>TEXT('１８の２表'!P38,"0000000000")</f>
        <v>0000000000</v>
      </c>
      <c r="Q35" s="59" t="str">
        <f>TEXT('１８の２表'!Q38,"0000000000")</f>
        <v>0000000000</v>
      </c>
      <c r="R35" s="59" t="str">
        <f>TEXT('１８の２表'!R38,"0000000000")</f>
        <v>0000000000</v>
      </c>
      <c r="S35" s="59" t="str">
        <f>TEXT('１８の２表'!S38,"0000000000")</f>
        <v>0000000000</v>
      </c>
      <c r="T35" s="59" t="str">
        <f>TEXT('１８の２表'!T38,"0000000000")</f>
        <v>0000000000</v>
      </c>
      <c r="U35" s="100">
        <f t="shared" si="0"/>
      </c>
    </row>
    <row r="36" spans="2:21" ht="37.5" customHeight="1">
      <c r="B36" s="157"/>
      <c r="C36" s="80" t="s">
        <v>259</v>
      </c>
      <c r="D36" s="83" t="s">
        <v>268</v>
      </c>
      <c r="E36" s="59" t="str">
        <f>TEXT('１８の２表'!E39,"0000000000")</f>
        <v>0000000000</v>
      </c>
      <c r="F36" s="59" t="str">
        <f>TEXT('１８の２表'!F39,"0000000000")</f>
        <v>0000000000</v>
      </c>
      <c r="G36" s="59" t="str">
        <f>TEXT('１８の２表'!G39,"0000000000")</f>
        <v>0000000000</v>
      </c>
      <c r="H36" s="59" t="str">
        <f>TEXT('１８の２表'!H39,"0000000000")</f>
        <v>0000000000</v>
      </c>
      <c r="I36" s="59" t="str">
        <f>TEXT('１８の２表'!I39,"0000000000")</f>
        <v>0000000000</v>
      </c>
      <c r="J36" s="59" t="str">
        <f>TEXT('１８の２表'!J39,"0000000000")</f>
        <v>0000000000</v>
      </c>
      <c r="K36" s="59" t="str">
        <f>TEXT('１８の２表'!K39,"0000000000")</f>
        <v>0000000000</v>
      </c>
      <c r="L36" s="59" t="str">
        <f>TEXT('１８の２表'!L39,"0000000000")</f>
        <v>0000000000</v>
      </c>
      <c r="M36" s="59" t="str">
        <f>TEXT('１８の２表'!M39,"0000000000")</f>
        <v>0000000000</v>
      </c>
      <c r="N36" s="59" t="str">
        <f>TEXT('１８の２表'!N39,"0000000000")</f>
        <v>0000000000</v>
      </c>
      <c r="O36" s="59" t="str">
        <f>TEXT('１８の２表'!O39,"0000000000")</f>
        <v>0000000000</v>
      </c>
      <c r="P36" s="59" t="str">
        <f>TEXT('１８の２表'!P39,"0000000000")</f>
        <v>0000000000</v>
      </c>
      <c r="Q36" s="59" t="str">
        <f>TEXT('１８の２表'!Q39,"0000000000")</f>
        <v>0000000000</v>
      </c>
      <c r="R36" s="59" t="str">
        <f>TEXT('１８の２表'!R39,"0000000000")</f>
        <v>0000000000</v>
      </c>
      <c r="S36" s="59" t="str">
        <f>TEXT('１８の２表'!S39,"0000000000")</f>
        <v>0000000000</v>
      </c>
      <c r="T36" s="59" t="str">
        <f>TEXT('１８の２表'!T39,"0000000000")</f>
        <v>0000000000</v>
      </c>
      <c r="U36" s="100">
        <f t="shared" si="0"/>
      </c>
    </row>
    <row r="37" spans="2:21" ht="19.5" customHeight="1">
      <c r="B37" s="157"/>
      <c r="C37" s="80" t="s">
        <v>105</v>
      </c>
      <c r="D37" s="83" t="s">
        <v>269</v>
      </c>
      <c r="E37" s="59" t="str">
        <f>TEXT('１８の２表'!E40,"0000000000")</f>
        <v>0000000000</v>
      </c>
      <c r="F37" s="59" t="str">
        <f>TEXT('１８の２表'!F40,"0000000000")</f>
        <v>0000000000</v>
      </c>
      <c r="G37" s="59" t="str">
        <f>TEXT('１８の２表'!G40,"0000000000")</f>
        <v>0000000000</v>
      </c>
      <c r="H37" s="59" t="str">
        <f>TEXT('１８の２表'!H40,"0000000000")</f>
        <v>0000000000</v>
      </c>
      <c r="I37" s="59" t="str">
        <f>TEXT('１８の２表'!I40,"0000000000")</f>
        <v>0000000000</v>
      </c>
      <c r="J37" s="59" t="str">
        <f>TEXT('１８の２表'!J40,"0000000000")</f>
        <v>0000000000</v>
      </c>
      <c r="K37" s="59" t="str">
        <f>TEXT('１８の２表'!K40,"0000000000")</f>
        <v>0000000000</v>
      </c>
      <c r="L37" s="59" t="str">
        <f>TEXT('１８の２表'!L40,"0000000000")</f>
        <v>0000000000</v>
      </c>
      <c r="M37" s="59" t="str">
        <f>TEXT('１８の２表'!M40,"0000000000")</f>
        <v>0000000000</v>
      </c>
      <c r="N37" s="59" t="str">
        <f>TEXT('１８の２表'!N40,"0000000000")</f>
        <v>0000000000</v>
      </c>
      <c r="O37" s="59" t="str">
        <f>TEXT('１８の２表'!O40,"0000000000")</f>
        <v>0000000000</v>
      </c>
      <c r="P37" s="59" t="str">
        <f>TEXT('１８の２表'!P40,"0000000000")</f>
        <v>0000000000</v>
      </c>
      <c r="Q37" s="59" t="str">
        <f>TEXT('１８の２表'!Q40,"0000000000")</f>
        <v>0000000000</v>
      </c>
      <c r="R37" s="59" t="str">
        <f>TEXT('１８の２表'!R40,"0000000000")</f>
        <v>0000000000</v>
      </c>
      <c r="S37" s="59" t="str">
        <f>TEXT('１８の２表'!S40,"0000000000")</f>
        <v>0000000000</v>
      </c>
      <c r="T37" s="59" t="str">
        <f>TEXT('１８の２表'!T40,"0000000000")</f>
        <v>0000000000</v>
      </c>
      <c r="U37" s="100">
        <f t="shared" si="0"/>
      </c>
    </row>
    <row r="38" spans="2:21" ht="19.5" customHeight="1">
      <c r="B38" s="157"/>
      <c r="C38" s="94" t="s">
        <v>106</v>
      </c>
      <c r="D38" s="83" t="s">
        <v>270</v>
      </c>
      <c r="E38" s="59" t="str">
        <f>TEXT('１８の２表'!E41,"0000000000")</f>
        <v>0000000000</v>
      </c>
      <c r="F38" s="59" t="str">
        <f>TEXT('１８の２表'!F41,"0000000000")</f>
        <v>0000000000</v>
      </c>
      <c r="G38" s="59" t="str">
        <f>TEXT('１８の２表'!G41,"0000000000")</f>
        <v>0000000000</v>
      </c>
      <c r="H38" s="59" t="str">
        <f>TEXT('１８の２表'!H41,"0000000000")</f>
        <v>0000000000</v>
      </c>
      <c r="I38" s="59" t="str">
        <f>TEXT('１８の２表'!I41,"0000000000")</f>
        <v>0000000000</v>
      </c>
      <c r="J38" s="59" t="str">
        <f>TEXT('１８の２表'!J41,"0000000000")</f>
        <v>0000000000</v>
      </c>
      <c r="K38" s="59" t="str">
        <f>TEXT('１８の２表'!K41,"0000000000")</f>
        <v>0000000000</v>
      </c>
      <c r="L38" s="59" t="str">
        <f>TEXT('１８の２表'!L41,"0000000000")</f>
        <v>0000000000</v>
      </c>
      <c r="M38" s="59" t="str">
        <f>TEXT('１８の２表'!M41,"0000000000")</f>
        <v>0000000000</v>
      </c>
      <c r="N38" s="59" t="str">
        <f>TEXT('１８の２表'!N41,"0000000000")</f>
        <v>0000000000</v>
      </c>
      <c r="O38" s="59" t="str">
        <f>TEXT('１８の２表'!O41,"0000000000")</f>
        <v>0000000000</v>
      </c>
      <c r="P38" s="59" t="str">
        <f>TEXT('１８の２表'!P41,"0000000000")</f>
        <v>0000000000</v>
      </c>
      <c r="Q38" s="59" t="str">
        <f>TEXT('１８の２表'!Q41,"0000000000")</f>
        <v>0000000000</v>
      </c>
      <c r="R38" s="59" t="str">
        <f>TEXT('１８の２表'!R41,"0000000000")</f>
        <v>0000000000</v>
      </c>
      <c r="S38" s="59" t="str">
        <f>TEXT('１８の２表'!S41,"0000000000")</f>
        <v>0000000000</v>
      </c>
      <c r="T38" s="59" t="str">
        <f>TEXT('１８の２表'!T41,"0000000000")</f>
        <v>0000000000</v>
      </c>
      <c r="U38" s="100">
        <f t="shared" si="0"/>
      </c>
    </row>
    <row r="39" spans="2:21" ht="19.5" customHeight="1">
      <c r="B39" s="157"/>
      <c r="C39" s="94" t="s">
        <v>185</v>
      </c>
      <c r="D39" s="83" t="s">
        <v>271</v>
      </c>
      <c r="E39" s="59" t="str">
        <f>TEXT('１８の２表'!E42,"0000000000")</f>
        <v>0000000000</v>
      </c>
      <c r="F39" s="59" t="str">
        <f>TEXT('１８の２表'!F42,"0000000000")</f>
        <v>0000000000</v>
      </c>
      <c r="G39" s="59" t="str">
        <f>TEXT('１８の２表'!G42,"0000000000")</f>
        <v>0000000000</v>
      </c>
      <c r="H39" s="59" t="str">
        <f>TEXT('１８の２表'!H42,"0000000000")</f>
        <v>0000000000</v>
      </c>
      <c r="I39" s="59" t="str">
        <f>TEXT('１８の２表'!I42,"0000000000")</f>
        <v>0000000000</v>
      </c>
      <c r="J39" s="59" t="str">
        <f>TEXT('１８の２表'!J42,"0000000000")</f>
        <v>0000000000</v>
      </c>
      <c r="K39" s="59" t="str">
        <f>TEXT('１８の２表'!K42,"0000000000")</f>
        <v>0000000000</v>
      </c>
      <c r="L39" s="59" t="str">
        <f>TEXT('１８の２表'!L42,"0000000000")</f>
        <v>0000000000</v>
      </c>
      <c r="M39" s="59" t="str">
        <f>TEXT('１８の２表'!M42,"0000000000")</f>
        <v>0000000000</v>
      </c>
      <c r="N39" s="59" t="str">
        <f>TEXT('１８の２表'!N42,"0000000000")</f>
        <v>0000000000</v>
      </c>
      <c r="O39" s="59" t="str">
        <f>TEXT('１８の２表'!O42,"0000000000")</f>
        <v>0000000000</v>
      </c>
      <c r="P39" s="59" t="str">
        <f>TEXT('１８の２表'!P42,"0000000000")</f>
        <v>0000000000</v>
      </c>
      <c r="Q39" s="59" t="str">
        <f>TEXT('１８の２表'!Q42,"0000000000")</f>
        <v>0000000000</v>
      </c>
      <c r="R39" s="59" t="str">
        <f>TEXT('１８の２表'!R42,"0000000000")</f>
        <v>0000000000</v>
      </c>
      <c r="S39" s="59" t="str">
        <f>TEXT('１８の２表'!S42,"0000000000")</f>
        <v>0000000000</v>
      </c>
      <c r="T39" s="59" t="str">
        <f>TEXT('１８の２表'!T42,"0000000000")</f>
        <v>0000000000</v>
      </c>
      <c r="U39" s="100">
        <f t="shared" si="0"/>
      </c>
    </row>
    <row r="40" spans="2:21" ht="19.5" customHeight="1">
      <c r="B40" s="158"/>
      <c r="C40" s="80" t="s">
        <v>260</v>
      </c>
      <c r="D40" s="83" t="s">
        <v>272</v>
      </c>
      <c r="E40" s="59" t="str">
        <f>TEXT('１８の２表'!E43,"0000000000")</f>
        <v>0000000000</v>
      </c>
      <c r="F40" s="59" t="str">
        <f>TEXT('１８の２表'!F43,"0000000000")</f>
        <v>0000000000</v>
      </c>
      <c r="G40" s="59" t="str">
        <f>TEXT('１８の２表'!G43,"0000000000")</f>
        <v>0000000000</v>
      </c>
      <c r="H40" s="59" t="str">
        <f>TEXT('１８の２表'!H43,"0000000000")</f>
        <v>0000000000</v>
      </c>
      <c r="I40" s="59" t="str">
        <f>TEXT('１８の２表'!I43,"0000000000")</f>
        <v>0000000000</v>
      </c>
      <c r="J40" s="59" t="str">
        <f>TEXT('１８の２表'!J43,"0000000000")</f>
        <v>0000000000</v>
      </c>
      <c r="K40" s="59" t="str">
        <f>TEXT('１８の２表'!K43,"0000000000")</f>
        <v>0000000000</v>
      </c>
      <c r="L40" s="59" t="str">
        <f>TEXT('１８の２表'!L43,"0000000000")</f>
        <v>0000000000</v>
      </c>
      <c r="M40" s="59" t="str">
        <f>TEXT('１８の２表'!M43,"0000000000")</f>
        <v>0000000000</v>
      </c>
      <c r="N40" s="59" t="str">
        <f>TEXT('１８の２表'!N43,"0000000000")</f>
        <v>0000000000</v>
      </c>
      <c r="O40" s="59" t="str">
        <f>TEXT('１８の２表'!O43,"0000000000")</f>
        <v>0000000000</v>
      </c>
      <c r="P40" s="59" t="str">
        <f>TEXT('１８の２表'!P43,"0000000000")</f>
        <v>0000000000</v>
      </c>
      <c r="Q40" s="59" t="str">
        <f>TEXT('１８の２表'!Q43,"0000000000")</f>
        <v>0000000000</v>
      </c>
      <c r="R40" s="59" t="str">
        <f>TEXT('１８の２表'!R43,"0000000000")</f>
        <v>0000000000</v>
      </c>
      <c r="S40" s="59" t="str">
        <f>TEXT('１８の２表'!S43,"0000000000")</f>
        <v>0000000000</v>
      </c>
      <c r="T40" s="59" t="str">
        <f>TEXT('１８の２表'!T43,"0000000000")</f>
        <v>0000000000</v>
      </c>
      <c r="U40" s="100">
        <f t="shared" si="0"/>
      </c>
    </row>
    <row r="41" spans="2:21" ht="19.5" customHeight="1">
      <c r="B41" s="156" t="s">
        <v>211</v>
      </c>
      <c r="C41" s="80" t="s">
        <v>36</v>
      </c>
      <c r="D41" s="83" t="s">
        <v>274</v>
      </c>
      <c r="E41" s="59" t="str">
        <f>TEXT('１８の２表'!E44,"0000000000")</f>
        <v>0000000001</v>
      </c>
      <c r="F41" s="59" t="str">
        <f>TEXT('１８の２表'!F44,"0000000000")</f>
        <v>0000000001</v>
      </c>
      <c r="G41" s="59" t="str">
        <f>TEXT('１８の２表'!G44,"0000000000")</f>
        <v>0000128250</v>
      </c>
      <c r="H41" s="59" t="str">
        <f>TEXT('１８の２表'!H44,"0000000000")</f>
        <v>0000014250</v>
      </c>
      <c r="I41" s="59" t="str">
        <f>TEXT('１８の２表'!I44,"0000000000")</f>
        <v>0000000000</v>
      </c>
      <c r="J41" s="59" t="str">
        <f>TEXT('１８の２表'!J44,"0000000000")</f>
        <v>0000000000</v>
      </c>
      <c r="K41" s="59" t="str">
        <f>TEXT('１８の２表'!K44,"0000000000")</f>
        <v>0000000000</v>
      </c>
      <c r="L41" s="59" t="str">
        <f>TEXT('１８の２表'!L44,"0000000000")</f>
        <v>0000000000</v>
      </c>
      <c r="M41" s="59" t="str">
        <f>TEXT('１８の２表'!M44,"0000000000")</f>
        <v>0000000000</v>
      </c>
      <c r="N41" s="59" t="str">
        <f>TEXT('１８の２表'!N44,"0000000000")</f>
        <v>0000000000</v>
      </c>
      <c r="O41" s="59" t="str">
        <f>TEXT('１８の２表'!O44,"0000000000")</f>
        <v>0000000000</v>
      </c>
      <c r="P41" s="59" t="str">
        <f>TEXT('１８の２表'!P44,"0000000000")</f>
        <v>0000000000</v>
      </c>
      <c r="Q41" s="59" t="str">
        <f>TEXT('１８の２表'!Q44,"0000000000")</f>
        <v>0000000000</v>
      </c>
      <c r="R41" s="59" t="str">
        <f>TEXT('１８の２表'!R44,"0000000000")</f>
        <v>0000000000</v>
      </c>
      <c r="S41" s="59" t="str">
        <f>TEXT('１８の２表'!S44,"0000000000")</f>
        <v>0000000000</v>
      </c>
      <c r="T41" s="59" t="str">
        <f>TEXT('１８の２表'!T44,"0000000000")</f>
        <v>0000000000</v>
      </c>
      <c r="U41" s="100">
        <f t="shared" si="0"/>
      </c>
    </row>
    <row r="42" spans="2:21" ht="19.5" customHeight="1">
      <c r="B42" s="159"/>
      <c r="C42" s="80" t="s">
        <v>44</v>
      </c>
      <c r="D42" s="83" t="s">
        <v>275</v>
      </c>
      <c r="E42" s="59" t="str">
        <f>TEXT('１８の２表'!E45,"0000000000")</f>
        <v>0000000000</v>
      </c>
      <c r="F42" s="59" t="str">
        <f>TEXT('１８の２表'!F45,"0000000000")</f>
        <v>0000000000</v>
      </c>
      <c r="G42" s="59" t="str">
        <f>TEXT('１８の２表'!G45,"0000000000")</f>
        <v>0000000000</v>
      </c>
      <c r="H42" s="59" t="str">
        <f>TEXT('１８の２表'!H45,"0000000000")</f>
        <v>0000000000</v>
      </c>
      <c r="I42" s="59" t="str">
        <f>TEXT('１８の２表'!I45,"0000000000")</f>
        <v>0000000000</v>
      </c>
      <c r="J42" s="59" t="str">
        <f>TEXT('１８の２表'!J45,"0000000000")</f>
        <v>0000000000</v>
      </c>
      <c r="K42" s="59" t="str">
        <f>TEXT('１８の２表'!K45,"0000000000")</f>
        <v>0000000000</v>
      </c>
      <c r="L42" s="59" t="str">
        <f>TEXT('１８の２表'!L45,"0000000000")</f>
        <v>0000000000</v>
      </c>
      <c r="M42" s="59" t="str">
        <f>TEXT('１８の２表'!M45,"0000000000")</f>
        <v>0000000000</v>
      </c>
      <c r="N42" s="59" t="str">
        <f>TEXT('１８の２表'!N45,"0000000000")</f>
        <v>0000000000</v>
      </c>
      <c r="O42" s="59" t="str">
        <f>TEXT('１８の２表'!O45,"0000000000")</f>
        <v>0000000000</v>
      </c>
      <c r="P42" s="59" t="str">
        <f>TEXT('１８の２表'!P45,"0000000000")</f>
        <v>0000000000</v>
      </c>
      <c r="Q42" s="59" t="str">
        <f>TEXT('１８の２表'!Q45,"0000000000")</f>
        <v>0000000000</v>
      </c>
      <c r="R42" s="59" t="str">
        <f>TEXT('１８の２表'!R45,"0000000000")</f>
        <v>0000000000</v>
      </c>
      <c r="S42" s="59" t="str">
        <f>TEXT('１８の２表'!S45,"0000000000")</f>
        <v>0000000000</v>
      </c>
      <c r="T42" s="59" t="str">
        <f>TEXT('１８の２表'!T45,"0000000000")</f>
        <v>0000000000</v>
      </c>
      <c r="U42" s="100">
        <f t="shared" si="0"/>
      </c>
    </row>
    <row r="43" spans="2:21" ht="19.5" customHeight="1">
      <c r="B43" s="159"/>
      <c r="C43" s="80" t="s">
        <v>186</v>
      </c>
      <c r="D43" s="83" t="s">
        <v>276</v>
      </c>
      <c r="E43" s="59" t="str">
        <f>TEXT('１８の２表'!E46,"0000000000")</f>
        <v>0000000000</v>
      </c>
      <c r="F43" s="59" t="str">
        <f>TEXT('１８の２表'!F46,"0000000000")</f>
        <v>0000000000</v>
      </c>
      <c r="G43" s="59" t="str">
        <f>TEXT('１８の２表'!G46,"0000000000")</f>
        <v>0000000000</v>
      </c>
      <c r="H43" s="59" t="str">
        <f>TEXT('１８の２表'!H46,"0000000000")</f>
        <v>0000000000</v>
      </c>
      <c r="I43" s="59" t="str">
        <f>TEXT('１８の２表'!I46,"0000000000")</f>
        <v>0000000000</v>
      </c>
      <c r="J43" s="59" t="str">
        <f>TEXT('１８の２表'!J46,"0000000000")</f>
        <v>0000000000</v>
      </c>
      <c r="K43" s="59" t="str">
        <f>TEXT('１８の２表'!K46,"0000000000")</f>
        <v>0000000000</v>
      </c>
      <c r="L43" s="59" t="str">
        <f>TEXT('１８の２表'!L46,"0000000000")</f>
        <v>0000000000</v>
      </c>
      <c r="M43" s="59" t="str">
        <f>TEXT('１８の２表'!M46,"0000000000")</f>
        <v>0000000000</v>
      </c>
      <c r="N43" s="59" t="str">
        <f>TEXT('１８の２表'!N46,"0000000000")</f>
        <v>0000000000</v>
      </c>
      <c r="O43" s="59" t="str">
        <f>TEXT('１８の２表'!O46,"0000000000")</f>
        <v>0000000000</v>
      </c>
      <c r="P43" s="59" t="str">
        <f>TEXT('１８の２表'!P46,"0000000000")</f>
        <v>0000000000</v>
      </c>
      <c r="Q43" s="59" t="str">
        <f>TEXT('１８の２表'!Q46,"0000000000")</f>
        <v>0000000000</v>
      </c>
      <c r="R43" s="59" t="str">
        <f>TEXT('１８の２表'!R46,"0000000000")</f>
        <v>0000000000</v>
      </c>
      <c r="S43" s="59" t="str">
        <f>TEXT('１８の２表'!S46,"0000000000")</f>
        <v>0000000000</v>
      </c>
      <c r="T43" s="59" t="str">
        <f>TEXT('１８の２表'!T46,"0000000000")</f>
        <v>0000000000</v>
      </c>
      <c r="U43" s="100">
        <f t="shared" si="0"/>
      </c>
    </row>
    <row r="44" spans="2:21" ht="35.25" customHeight="1">
      <c r="B44" s="159"/>
      <c r="C44" s="80" t="s">
        <v>187</v>
      </c>
      <c r="D44" s="83" t="s">
        <v>277</v>
      </c>
      <c r="E44" s="59" t="str">
        <f>TEXT('１８の２表'!E47,"0000000000")</f>
        <v>0000000000</v>
      </c>
      <c r="F44" s="59" t="str">
        <f>TEXT('１８の２表'!F47,"0000000000")</f>
        <v>0000000000</v>
      </c>
      <c r="G44" s="59" t="str">
        <f>TEXT('１８の２表'!G47,"0000000000")</f>
        <v>0000000000</v>
      </c>
      <c r="H44" s="59" t="str">
        <f>TEXT('１８の２表'!H47,"0000000000")</f>
        <v>0000000000</v>
      </c>
      <c r="I44" s="59" t="str">
        <f>TEXT('１８の２表'!I47,"0000000000")</f>
        <v>0000000000</v>
      </c>
      <c r="J44" s="59" t="str">
        <f>TEXT('１８の２表'!J47,"0000000000")</f>
        <v>0000000000</v>
      </c>
      <c r="K44" s="59" t="str">
        <f>TEXT('１８の２表'!K47,"0000000000")</f>
        <v>0000000000</v>
      </c>
      <c r="L44" s="59" t="str">
        <f>TEXT('１８の２表'!L47,"0000000000")</f>
        <v>0000000000</v>
      </c>
      <c r="M44" s="59" t="str">
        <f>TEXT('１８の２表'!M47,"0000000000")</f>
        <v>0000000000</v>
      </c>
      <c r="N44" s="59" t="str">
        <f>TEXT('１８の２表'!N47,"0000000000")</f>
        <v>0000000000</v>
      </c>
      <c r="O44" s="59" t="str">
        <f>TEXT('１８の２表'!O47,"0000000000")</f>
        <v>0000000000</v>
      </c>
      <c r="P44" s="59" t="str">
        <f>TEXT('１８の２表'!P47,"0000000000")</f>
        <v>0000000000</v>
      </c>
      <c r="Q44" s="59" t="str">
        <f>TEXT('１８の２表'!Q47,"0000000000")</f>
        <v>0000000000</v>
      </c>
      <c r="R44" s="59" t="str">
        <f>TEXT('１８の２表'!R47,"0000000000")</f>
        <v>0000000000</v>
      </c>
      <c r="S44" s="59" t="str">
        <f>TEXT('１８の２表'!S47,"0000000000")</f>
        <v>0000000000</v>
      </c>
      <c r="T44" s="59" t="str">
        <f>TEXT('１８の２表'!T47,"0000000000")</f>
        <v>0000000000</v>
      </c>
      <c r="U44" s="100">
        <f t="shared" si="0"/>
      </c>
    </row>
    <row r="45" spans="2:21" ht="19.5" customHeight="1">
      <c r="B45" s="159"/>
      <c r="C45" s="80" t="s">
        <v>188</v>
      </c>
      <c r="D45" s="83" t="s">
        <v>278</v>
      </c>
      <c r="E45" s="59" t="str">
        <f>TEXT('１８の２表'!E48,"0000000000")</f>
        <v>0000000000</v>
      </c>
      <c r="F45" s="59" t="str">
        <f>TEXT('１８の２表'!F48,"0000000000")</f>
        <v>0000000000</v>
      </c>
      <c r="G45" s="59" t="str">
        <f>TEXT('１８の２表'!G48,"0000000000")</f>
        <v>0000000000</v>
      </c>
      <c r="H45" s="59" t="str">
        <f>TEXT('１８の２表'!H48,"0000000000")</f>
        <v>0000000000</v>
      </c>
      <c r="I45" s="59" t="str">
        <f>TEXT('１８の２表'!I48,"0000000000")</f>
        <v>0000000000</v>
      </c>
      <c r="J45" s="59" t="str">
        <f>TEXT('１８の２表'!J48,"0000000000")</f>
        <v>0000000000</v>
      </c>
      <c r="K45" s="59" t="str">
        <f>TEXT('１８の２表'!K48,"0000000000")</f>
        <v>0000000000</v>
      </c>
      <c r="L45" s="59" t="str">
        <f>TEXT('１８の２表'!L48,"0000000000")</f>
        <v>0000000000</v>
      </c>
      <c r="M45" s="59" t="str">
        <f>TEXT('１８の２表'!M48,"0000000000")</f>
        <v>0000000000</v>
      </c>
      <c r="N45" s="59" t="str">
        <f>TEXT('１８の２表'!N48,"0000000000")</f>
        <v>0000000000</v>
      </c>
      <c r="O45" s="59" t="str">
        <f>TEXT('１８の２表'!O48,"0000000000")</f>
        <v>0000000000</v>
      </c>
      <c r="P45" s="59" t="str">
        <f>TEXT('１８の２表'!P48,"0000000000")</f>
        <v>0000000000</v>
      </c>
      <c r="Q45" s="59" t="str">
        <f>TEXT('１８の２表'!Q48,"0000000000")</f>
        <v>0000000000</v>
      </c>
      <c r="R45" s="59" t="str">
        <f>TEXT('１８の２表'!R48,"0000000000")</f>
        <v>0000000000</v>
      </c>
      <c r="S45" s="59" t="str">
        <f>TEXT('１８の２表'!S48,"0000000000")</f>
        <v>0000000000</v>
      </c>
      <c r="T45" s="59" t="str">
        <f>TEXT('１８の２表'!T48,"0000000000")</f>
        <v>0000000000</v>
      </c>
      <c r="U45" s="100">
        <f t="shared" si="0"/>
      </c>
    </row>
    <row r="46" spans="2:21" ht="19.5" customHeight="1">
      <c r="B46" s="159"/>
      <c r="C46" s="80" t="s">
        <v>45</v>
      </c>
      <c r="D46" s="83" t="s">
        <v>279</v>
      </c>
      <c r="E46" s="59" t="str">
        <f>TEXT('１８の２表'!E49,"0000000000")</f>
        <v>0000000000</v>
      </c>
      <c r="F46" s="59" t="str">
        <f>TEXT('１８の２表'!F49,"0000000000")</f>
        <v>0000000000</v>
      </c>
      <c r="G46" s="59" t="str">
        <f>TEXT('１８の２表'!G49,"0000000000")</f>
        <v>0000000000</v>
      </c>
      <c r="H46" s="59" t="str">
        <f>TEXT('１８の２表'!H49,"0000000000")</f>
        <v>0000000000</v>
      </c>
      <c r="I46" s="59" t="str">
        <f>TEXT('１８の２表'!I49,"0000000000")</f>
        <v>0000000000</v>
      </c>
      <c r="J46" s="59" t="str">
        <f>TEXT('１８の２表'!J49,"0000000000")</f>
        <v>0000000000</v>
      </c>
      <c r="K46" s="59" t="str">
        <f>TEXT('１８の２表'!K49,"0000000000")</f>
        <v>0000000000</v>
      </c>
      <c r="L46" s="59" t="str">
        <f>TEXT('１８の２表'!L49,"0000000000")</f>
        <v>0000000000</v>
      </c>
      <c r="M46" s="59" t="str">
        <f>TEXT('１８の２表'!M49,"0000000000")</f>
        <v>0000000000</v>
      </c>
      <c r="N46" s="59" t="str">
        <f>TEXT('１８の２表'!N49,"0000000000")</f>
        <v>0000000000</v>
      </c>
      <c r="O46" s="59" t="str">
        <f>TEXT('１８の２表'!O49,"0000000000")</f>
        <v>0000000000</v>
      </c>
      <c r="P46" s="59" t="str">
        <f>TEXT('１８の２表'!P49,"0000000000")</f>
        <v>0000000000</v>
      </c>
      <c r="Q46" s="59" t="str">
        <f>TEXT('１８の２表'!Q49,"0000000000")</f>
        <v>0000000000</v>
      </c>
      <c r="R46" s="59" t="str">
        <f>TEXT('１８の２表'!R49,"0000000000")</f>
        <v>0000000000</v>
      </c>
      <c r="S46" s="59" t="str">
        <f>TEXT('１８の２表'!S49,"0000000000")</f>
        <v>0000000000</v>
      </c>
      <c r="T46" s="59" t="str">
        <f>TEXT('１８の２表'!T49,"0000000000")</f>
        <v>0000000000</v>
      </c>
      <c r="U46" s="100">
        <f t="shared" si="0"/>
      </c>
    </row>
    <row r="47" spans="2:21" ht="36.75" customHeight="1">
      <c r="B47" s="159"/>
      <c r="C47" s="82" t="s">
        <v>93</v>
      </c>
      <c r="D47" s="83" t="s">
        <v>280</v>
      </c>
      <c r="E47" s="59" t="str">
        <f>TEXT('１８の２表'!E50,"0000000000")</f>
        <v>0000000000</v>
      </c>
      <c r="F47" s="59" t="str">
        <f>TEXT('１８の２表'!F50,"0000000000")</f>
        <v>0000000000</v>
      </c>
      <c r="G47" s="59" t="str">
        <f>TEXT('１８の２表'!G50,"0000000000")</f>
        <v>0000000000</v>
      </c>
      <c r="H47" s="59" t="str">
        <f>TEXT('１８の２表'!H50,"0000000000")</f>
        <v>0000000000</v>
      </c>
      <c r="I47" s="59" t="str">
        <f>TEXT('１８の２表'!I50,"0000000000")</f>
        <v>0000000000</v>
      </c>
      <c r="J47" s="59" t="str">
        <f>TEXT('１８の２表'!J50,"0000000000")</f>
        <v>0000000000</v>
      </c>
      <c r="K47" s="59" t="str">
        <f>TEXT('１８の２表'!K50,"0000000000")</f>
        <v>0000000000</v>
      </c>
      <c r="L47" s="59" t="str">
        <f>TEXT('１８の２表'!L50,"0000000000")</f>
        <v>0000000000</v>
      </c>
      <c r="M47" s="59" t="str">
        <f>TEXT('１８の２表'!M50,"0000000000")</f>
        <v>0000000000</v>
      </c>
      <c r="N47" s="59" t="str">
        <f>TEXT('１８の２表'!N50,"0000000000")</f>
        <v>0000000000</v>
      </c>
      <c r="O47" s="59" t="str">
        <f>TEXT('１８の２表'!O50,"0000000000")</f>
        <v>0000000000</v>
      </c>
      <c r="P47" s="59" t="str">
        <f>TEXT('１８の２表'!P50,"0000000000")</f>
        <v>0000000000</v>
      </c>
      <c r="Q47" s="59" t="str">
        <f>TEXT('１８の２表'!Q50,"0000000000")</f>
        <v>0000000000</v>
      </c>
      <c r="R47" s="59" t="str">
        <f>TEXT('１８の２表'!R50,"0000000000")</f>
        <v>0000000000</v>
      </c>
      <c r="S47" s="59" t="str">
        <f>TEXT('１８の２表'!S50,"0000000000")</f>
        <v>0000000000</v>
      </c>
      <c r="T47" s="59" t="str">
        <f>TEXT('１８の２表'!T50,"0000000000")</f>
        <v>0000000000</v>
      </c>
      <c r="U47" s="100">
        <f t="shared" si="0"/>
      </c>
    </row>
    <row r="48" spans="2:21" ht="19.5" customHeight="1">
      <c r="B48" s="159"/>
      <c r="C48" s="80" t="s">
        <v>46</v>
      </c>
      <c r="D48" s="83" t="s">
        <v>281</v>
      </c>
      <c r="E48" s="59" t="str">
        <f>TEXT('１８の２表'!E51,"0000000000")</f>
        <v>0000000000</v>
      </c>
      <c r="F48" s="59" t="str">
        <f>TEXT('１８の２表'!F51,"0000000000")</f>
        <v>0000000000</v>
      </c>
      <c r="G48" s="59" t="str">
        <f>TEXT('１８の２表'!G51,"0000000000")</f>
        <v>0000000000</v>
      </c>
      <c r="H48" s="59" t="str">
        <f>TEXT('１８の２表'!H51,"0000000000")</f>
        <v>0000000000</v>
      </c>
      <c r="I48" s="59" t="str">
        <f>TEXT('１８の２表'!I51,"0000000000")</f>
        <v>0000000000</v>
      </c>
      <c r="J48" s="59" t="str">
        <f>TEXT('１８の２表'!J51,"0000000000")</f>
        <v>0000000000</v>
      </c>
      <c r="K48" s="59" t="str">
        <f>TEXT('１８の２表'!K51,"0000000000")</f>
        <v>0000000000</v>
      </c>
      <c r="L48" s="59" t="str">
        <f>TEXT('１８の２表'!L51,"0000000000")</f>
        <v>0000000000</v>
      </c>
      <c r="M48" s="59" t="str">
        <f>TEXT('１８の２表'!M51,"0000000000")</f>
        <v>0000000000</v>
      </c>
      <c r="N48" s="59" t="str">
        <f>TEXT('１８の２表'!N51,"0000000000")</f>
        <v>0000000000</v>
      </c>
      <c r="O48" s="59" t="str">
        <f>TEXT('１８の２表'!O51,"0000000000")</f>
        <v>0000000000</v>
      </c>
      <c r="P48" s="59" t="str">
        <f>TEXT('１８の２表'!P51,"0000000000")</f>
        <v>0000000000</v>
      </c>
      <c r="Q48" s="59" t="str">
        <f>TEXT('１８の２表'!Q51,"0000000000")</f>
        <v>0000000000</v>
      </c>
      <c r="R48" s="59" t="str">
        <f>TEXT('１８の２表'!R51,"0000000000")</f>
        <v>0000000000</v>
      </c>
      <c r="S48" s="59" t="str">
        <f>TEXT('１８の２表'!S51,"0000000000")</f>
        <v>0000000000</v>
      </c>
      <c r="T48" s="59" t="str">
        <f>TEXT('１８の２表'!T51,"0000000000")</f>
        <v>0000000000</v>
      </c>
      <c r="U48" s="100">
        <f t="shared" si="0"/>
      </c>
    </row>
    <row r="49" spans="2:21" ht="30.75" customHeight="1">
      <c r="B49" s="159"/>
      <c r="C49" s="82" t="s">
        <v>94</v>
      </c>
      <c r="D49" s="83" t="s">
        <v>282</v>
      </c>
      <c r="E49" s="59" t="str">
        <f>TEXT('１８の２表'!E52,"0000000000")</f>
        <v>0000000000</v>
      </c>
      <c r="F49" s="59" t="str">
        <f>TEXT('１８の２表'!F52,"0000000000")</f>
        <v>0000000000</v>
      </c>
      <c r="G49" s="59" t="str">
        <f>TEXT('１８の２表'!G52,"0000000000")</f>
        <v>0000000000</v>
      </c>
      <c r="H49" s="59" t="str">
        <f>TEXT('１８の２表'!H52,"0000000000")</f>
        <v>0000000000</v>
      </c>
      <c r="I49" s="59" t="str">
        <f>TEXT('１８の２表'!I52,"0000000000")</f>
        <v>0000000000</v>
      </c>
      <c r="J49" s="59" t="str">
        <f>TEXT('１８の２表'!J52,"0000000000")</f>
        <v>0000000000</v>
      </c>
      <c r="K49" s="59" t="str">
        <f>TEXT('１８の２表'!K52,"0000000000")</f>
        <v>0000000000</v>
      </c>
      <c r="L49" s="59" t="str">
        <f>TEXT('１８の２表'!L52,"0000000000")</f>
        <v>0000000000</v>
      </c>
      <c r="M49" s="59" t="str">
        <f>TEXT('１８の２表'!M52,"0000000000")</f>
        <v>0000000000</v>
      </c>
      <c r="N49" s="59" t="str">
        <f>TEXT('１８の２表'!N52,"0000000000")</f>
        <v>0000000000</v>
      </c>
      <c r="O49" s="59" t="str">
        <f>TEXT('１８の２表'!O52,"0000000000")</f>
        <v>0000000000</v>
      </c>
      <c r="P49" s="59" t="str">
        <f>TEXT('１８の２表'!P52,"0000000000")</f>
        <v>0000000000</v>
      </c>
      <c r="Q49" s="59" t="str">
        <f>TEXT('１８の２表'!Q52,"0000000000")</f>
        <v>0000000000</v>
      </c>
      <c r="R49" s="59" t="str">
        <f>TEXT('１８の２表'!R52,"0000000000")</f>
        <v>0000000000</v>
      </c>
      <c r="S49" s="59" t="str">
        <f>TEXT('１８の２表'!S52,"0000000000")</f>
        <v>0000000000</v>
      </c>
      <c r="T49" s="59" t="str">
        <f>TEXT('１８の２表'!T52,"0000000000")</f>
        <v>0000000000</v>
      </c>
      <c r="U49" s="100">
        <f t="shared" si="0"/>
      </c>
    </row>
    <row r="50" spans="2:21" ht="19.5" customHeight="1">
      <c r="B50" s="159"/>
      <c r="C50" s="80" t="s">
        <v>189</v>
      </c>
      <c r="D50" s="83" t="s">
        <v>283</v>
      </c>
      <c r="E50" s="59" t="str">
        <f>TEXT('１８の２表'!E53,"0000000000")</f>
        <v>0000000000</v>
      </c>
      <c r="F50" s="59" t="str">
        <f>TEXT('１８の２表'!F53,"0000000000")</f>
        <v>0000000000</v>
      </c>
      <c r="G50" s="59" t="str">
        <f>TEXT('１８の２表'!G53,"0000000000")</f>
        <v>0000000000</v>
      </c>
      <c r="H50" s="59" t="str">
        <f>TEXT('１８の２表'!H53,"0000000000")</f>
        <v>0000000000</v>
      </c>
      <c r="I50" s="59" t="str">
        <f>TEXT('１８の２表'!I53,"0000000000")</f>
        <v>0000000000</v>
      </c>
      <c r="J50" s="59" t="str">
        <f>TEXT('１８の２表'!J53,"0000000000")</f>
        <v>0000000000</v>
      </c>
      <c r="K50" s="59" t="str">
        <f>TEXT('１８の２表'!K53,"0000000000")</f>
        <v>0000000000</v>
      </c>
      <c r="L50" s="59" t="str">
        <f>TEXT('１８の２表'!L53,"0000000000")</f>
        <v>0000000000</v>
      </c>
      <c r="M50" s="59" t="str">
        <f>TEXT('１８の２表'!M53,"0000000000")</f>
        <v>0000000000</v>
      </c>
      <c r="N50" s="59" t="str">
        <f>TEXT('１８の２表'!N53,"0000000000")</f>
        <v>0000000000</v>
      </c>
      <c r="O50" s="59" t="str">
        <f>TEXT('１８の２表'!O53,"0000000000")</f>
        <v>0000000000</v>
      </c>
      <c r="P50" s="59" t="str">
        <f>TEXT('１８の２表'!P53,"0000000000")</f>
        <v>0000000000</v>
      </c>
      <c r="Q50" s="59" t="str">
        <f>TEXT('１８の２表'!Q53,"0000000000")</f>
        <v>0000000000</v>
      </c>
      <c r="R50" s="59" t="str">
        <f>TEXT('１８の２表'!R53,"0000000000")</f>
        <v>0000000000</v>
      </c>
      <c r="S50" s="59" t="str">
        <f>TEXT('１８の２表'!S53,"0000000000")</f>
        <v>0000000000</v>
      </c>
      <c r="T50" s="59" t="str">
        <f>TEXT('１８の２表'!T53,"0000000000")</f>
        <v>0000000000</v>
      </c>
      <c r="U50" s="100">
        <f t="shared" si="0"/>
      </c>
    </row>
    <row r="51" spans="2:21" ht="19.5" customHeight="1">
      <c r="B51" s="159"/>
      <c r="C51" s="80" t="s">
        <v>47</v>
      </c>
      <c r="D51" s="83" t="s">
        <v>284</v>
      </c>
      <c r="E51" s="59" t="str">
        <f>TEXT('１８の２表'!E54,"0000000000")</f>
        <v>0000000000</v>
      </c>
      <c r="F51" s="59" t="str">
        <f>TEXT('１８の２表'!F54,"0000000000")</f>
        <v>0000000000</v>
      </c>
      <c r="G51" s="59" t="str">
        <f>TEXT('１８の２表'!G54,"0000000000")</f>
        <v>0000000000</v>
      </c>
      <c r="H51" s="59" t="str">
        <f>TEXT('１８の２表'!H54,"0000000000")</f>
        <v>0000000000</v>
      </c>
      <c r="I51" s="59" t="str">
        <f>TEXT('１８の２表'!I54,"0000000000")</f>
        <v>0000000000</v>
      </c>
      <c r="J51" s="59" t="str">
        <f>TEXT('１８の２表'!J54,"0000000000")</f>
        <v>0000000000</v>
      </c>
      <c r="K51" s="59" t="str">
        <f>TEXT('１８の２表'!K54,"0000000000")</f>
        <v>0000000000</v>
      </c>
      <c r="L51" s="59" t="str">
        <f>TEXT('１８の２表'!L54,"0000000000")</f>
        <v>0000000000</v>
      </c>
      <c r="M51" s="59" t="str">
        <f>TEXT('１８の２表'!M54,"0000000000")</f>
        <v>0000000000</v>
      </c>
      <c r="N51" s="59" t="str">
        <f>TEXT('１８の２表'!N54,"0000000000")</f>
        <v>0000000000</v>
      </c>
      <c r="O51" s="59" t="str">
        <f>TEXT('１８の２表'!O54,"0000000000")</f>
        <v>0000000000</v>
      </c>
      <c r="P51" s="59" t="str">
        <f>TEXT('１８の２表'!P54,"0000000000")</f>
        <v>0000000000</v>
      </c>
      <c r="Q51" s="59" t="str">
        <f>TEXT('１８の２表'!Q54,"0000000000")</f>
        <v>0000000000</v>
      </c>
      <c r="R51" s="59" t="str">
        <f>TEXT('１８の２表'!R54,"0000000000")</f>
        <v>0000000000</v>
      </c>
      <c r="S51" s="59" t="str">
        <f>TEXT('１８の２表'!S54,"0000000000")</f>
        <v>0000000000</v>
      </c>
      <c r="T51" s="59" t="str">
        <f>TEXT('１８の２表'!T54,"0000000000")</f>
        <v>0000000000</v>
      </c>
      <c r="U51" s="100">
        <f t="shared" si="0"/>
      </c>
    </row>
    <row r="52" spans="2:21" ht="34.5" customHeight="1">
      <c r="B52" s="159"/>
      <c r="C52" s="82" t="s">
        <v>101</v>
      </c>
      <c r="D52" s="83" t="s">
        <v>285</v>
      </c>
      <c r="E52" s="59" t="str">
        <f>TEXT('１８の２表'!E55,"0000000000")</f>
        <v>0000000000</v>
      </c>
      <c r="F52" s="59" t="str">
        <f>TEXT('１８の２表'!F55,"0000000000")</f>
        <v>0000000000</v>
      </c>
      <c r="G52" s="59" t="str">
        <f>TEXT('１８の２表'!G55,"0000000000")</f>
        <v>0000000000</v>
      </c>
      <c r="H52" s="59" t="str">
        <f>TEXT('１８の２表'!H55,"0000000000")</f>
        <v>0000000000</v>
      </c>
      <c r="I52" s="59" t="str">
        <f>TEXT('１８の２表'!I55,"0000000000")</f>
        <v>0000000000</v>
      </c>
      <c r="J52" s="59" t="str">
        <f>TEXT('１８の２表'!J55,"0000000000")</f>
        <v>0000000000</v>
      </c>
      <c r="K52" s="59" t="str">
        <f>TEXT('１８の２表'!K55,"0000000000")</f>
        <v>0000000000</v>
      </c>
      <c r="L52" s="59" t="str">
        <f>TEXT('１８の２表'!L55,"0000000000")</f>
        <v>0000000000</v>
      </c>
      <c r="M52" s="59" t="str">
        <f>TEXT('１８の２表'!M55,"0000000000")</f>
        <v>0000000000</v>
      </c>
      <c r="N52" s="59" t="str">
        <f>TEXT('１８の２表'!N55,"0000000000")</f>
        <v>0000000000</v>
      </c>
      <c r="O52" s="59" t="str">
        <f>TEXT('１８の２表'!O55,"0000000000")</f>
        <v>0000000000</v>
      </c>
      <c r="P52" s="59" t="str">
        <f>TEXT('１８の２表'!P55,"0000000000")</f>
        <v>0000000000</v>
      </c>
      <c r="Q52" s="59" t="str">
        <f>TEXT('１８の２表'!Q55,"0000000000")</f>
        <v>0000000000</v>
      </c>
      <c r="R52" s="59" t="str">
        <f>TEXT('１８の２表'!R55,"0000000000")</f>
        <v>0000000000</v>
      </c>
      <c r="S52" s="59" t="str">
        <f>TEXT('１８の２表'!S55,"0000000000")</f>
        <v>0000000000</v>
      </c>
      <c r="T52" s="59" t="str">
        <f>TEXT('１８の２表'!T55,"0000000000")</f>
        <v>0000000000</v>
      </c>
      <c r="U52" s="100">
        <f t="shared" si="0"/>
      </c>
    </row>
    <row r="53" spans="2:21" ht="19.5" customHeight="1">
      <c r="B53" s="159"/>
      <c r="C53" s="82" t="s">
        <v>191</v>
      </c>
      <c r="D53" s="83" t="s">
        <v>286</v>
      </c>
      <c r="E53" s="59" t="str">
        <f>TEXT('１８の２表'!E56,"0000000000")</f>
        <v>0000000000</v>
      </c>
      <c r="F53" s="59" t="str">
        <f>TEXT('１８の２表'!F56,"0000000000")</f>
        <v>0000000000</v>
      </c>
      <c r="G53" s="59" t="str">
        <f>TEXT('１８の２表'!G56,"0000000000")</f>
        <v>0000000000</v>
      </c>
      <c r="H53" s="59" t="str">
        <f>TEXT('１８の２表'!H56,"0000000000")</f>
        <v>0000000000</v>
      </c>
      <c r="I53" s="59" t="str">
        <f>TEXT('１８の２表'!I56,"0000000000")</f>
        <v>0000000000</v>
      </c>
      <c r="J53" s="59" t="str">
        <f>TEXT('１８の２表'!J56,"0000000000")</f>
        <v>0000000000</v>
      </c>
      <c r="K53" s="59" t="str">
        <f>TEXT('１８の２表'!K56,"0000000000")</f>
        <v>0000000000</v>
      </c>
      <c r="L53" s="59" t="str">
        <f>TEXT('１８の２表'!L56,"0000000000")</f>
        <v>0000000000</v>
      </c>
      <c r="M53" s="59" t="str">
        <f>TEXT('１８の２表'!M56,"0000000000")</f>
        <v>0000000000</v>
      </c>
      <c r="N53" s="59" t="str">
        <f>TEXT('１８の２表'!N56,"0000000000")</f>
        <v>0000000000</v>
      </c>
      <c r="O53" s="59" t="str">
        <f>TEXT('１８の２表'!O56,"0000000000")</f>
        <v>0000000000</v>
      </c>
      <c r="P53" s="59" t="str">
        <f>TEXT('１８の２表'!P56,"0000000000")</f>
        <v>0000000000</v>
      </c>
      <c r="Q53" s="59" t="str">
        <f>TEXT('１８の２表'!Q56,"0000000000")</f>
        <v>0000000000</v>
      </c>
      <c r="R53" s="59" t="str">
        <f>TEXT('１８の２表'!R56,"0000000000")</f>
        <v>0000000000</v>
      </c>
      <c r="S53" s="59" t="str">
        <f>TEXT('１８の２表'!S56,"0000000000")</f>
        <v>0000000000</v>
      </c>
      <c r="T53" s="59" t="str">
        <f>TEXT('１８の２表'!T56,"0000000000")</f>
        <v>0000000000</v>
      </c>
      <c r="U53" s="100">
        <f t="shared" si="0"/>
      </c>
    </row>
    <row r="54" spans="2:21" ht="39.75" customHeight="1">
      <c r="B54" s="159"/>
      <c r="C54" s="80" t="s">
        <v>190</v>
      </c>
      <c r="D54" s="83" t="s">
        <v>287</v>
      </c>
      <c r="E54" s="59" t="str">
        <f>TEXT('１８の２表'!E57,"0000000000")</f>
        <v>0000000000</v>
      </c>
      <c r="F54" s="59" t="str">
        <f>TEXT('１８の２表'!F57,"0000000000")</f>
        <v>0000000000</v>
      </c>
      <c r="G54" s="59" t="str">
        <f>TEXT('１８の２表'!G57,"0000000000")</f>
        <v>0000000000</v>
      </c>
      <c r="H54" s="59" t="str">
        <f>TEXT('１８の２表'!H57,"0000000000")</f>
        <v>0000000000</v>
      </c>
      <c r="I54" s="59" t="str">
        <f>TEXT('１８の２表'!I57,"0000000000")</f>
        <v>0000000000</v>
      </c>
      <c r="J54" s="59" t="str">
        <f>TEXT('１８の２表'!J57,"0000000000")</f>
        <v>0000000000</v>
      </c>
      <c r="K54" s="59" t="str">
        <f>TEXT('１８の２表'!K57,"0000000000")</f>
        <v>0000000000</v>
      </c>
      <c r="L54" s="59" t="str">
        <f>TEXT('１８の２表'!L57,"0000000000")</f>
        <v>0000000000</v>
      </c>
      <c r="M54" s="59" t="str">
        <f>TEXT('１８の２表'!M57,"0000000000")</f>
        <v>0000000000</v>
      </c>
      <c r="N54" s="59" t="str">
        <f>TEXT('１８の２表'!N57,"0000000000")</f>
        <v>0000000000</v>
      </c>
      <c r="O54" s="59" t="str">
        <f>TEXT('１８の２表'!O57,"0000000000")</f>
        <v>0000000000</v>
      </c>
      <c r="P54" s="59" t="str">
        <f>TEXT('１８の２表'!P57,"0000000000")</f>
        <v>0000000000</v>
      </c>
      <c r="Q54" s="59" t="str">
        <f>TEXT('１８の２表'!Q57,"0000000000")</f>
        <v>0000000000</v>
      </c>
      <c r="R54" s="59" t="str">
        <f>TEXT('１８の２表'!R57,"0000000000")</f>
        <v>0000000000</v>
      </c>
      <c r="S54" s="59" t="str">
        <f>TEXT('１８の２表'!S57,"0000000000")</f>
        <v>0000000000</v>
      </c>
      <c r="T54" s="59" t="str">
        <f>TEXT('１８の２表'!T57,"0000000000")</f>
        <v>0000000000</v>
      </c>
      <c r="U54" s="100">
        <f t="shared" si="0"/>
      </c>
    </row>
    <row r="55" spans="2:21" ht="19.5" customHeight="1">
      <c r="B55" s="156" t="s">
        <v>213</v>
      </c>
      <c r="C55" s="80" t="s">
        <v>48</v>
      </c>
      <c r="D55" s="83" t="s">
        <v>288</v>
      </c>
      <c r="E55" s="59" t="str">
        <f>TEXT('１８の２表'!E58,"0000000000")</f>
        <v>0000000000</v>
      </c>
      <c r="F55" s="59" t="str">
        <f>TEXT('１８の２表'!F58,"0000000000")</f>
        <v>0000000000</v>
      </c>
      <c r="G55" s="59" t="str">
        <f>TEXT('１８の２表'!G58,"0000000000")</f>
        <v>0000000000</v>
      </c>
      <c r="H55" s="59" t="str">
        <f>TEXT('１８の２表'!H58,"0000000000")</f>
        <v>0000000000</v>
      </c>
      <c r="I55" s="59" t="str">
        <f>TEXT('１８の２表'!I58,"0000000000")</f>
        <v>0000000000</v>
      </c>
      <c r="J55" s="59" t="str">
        <f>TEXT('１８の２表'!J58,"0000000000")</f>
        <v>0000000000</v>
      </c>
      <c r="K55" s="59" t="str">
        <f>TEXT('１８の２表'!K58,"0000000000")</f>
        <v>0000000000</v>
      </c>
      <c r="L55" s="59" t="str">
        <f>TEXT('１８の２表'!L58,"0000000000")</f>
        <v>0000000000</v>
      </c>
      <c r="M55" s="59" t="str">
        <f>TEXT('１８の２表'!M58,"0000000000")</f>
        <v>0000000000</v>
      </c>
      <c r="N55" s="59" t="str">
        <f>TEXT('１８の２表'!N58,"0000000000")</f>
        <v>0000000000</v>
      </c>
      <c r="O55" s="59" t="str">
        <f>TEXT('１８の２表'!O58,"0000000000")</f>
        <v>0000000000</v>
      </c>
      <c r="P55" s="59" t="str">
        <f>TEXT('１８の２表'!P58,"0000000000")</f>
        <v>0000000000</v>
      </c>
      <c r="Q55" s="59" t="str">
        <f>TEXT('１８の２表'!Q58,"0000000000")</f>
        <v>0000000000</v>
      </c>
      <c r="R55" s="59" t="str">
        <f>TEXT('１８の２表'!R58,"0000000000")</f>
        <v>0000000000</v>
      </c>
      <c r="S55" s="59" t="str">
        <f>TEXT('１８の２表'!S58,"0000000000")</f>
        <v>0000000000</v>
      </c>
      <c r="T55" s="59" t="str">
        <f>TEXT('１８の２表'!T58,"0000000000")</f>
        <v>0000000000</v>
      </c>
      <c r="U55" s="100">
        <f t="shared" si="0"/>
      </c>
    </row>
    <row r="56" spans="2:21" ht="19.5" customHeight="1">
      <c r="B56" s="157"/>
      <c r="C56" s="80" t="s">
        <v>49</v>
      </c>
      <c r="D56" s="83" t="s">
        <v>289</v>
      </c>
      <c r="E56" s="59" t="str">
        <f>TEXT('１８の２表'!E59,"0000000000")</f>
        <v>0000000000</v>
      </c>
      <c r="F56" s="59" t="str">
        <f>TEXT('１８の２表'!F59,"0000000000")</f>
        <v>0000000000</v>
      </c>
      <c r="G56" s="59" t="str">
        <f>TEXT('１８の２表'!G59,"0000000000")</f>
        <v>0000000000</v>
      </c>
      <c r="H56" s="59" t="str">
        <f>TEXT('１８の２表'!H59,"0000000000")</f>
        <v>0000000000</v>
      </c>
      <c r="I56" s="59" t="str">
        <f>TEXT('１８の２表'!I59,"0000000000")</f>
        <v>0000000000</v>
      </c>
      <c r="J56" s="59" t="str">
        <f>TEXT('１８の２表'!J59,"0000000000")</f>
        <v>0000000000</v>
      </c>
      <c r="K56" s="59" t="str">
        <f>TEXT('１８の２表'!K59,"0000000000")</f>
        <v>0000000000</v>
      </c>
      <c r="L56" s="59" t="str">
        <f>TEXT('１８の２表'!L59,"0000000000")</f>
        <v>0000000000</v>
      </c>
      <c r="M56" s="59" t="str">
        <f>TEXT('１８の２表'!M59,"0000000000")</f>
        <v>0000000000</v>
      </c>
      <c r="N56" s="59" t="str">
        <f>TEXT('１８の２表'!N59,"0000000000")</f>
        <v>0000000000</v>
      </c>
      <c r="O56" s="59" t="str">
        <f>TEXT('１８の２表'!O59,"0000000000")</f>
        <v>0000000000</v>
      </c>
      <c r="P56" s="59" t="str">
        <f>TEXT('１８の２表'!P59,"0000000000")</f>
        <v>0000000000</v>
      </c>
      <c r="Q56" s="59" t="str">
        <f>TEXT('１８の２表'!Q59,"0000000000")</f>
        <v>0000000000</v>
      </c>
      <c r="R56" s="59" t="str">
        <f>TEXT('１８の２表'!R59,"0000000000")</f>
        <v>0000000000</v>
      </c>
      <c r="S56" s="59" t="str">
        <f>TEXT('１８の２表'!S59,"0000000000")</f>
        <v>0000000000</v>
      </c>
      <c r="T56" s="59" t="str">
        <f>TEXT('１８の２表'!T59,"0000000000")</f>
        <v>0000000000</v>
      </c>
      <c r="U56" s="100">
        <f t="shared" si="0"/>
      </c>
    </row>
    <row r="57" spans="2:21" ht="19.5" customHeight="1">
      <c r="B57" s="157"/>
      <c r="C57" s="80" t="s">
        <v>273</v>
      </c>
      <c r="D57" s="83" t="s">
        <v>290</v>
      </c>
      <c r="E57" s="59" t="str">
        <f>TEXT('１８の２表'!E60,"0000000000")</f>
        <v>0000000000</v>
      </c>
      <c r="F57" s="59" t="str">
        <f>TEXT('１８の２表'!F60,"0000000000")</f>
        <v>0000000000</v>
      </c>
      <c r="G57" s="59" t="str">
        <f>TEXT('１８の２表'!G60,"0000000000")</f>
        <v>0000000000</v>
      </c>
      <c r="H57" s="59" t="str">
        <f>TEXT('１８の２表'!H60,"0000000000")</f>
        <v>0000000000</v>
      </c>
      <c r="I57" s="59" t="str">
        <f>TEXT('１８の２表'!I60,"0000000000")</f>
        <v>0000000000</v>
      </c>
      <c r="J57" s="59" t="str">
        <f>TEXT('１８の２表'!J60,"0000000000")</f>
        <v>0000000000</v>
      </c>
      <c r="K57" s="59" t="str">
        <f>TEXT('１８の２表'!K60,"0000000000")</f>
        <v>0000000000</v>
      </c>
      <c r="L57" s="59" t="str">
        <f>TEXT('１８の２表'!L60,"0000000000")</f>
        <v>0000000000</v>
      </c>
      <c r="M57" s="59" t="str">
        <f>TEXT('１８の２表'!M60,"0000000000")</f>
        <v>0000000000</v>
      </c>
      <c r="N57" s="59" t="str">
        <f>TEXT('１８の２表'!N60,"0000000000")</f>
        <v>0000000000</v>
      </c>
      <c r="O57" s="59" t="str">
        <f>TEXT('１８の２表'!O60,"0000000000")</f>
        <v>0000000000</v>
      </c>
      <c r="P57" s="59" t="str">
        <f>TEXT('１８の２表'!P60,"0000000000")</f>
        <v>0000000000</v>
      </c>
      <c r="Q57" s="59" t="str">
        <f>TEXT('１８の２表'!Q60,"0000000000")</f>
        <v>0000000000</v>
      </c>
      <c r="R57" s="59" t="str">
        <f>TEXT('１８の２表'!R60,"0000000000")</f>
        <v>0000000000</v>
      </c>
      <c r="S57" s="59" t="str">
        <f>TEXT('１８の２表'!S60,"0000000000")</f>
        <v>0000000000</v>
      </c>
      <c r="T57" s="59" t="str">
        <f>TEXT('１８の２表'!T60,"0000000000")</f>
        <v>0000000000</v>
      </c>
      <c r="U57" s="100">
        <f t="shared" si="0"/>
      </c>
    </row>
    <row r="58" spans="2:21" ht="19.5" customHeight="1">
      <c r="B58" s="157"/>
      <c r="C58" s="80" t="s">
        <v>44</v>
      </c>
      <c r="D58" s="83" t="s">
        <v>291</v>
      </c>
      <c r="E58" s="59" t="str">
        <f>TEXT('１８の２表'!E61,"0000000000")</f>
        <v>0000000000</v>
      </c>
      <c r="F58" s="59" t="str">
        <f>TEXT('１８の２表'!F61,"0000000000")</f>
        <v>0000000000</v>
      </c>
      <c r="G58" s="59" t="str">
        <f>TEXT('１８の２表'!G61,"0000000000")</f>
        <v>0000000000</v>
      </c>
      <c r="H58" s="59" t="str">
        <f>TEXT('１８の２表'!H61,"0000000000")</f>
        <v>0000000000</v>
      </c>
      <c r="I58" s="59" t="str">
        <f>TEXT('１８の２表'!I61,"0000000000")</f>
        <v>0000000000</v>
      </c>
      <c r="J58" s="59" t="str">
        <f>TEXT('１８の２表'!J61,"0000000000")</f>
        <v>0000000000</v>
      </c>
      <c r="K58" s="59" t="str">
        <f>TEXT('１８の２表'!K61,"0000000000")</f>
        <v>0000000000</v>
      </c>
      <c r="L58" s="59" t="str">
        <f>TEXT('１８の２表'!L61,"0000000000")</f>
        <v>0000000000</v>
      </c>
      <c r="M58" s="59" t="str">
        <f>TEXT('１８の２表'!M61,"0000000000")</f>
        <v>0000000000</v>
      </c>
      <c r="N58" s="59" t="str">
        <f>TEXT('１８の２表'!N61,"0000000000")</f>
        <v>0000000000</v>
      </c>
      <c r="O58" s="59" t="str">
        <f>TEXT('１８の２表'!O61,"0000000000")</f>
        <v>0000000000</v>
      </c>
      <c r="P58" s="59" t="str">
        <f>TEXT('１８の２表'!P61,"0000000000")</f>
        <v>0000000000</v>
      </c>
      <c r="Q58" s="59" t="str">
        <f>TEXT('１８の２表'!Q61,"0000000000")</f>
        <v>0000000000</v>
      </c>
      <c r="R58" s="59" t="str">
        <f>TEXT('１８の２表'!R61,"0000000000")</f>
        <v>0000000000</v>
      </c>
      <c r="S58" s="59" t="str">
        <f>TEXT('１８の２表'!S61,"0000000000")</f>
        <v>0000000000</v>
      </c>
      <c r="T58" s="59" t="str">
        <f>TEXT('１８の２表'!T61,"0000000000")</f>
        <v>0000000000</v>
      </c>
      <c r="U58" s="100">
        <f t="shared" si="0"/>
      </c>
    </row>
    <row r="59" spans="2:21" ht="33" customHeight="1">
      <c r="B59" s="157"/>
      <c r="C59" s="82" t="s">
        <v>95</v>
      </c>
      <c r="D59" s="83" t="s">
        <v>292</v>
      </c>
      <c r="E59" s="59" t="str">
        <f>TEXT('１８の２表'!E62,"0000000000")</f>
        <v>0000000000</v>
      </c>
      <c r="F59" s="59" t="str">
        <f>TEXT('１８の２表'!F62,"0000000000")</f>
        <v>0000000000</v>
      </c>
      <c r="G59" s="59" t="str">
        <f>TEXT('１８の２表'!G62,"0000000000")</f>
        <v>0000000000</v>
      </c>
      <c r="H59" s="59" t="str">
        <f>TEXT('１８の２表'!H62,"0000000000")</f>
        <v>0000000000</v>
      </c>
      <c r="I59" s="59" t="str">
        <f>TEXT('１８の２表'!I62,"0000000000")</f>
        <v>0000000000</v>
      </c>
      <c r="J59" s="59" t="str">
        <f>TEXT('１８の２表'!J62,"0000000000")</f>
        <v>0000000000</v>
      </c>
      <c r="K59" s="59" t="str">
        <f>TEXT('１８の２表'!K62,"0000000000")</f>
        <v>0000000000</v>
      </c>
      <c r="L59" s="59" t="str">
        <f>TEXT('１８の２表'!L62,"0000000000")</f>
        <v>0000000000</v>
      </c>
      <c r="M59" s="59" t="str">
        <f>TEXT('１８の２表'!M62,"0000000000")</f>
        <v>0000000000</v>
      </c>
      <c r="N59" s="59" t="str">
        <f>TEXT('１８の２表'!N62,"0000000000")</f>
        <v>0000000000</v>
      </c>
      <c r="O59" s="59" t="str">
        <f>TEXT('１８の２表'!O62,"0000000000")</f>
        <v>0000000000</v>
      </c>
      <c r="P59" s="59" t="str">
        <f>TEXT('１８の２表'!P62,"0000000000")</f>
        <v>0000000000</v>
      </c>
      <c r="Q59" s="59" t="str">
        <f>TEXT('１８の２表'!Q62,"0000000000")</f>
        <v>0000000000</v>
      </c>
      <c r="R59" s="59" t="str">
        <f>TEXT('１８の２表'!R62,"0000000000")</f>
        <v>0000000000</v>
      </c>
      <c r="S59" s="59" t="str">
        <f>TEXT('１８の２表'!S62,"0000000000")</f>
        <v>0000000000</v>
      </c>
      <c r="T59" s="59" t="str">
        <f>TEXT('１８の２表'!T62,"0000000000")</f>
        <v>0000000000</v>
      </c>
      <c r="U59" s="100">
        <f t="shared" si="0"/>
      </c>
    </row>
    <row r="60" spans="2:21" ht="19.5" customHeight="1">
      <c r="B60" s="157"/>
      <c r="C60" s="80" t="s">
        <v>50</v>
      </c>
      <c r="D60" s="83" t="s">
        <v>293</v>
      </c>
      <c r="E60" s="59" t="str">
        <f>TEXT('１８の２表'!E63,"0000000000")</f>
        <v>0000000000</v>
      </c>
      <c r="F60" s="59" t="str">
        <f>TEXT('１８の２表'!F63,"0000000000")</f>
        <v>0000000000</v>
      </c>
      <c r="G60" s="59" t="str">
        <f>TEXT('１８の２表'!G63,"0000000000")</f>
        <v>0000000000</v>
      </c>
      <c r="H60" s="59" t="str">
        <f>TEXT('１８の２表'!H63,"0000000000")</f>
        <v>0000000000</v>
      </c>
      <c r="I60" s="59" t="str">
        <f>TEXT('１８の２表'!I63,"0000000000")</f>
        <v>0000000000</v>
      </c>
      <c r="J60" s="59" t="str">
        <f>TEXT('１８の２表'!J63,"0000000000")</f>
        <v>0000000000</v>
      </c>
      <c r="K60" s="59" t="str">
        <f>TEXT('１８の２表'!K63,"0000000000")</f>
        <v>0000000000</v>
      </c>
      <c r="L60" s="59" t="str">
        <f>TEXT('１８の２表'!L63,"0000000000")</f>
        <v>0000000000</v>
      </c>
      <c r="M60" s="59" t="str">
        <f>TEXT('１８の２表'!M63,"0000000000")</f>
        <v>0000000000</v>
      </c>
      <c r="N60" s="59" t="str">
        <f>TEXT('１８の２表'!N63,"0000000000")</f>
        <v>0000000000</v>
      </c>
      <c r="O60" s="59" t="str">
        <f>TEXT('１８の２表'!O63,"0000000000")</f>
        <v>0000000000</v>
      </c>
      <c r="P60" s="59" t="str">
        <f>TEXT('１８の２表'!P63,"0000000000")</f>
        <v>0000000000</v>
      </c>
      <c r="Q60" s="59" t="str">
        <f>TEXT('１８の２表'!Q63,"0000000000")</f>
        <v>0000000000</v>
      </c>
      <c r="R60" s="59" t="str">
        <f>TEXT('１８の２表'!R63,"0000000000")</f>
        <v>0000000000</v>
      </c>
      <c r="S60" s="59" t="str">
        <f>TEXT('１８の２表'!S63,"0000000000")</f>
        <v>0000000000</v>
      </c>
      <c r="T60" s="59" t="str">
        <f>TEXT('１８の２表'!T63,"0000000000")</f>
        <v>0000000000</v>
      </c>
      <c r="U60" s="100">
        <f t="shared" si="0"/>
      </c>
    </row>
    <row r="61" spans="2:21" ht="19.5" customHeight="1">
      <c r="B61" s="157"/>
      <c r="C61" s="82" t="s">
        <v>207</v>
      </c>
      <c r="D61" s="83" t="s">
        <v>294</v>
      </c>
      <c r="E61" s="59" t="str">
        <f>TEXT('１８の２表'!E64,"0000000000")</f>
        <v>0000000000</v>
      </c>
      <c r="F61" s="59" t="str">
        <f>TEXT('１８の２表'!F64,"0000000000")</f>
        <v>0000000000</v>
      </c>
      <c r="G61" s="59" t="str">
        <f>TEXT('１８の２表'!G64,"0000000000")</f>
        <v>0000000000</v>
      </c>
      <c r="H61" s="59" t="str">
        <f>TEXT('１８の２表'!H64,"0000000000")</f>
        <v>0000000000</v>
      </c>
      <c r="I61" s="59" t="str">
        <f>TEXT('１８の２表'!I64,"0000000000")</f>
        <v>0000000000</v>
      </c>
      <c r="J61" s="59" t="str">
        <f>TEXT('１８の２表'!J64,"0000000000")</f>
        <v>0000000000</v>
      </c>
      <c r="K61" s="59" t="str">
        <f>TEXT('１８の２表'!K64,"0000000000")</f>
        <v>0000000000</v>
      </c>
      <c r="L61" s="59" t="str">
        <f>TEXT('１８の２表'!L64,"0000000000")</f>
        <v>0000000000</v>
      </c>
      <c r="M61" s="59" t="str">
        <f>TEXT('１８の２表'!M64,"0000000000")</f>
        <v>0000000000</v>
      </c>
      <c r="N61" s="59" t="str">
        <f>TEXT('１８の２表'!N64,"0000000000")</f>
        <v>0000000000</v>
      </c>
      <c r="O61" s="59" t="str">
        <f>TEXT('１８の２表'!O64,"0000000000")</f>
        <v>0000000000</v>
      </c>
      <c r="P61" s="59" t="str">
        <f>TEXT('１８の２表'!P64,"0000000000")</f>
        <v>0000000000</v>
      </c>
      <c r="Q61" s="59" t="str">
        <f>TEXT('１８の２表'!Q64,"0000000000")</f>
        <v>0000000000</v>
      </c>
      <c r="R61" s="59" t="str">
        <f>TEXT('１８の２表'!R64,"0000000000")</f>
        <v>0000000000</v>
      </c>
      <c r="S61" s="59" t="str">
        <f>TEXT('１８の２表'!S64,"0000000000")</f>
        <v>0000000000</v>
      </c>
      <c r="T61" s="59" t="str">
        <f>TEXT('１８の２表'!T64,"0000000000")</f>
        <v>0000000000</v>
      </c>
      <c r="U61" s="100">
        <f t="shared" si="0"/>
      </c>
    </row>
    <row r="62" spans="2:21" ht="39.75" customHeight="1">
      <c r="B62" s="158"/>
      <c r="C62" s="80" t="s">
        <v>192</v>
      </c>
      <c r="D62" s="83" t="s">
        <v>295</v>
      </c>
      <c r="E62" s="59" t="str">
        <f>TEXT('１８の２表'!E65,"0000000000")</f>
        <v>0000000000</v>
      </c>
      <c r="F62" s="59" t="str">
        <f>TEXT('１８の２表'!F65,"0000000000")</f>
        <v>0000000000</v>
      </c>
      <c r="G62" s="59" t="str">
        <f>TEXT('１８の２表'!G65,"0000000000")</f>
        <v>0000000000</v>
      </c>
      <c r="H62" s="59" t="str">
        <f>TEXT('１８の２表'!H65,"0000000000")</f>
        <v>0000000000</v>
      </c>
      <c r="I62" s="59" t="str">
        <f>TEXT('１８の２表'!I65,"0000000000")</f>
        <v>0000000000</v>
      </c>
      <c r="J62" s="59" t="str">
        <f>TEXT('１８の２表'!J65,"0000000000")</f>
        <v>0000000000</v>
      </c>
      <c r="K62" s="59" t="str">
        <f>TEXT('１８の２表'!K65,"0000000000")</f>
        <v>0000000000</v>
      </c>
      <c r="L62" s="59" t="str">
        <f>TEXT('１８の２表'!L65,"0000000000")</f>
        <v>0000000000</v>
      </c>
      <c r="M62" s="59" t="str">
        <f>TEXT('１８の２表'!M65,"0000000000")</f>
        <v>0000000000</v>
      </c>
      <c r="N62" s="59" t="str">
        <f>TEXT('１８の２表'!N65,"0000000000")</f>
        <v>0000000000</v>
      </c>
      <c r="O62" s="59" t="str">
        <f>TEXT('１８の２表'!O65,"0000000000")</f>
        <v>0000000000</v>
      </c>
      <c r="P62" s="59" t="str">
        <f>TEXT('１８の２表'!P65,"0000000000")</f>
        <v>0000000000</v>
      </c>
      <c r="Q62" s="59" t="str">
        <f>TEXT('１８の２表'!Q65,"0000000000")</f>
        <v>0000000000</v>
      </c>
      <c r="R62" s="59" t="str">
        <f>TEXT('１８の２表'!R65,"0000000000")</f>
        <v>0000000000</v>
      </c>
      <c r="S62" s="59" t="str">
        <f>TEXT('１８の２表'!S65,"0000000000")</f>
        <v>0000000000</v>
      </c>
      <c r="T62" s="59" t="str">
        <f>TEXT('１８の２表'!T65,"0000000000")</f>
        <v>0000000000</v>
      </c>
      <c r="U62" s="100">
        <f t="shared" si="0"/>
      </c>
    </row>
    <row r="63" spans="2:21" ht="19.5" customHeight="1">
      <c r="B63" s="153" t="s">
        <v>212</v>
      </c>
      <c r="C63" s="154"/>
      <c r="D63" s="83" t="s">
        <v>296</v>
      </c>
      <c r="E63" s="59" t="str">
        <f>TEXT('１８の２表'!E66,"0000000000")</f>
        <v>0000000000</v>
      </c>
      <c r="F63" s="59" t="str">
        <f>TEXT('１８の２表'!F66,"0000000000")</f>
        <v>0000000000</v>
      </c>
      <c r="G63" s="59" t="str">
        <f>TEXT('１８の２表'!G66,"0000000000")</f>
        <v>0000000000</v>
      </c>
      <c r="H63" s="59" t="str">
        <f>TEXT('１８の２表'!H66,"0000000000")</f>
        <v>0000000000</v>
      </c>
      <c r="I63" s="59" t="str">
        <f>TEXT('１８の２表'!I66,"0000000000")</f>
        <v>0000000000</v>
      </c>
      <c r="J63" s="59" t="str">
        <f>TEXT('１８の２表'!J66,"0000000000")</f>
        <v>0000000000</v>
      </c>
      <c r="K63" s="59" t="str">
        <f>TEXT('１８の２表'!K66,"0000000000")</f>
        <v>0000000000</v>
      </c>
      <c r="L63" s="59" t="str">
        <f>TEXT('１８の２表'!L66,"0000000000")</f>
        <v>0000000000</v>
      </c>
      <c r="M63" s="59" t="str">
        <f>TEXT('１８の２表'!M66,"0000000000")</f>
        <v>0000000000</v>
      </c>
      <c r="N63" s="59" t="str">
        <f>TEXT('１８の２表'!N66,"0000000000")</f>
        <v>0000000000</v>
      </c>
      <c r="O63" s="59" t="str">
        <f>TEXT('１８の２表'!O66,"0000000000")</f>
        <v>0000000000</v>
      </c>
      <c r="P63" s="59" t="str">
        <f>TEXT('１８の２表'!P66,"0000000000")</f>
        <v>0000000000</v>
      </c>
      <c r="Q63" s="59" t="str">
        <f>TEXT('１８の２表'!Q66,"0000000000")</f>
        <v>0000000000</v>
      </c>
      <c r="R63" s="59" t="str">
        <f>TEXT('１８の２表'!R66,"0000000000")</f>
        <v>0000000000</v>
      </c>
      <c r="S63" s="59" t="str">
        <f>TEXT('１８の２表'!S66,"0000000000")</f>
        <v>0000000000</v>
      </c>
      <c r="T63" s="59" t="str">
        <f>TEXT('１８の２表'!T66,"0000000000")</f>
        <v>0000000000</v>
      </c>
      <c r="U63" s="100">
        <f t="shared" si="0"/>
      </c>
    </row>
    <row r="64" spans="2:21" ht="19.5" customHeight="1">
      <c r="B64" s="153" t="s">
        <v>96</v>
      </c>
      <c r="C64" s="154"/>
      <c r="D64" s="83" t="s">
        <v>297</v>
      </c>
      <c r="E64" s="59" t="str">
        <f>TEXT('１８の２表'!E67,"0000000000")</f>
        <v>0000000000</v>
      </c>
      <c r="F64" s="59" t="str">
        <f>TEXT('１８の２表'!F67,"0000000000")</f>
        <v>0000000000</v>
      </c>
      <c r="G64" s="59" t="str">
        <f>TEXT('１８の２表'!G67,"0000000000")</f>
        <v>0000000000</v>
      </c>
      <c r="H64" s="59" t="str">
        <f>TEXT('１８の２表'!H67,"0000000000")</f>
        <v>0000000000</v>
      </c>
      <c r="I64" s="59" t="str">
        <f>TEXT('１８の２表'!I67,"0000000000")</f>
        <v>0000000000</v>
      </c>
      <c r="J64" s="59" t="str">
        <f>TEXT('１８の２表'!J67,"0000000000")</f>
        <v>0000000000</v>
      </c>
      <c r="K64" s="59" t="str">
        <f>TEXT('１８の２表'!K67,"0000000000")</f>
        <v>0000000000</v>
      </c>
      <c r="L64" s="59" t="str">
        <f>TEXT('１８の２表'!L67,"0000000000")</f>
        <v>0000000000</v>
      </c>
      <c r="M64" s="59" t="str">
        <f>TEXT('１８の２表'!M67,"0000000000")</f>
        <v>0000000000</v>
      </c>
      <c r="N64" s="59" t="str">
        <f>TEXT('１８の２表'!N67,"0000000000")</f>
        <v>0000000000</v>
      </c>
      <c r="O64" s="59" t="str">
        <f>TEXT('１８の２表'!O67,"0000000000")</f>
        <v>0000000000</v>
      </c>
      <c r="P64" s="59" t="str">
        <f>TEXT('１８の２表'!P67,"0000000000")</f>
        <v>0000000000</v>
      </c>
      <c r="Q64" s="59" t="str">
        <f>TEXT('１８の２表'!Q67,"0000000000")</f>
        <v>0000000000</v>
      </c>
      <c r="R64" s="59" t="str">
        <f>TEXT('１８の２表'!R67,"0000000000")</f>
        <v>0000000000</v>
      </c>
      <c r="S64" s="59" t="str">
        <f>TEXT('１８の２表'!S67,"0000000000")</f>
        <v>0000000000</v>
      </c>
      <c r="T64" s="59" t="str">
        <f>TEXT('１８の２表'!T67,"0000000000")</f>
        <v>0000000000</v>
      </c>
      <c r="U64" s="100">
        <f t="shared" si="0"/>
      </c>
    </row>
    <row r="65" spans="2:21" ht="19.5" customHeight="1">
      <c r="B65" s="153" t="s">
        <v>97</v>
      </c>
      <c r="C65" s="154"/>
      <c r="D65" s="83" t="s">
        <v>298</v>
      </c>
      <c r="E65" s="59" t="str">
        <f>TEXT('１８の２表'!E68,"0000000000")</f>
        <v>0000000001</v>
      </c>
      <c r="F65" s="59" t="str">
        <f>TEXT('１８の２表'!F68,"0000000000")</f>
        <v>0000000001</v>
      </c>
      <c r="G65" s="59" t="str">
        <f>TEXT('１８の２表'!G68,"0000000000")</f>
        <v>0000035559</v>
      </c>
      <c r="H65" s="59" t="str">
        <f>TEXT('１８の２表'!H68,"0000000000")</f>
        <v>0000003951</v>
      </c>
      <c r="I65" s="59" t="str">
        <f>TEXT('１８の２表'!I68,"0000000000")</f>
        <v>0000000000</v>
      </c>
      <c r="J65" s="59" t="str">
        <f>TEXT('１８の２表'!J68,"0000000000")</f>
        <v>0000000000</v>
      </c>
      <c r="K65" s="59" t="str">
        <f>TEXT('１８の２表'!K68,"0000000000")</f>
        <v>0000000000</v>
      </c>
      <c r="L65" s="59" t="str">
        <f>TEXT('１８の２表'!L68,"0000000000")</f>
        <v>0000000000</v>
      </c>
      <c r="M65" s="59" t="str">
        <f>TEXT('１８の２表'!M68,"0000000000")</f>
        <v>0000000000</v>
      </c>
      <c r="N65" s="59" t="str">
        <f>TEXT('１８の２表'!N68,"0000000000")</f>
        <v>0000000000</v>
      </c>
      <c r="O65" s="59" t="str">
        <f>TEXT('１８の２表'!O68,"0000000000")</f>
        <v>0000000000</v>
      </c>
      <c r="P65" s="59" t="str">
        <f>TEXT('１８の２表'!P68,"0000000000")</f>
        <v>0000000000</v>
      </c>
      <c r="Q65" s="59" t="str">
        <f>TEXT('１８の２表'!Q68,"0000000000")</f>
        <v>0000000000</v>
      </c>
      <c r="R65" s="59" t="str">
        <f>TEXT('１８の２表'!R68,"0000000000")</f>
        <v>0000000000</v>
      </c>
      <c r="S65" s="59" t="str">
        <f>TEXT('１８の２表'!S68,"0000000000")</f>
        <v>0000000000</v>
      </c>
      <c r="T65" s="59" t="str">
        <f>TEXT('１８の２表'!T68,"0000000000")</f>
        <v>0000000000</v>
      </c>
      <c r="U65" s="100">
        <f t="shared" si="0"/>
      </c>
    </row>
    <row r="66" spans="2:21" ht="19.5" customHeight="1">
      <c r="B66" s="153" t="s">
        <v>98</v>
      </c>
      <c r="C66" s="154"/>
      <c r="D66" s="83" t="s">
        <v>299</v>
      </c>
      <c r="E66" s="59" t="str">
        <f>TEXT('１８の２表'!E69,"0000000000")</f>
        <v>0000000000</v>
      </c>
      <c r="F66" s="59" t="str">
        <f>TEXT('１８の２表'!F69,"0000000000")</f>
        <v>0000000000</v>
      </c>
      <c r="G66" s="59" t="str">
        <f>TEXT('１８の２表'!G69,"0000000000")</f>
        <v>0000000000</v>
      </c>
      <c r="H66" s="59" t="str">
        <f>TEXT('１８の２表'!H69,"0000000000")</f>
        <v>0000000000</v>
      </c>
      <c r="I66" s="59" t="str">
        <f>TEXT('１８の２表'!I69,"0000000000")</f>
        <v>0000000000</v>
      </c>
      <c r="J66" s="59" t="str">
        <f>TEXT('１８の２表'!J69,"0000000000")</f>
        <v>0000000000</v>
      </c>
      <c r="K66" s="59" t="str">
        <f>TEXT('１８の２表'!K69,"0000000000")</f>
        <v>0000000000</v>
      </c>
      <c r="L66" s="59" t="str">
        <f>TEXT('１８の２表'!L69,"0000000000")</f>
        <v>0000000000</v>
      </c>
      <c r="M66" s="59" t="str">
        <f>TEXT('１８の２表'!M69,"0000000000")</f>
        <v>0000000000</v>
      </c>
      <c r="N66" s="59" t="str">
        <f>TEXT('１８の２表'!N69,"0000000000")</f>
        <v>0000000000</v>
      </c>
      <c r="O66" s="59" t="str">
        <f>TEXT('１８の２表'!O69,"0000000000")</f>
        <v>0000000000</v>
      </c>
      <c r="P66" s="59" t="str">
        <f>TEXT('１８の２表'!P69,"0000000000")</f>
        <v>0000000000</v>
      </c>
      <c r="Q66" s="59" t="str">
        <f>TEXT('１８の２表'!Q69,"0000000000")</f>
        <v>0000000000</v>
      </c>
      <c r="R66" s="59" t="str">
        <f>TEXT('１８の２表'!R69,"0000000000")</f>
        <v>0000000000</v>
      </c>
      <c r="S66" s="59" t="str">
        <f>TEXT('１８の２表'!S69,"0000000000")</f>
        <v>0000000000</v>
      </c>
      <c r="T66" s="59" t="str">
        <f>TEXT('１８の２表'!T69,"0000000000")</f>
        <v>0000000000</v>
      </c>
      <c r="U66" s="100">
        <f t="shared" si="0"/>
      </c>
    </row>
    <row r="67" spans="2:21" ht="19.5" customHeight="1">
      <c r="B67" s="153" t="s">
        <v>99</v>
      </c>
      <c r="C67" s="154"/>
      <c r="D67" s="83" t="s">
        <v>300</v>
      </c>
      <c r="E67" s="59" t="str">
        <f>TEXT('１８の２表'!E70,"0000000000")</f>
        <v>0000000000</v>
      </c>
      <c r="F67" s="59" t="str">
        <f>TEXT('１８の２表'!F70,"0000000000")</f>
        <v>0000000000</v>
      </c>
      <c r="G67" s="59" t="str">
        <f>TEXT('１８の２表'!G70,"0000000000")</f>
        <v>0000000000</v>
      </c>
      <c r="H67" s="59" t="str">
        <f>TEXT('１８の２表'!H70,"0000000000")</f>
        <v>0000000000</v>
      </c>
      <c r="I67" s="59" t="str">
        <f>TEXT('１８の２表'!I70,"0000000000")</f>
        <v>0000000000</v>
      </c>
      <c r="J67" s="59" t="str">
        <f>TEXT('１８の２表'!J70,"0000000000")</f>
        <v>0000000000</v>
      </c>
      <c r="K67" s="59" t="str">
        <f>TEXT('１８の２表'!K70,"0000000000")</f>
        <v>0000000000</v>
      </c>
      <c r="L67" s="59" t="str">
        <f>TEXT('１８の２表'!L70,"0000000000")</f>
        <v>0000000000</v>
      </c>
      <c r="M67" s="59" t="str">
        <f>TEXT('１８の２表'!M70,"0000000000")</f>
        <v>0000000000</v>
      </c>
      <c r="N67" s="59" t="str">
        <f>TEXT('１８の２表'!N70,"0000000000")</f>
        <v>0000000000</v>
      </c>
      <c r="O67" s="59" t="str">
        <f>TEXT('１８の２表'!O70,"0000000000")</f>
        <v>0000000000</v>
      </c>
      <c r="P67" s="59" t="str">
        <f>TEXT('１８の２表'!P70,"0000000000")</f>
        <v>0000000000</v>
      </c>
      <c r="Q67" s="59" t="str">
        <f>TEXT('１８の２表'!Q70,"0000000000")</f>
        <v>0000000000</v>
      </c>
      <c r="R67" s="59" t="str">
        <f>TEXT('１８の２表'!R70,"0000000000")</f>
        <v>0000000000</v>
      </c>
      <c r="S67" s="59" t="str">
        <f>TEXT('１８の２表'!S70,"0000000000")</f>
        <v>0000000000</v>
      </c>
      <c r="T67" s="59" t="str">
        <f>TEXT('１８の２表'!T70,"0000000000")</f>
        <v>0000000000</v>
      </c>
      <c r="U67" s="100">
        <f t="shared" si="0"/>
      </c>
    </row>
    <row r="68" spans="2:21" ht="19.5" customHeight="1">
      <c r="B68" s="153" t="s">
        <v>100</v>
      </c>
      <c r="C68" s="154"/>
      <c r="D68" s="83" t="s">
        <v>301</v>
      </c>
      <c r="E68" s="59" t="str">
        <f>TEXT('１８の２表'!E71,"0000000000")</f>
        <v>0000000000</v>
      </c>
      <c r="F68" s="59" t="str">
        <f>TEXT('１８の２表'!F71,"0000000000")</f>
        <v>0000000000</v>
      </c>
      <c r="G68" s="59" t="str">
        <f>TEXT('１８の２表'!G71,"0000000000")</f>
        <v>0000000000</v>
      </c>
      <c r="H68" s="59" t="str">
        <f>TEXT('１８の２表'!H71,"0000000000")</f>
        <v>0000000000</v>
      </c>
      <c r="I68" s="59" t="str">
        <f>TEXT('１８の２表'!I71,"0000000000")</f>
        <v>0000000000</v>
      </c>
      <c r="J68" s="59" t="str">
        <f>TEXT('１８の２表'!J71,"0000000000")</f>
        <v>0000000000</v>
      </c>
      <c r="K68" s="59" t="str">
        <f>TEXT('１８の２表'!K71,"0000000000")</f>
        <v>0000000000</v>
      </c>
      <c r="L68" s="59" t="str">
        <f>TEXT('１８の２表'!L71,"0000000000")</f>
        <v>0000000000</v>
      </c>
      <c r="M68" s="59" t="str">
        <f>TEXT('１８の２表'!M71,"0000000000")</f>
        <v>0000000000</v>
      </c>
      <c r="N68" s="59" t="str">
        <f>TEXT('１８の２表'!N71,"0000000000")</f>
        <v>0000000000</v>
      </c>
      <c r="O68" s="59" t="str">
        <f>TEXT('１８の２表'!O71,"0000000000")</f>
        <v>0000000000</v>
      </c>
      <c r="P68" s="59" t="str">
        <f>TEXT('１８の２表'!P71,"0000000000")</f>
        <v>0000000000</v>
      </c>
      <c r="Q68" s="59" t="str">
        <f>TEXT('１８の２表'!Q71,"0000000000")</f>
        <v>0000000000</v>
      </c>
      <c r="R68" s="59" t="str">
        <f>TEXT('１８の２表'!R71,"0000000000")</f>
        <v>0000000000</v>
      </c>
      <c r="S68" s="59" t="str">
        <f>TEXT('１８の２表'!S71,"0000000000")</f>
        <v>0000000000</v>
      </c>
      <c r="T68" s="59" t="str">
        <f>TEXT('１８の２表'!T71,"0000000000")</f>
        <v>0000000000</v>
      </c>
      <c r="U68" s="100">
        <f t="shared" si="0"/>
      </c>
    </row>
    <row r="69" spans="2:21" ht="19.5" customHeight="1" thickBot="1">
      <c r="B69" s="160" t="s">
        <v>102</v>
      </c>
      <c r="C69" s="161"/>
      <c r="D69" s="83" t="s">
        <v>302</v>
      </c>
      <c r="E69" s="59" t="str">
        <f>TEXT('１８の２表'!E72,"0000000000")</f>
        <v>0000000000</v>
      </c>
      <c r="F69" s="59" t="str">
        <f>TEXT('１８の２表'!F72,"0000000000")</f>
        <v>0000000000</v>
      </c>
      <c r="G69" s="59" t="str">
        <f>TEXT('１８の２表'!G72,"0000000000")</f>
        <v>0000000000</v>
      </c>
      <c r="H69" s="59" t="str">
        <f>TEXT('１８の２表'!H72,"0000000000")</f>
        <v>0000000000</v>
      </c>
      <c r="I69" s="59" t="str">
        <f>TEXT('１８の２表'!I72,"0000000000")</f>
        <v>0000000000</v>
      </c>
      <c r="J69" s="59" t="str">
        <f>TEXT('１８の２表'!J72,"0000000000")</f>
        <v>0000000000</v>
      </c>
      <c r="K69" s="59" t="str">
        <f>TEXT('１８の２表'!K72,"0000000000")</f>
        <v>0000000000</v>
      </c>
      <c r="L69" s="59" t="str">
        <f>TEXT('１８の２表'!L72,"0000000000")</f>
        <v>0000000000</v>
      </c>
      <c r="M69" s="59" t="str">
        <f>TEXT('１８の２表'!M72,"0000000000")</f>
        <v>0000000000</v>
      </c>
      <c r="N69" s="59" t="str">
        <f>TEXT('１８の２表'!N72,"0000000000")</f>
        <v>0000000000</v>
      </c>
      <c r="O69" s="59" t="str">
        <f>TEXT('１８の２表'!O72,"0000000000")</f>
        <v>0000000000</v>
      </c>
      <c r="P69" s="59" t="str">
        <f>TEXT('１８の２表'!P72,"0000000000")</f>
        <v>0000000000</v>
      </c>
      <c r="Q69" s="59" t="str">
        <f>TEXT('１８の２表'!Q72,"0000000000")</f>
        <v>0000000000</v>
      </c>
      <c r="R69" s="59" t="str">
        <f>TEXT('１８の２表'!R72,"0000000000")</f>
        <v>0000000000</v>
      </c>
      <c r="S69" s="59" t="str">
        <f>TEXT('１８の２表'!S72,"0000000000")</f>
        <v>0000000000</v>
      </c>
      <c r="T69" s="59" t="str">
        <f>TEXT('１８の２表'!T72,"0000000000")</f>
        <v>0000000000</v>
      </c>
      <c r="U69" s="100">
        <f t="shared" si="0"/>
      </c>
    </row>
    <row r="70" spans="2:21" ht="19.5" customHeight="1" thickTop="1">
      <c r="B70" s="151" t="s">
        <v>103</v>
      </c>
      <c r="C70" s="152"/>
      <c r="D70" s="84" t="s">
        <v>193</v>
      </c>
      <c r="E70" s="59" t="str">
        <f>TEXT('１８の２表'!E73,"0000000000")</f>
        <v>0000000005</v>
      </c>
      <c r="F70" s="59" t="str">
        <f>TEXT('１８の２表'!F73,"0000000000")</f>
        <v>0000000005</v>
      </c>
      <c r="G70" s="59" t="str">
        <f>TEXT('１８の２表'!G73,"0000000000")</f>
        <v>0000232412</v>
      </c>
      <c r="H70" s="59" t="str">
        <f>TEXT('１８の２表'!H73,"0000000000")</f>
        <v>0000025826</v>
      </c>
      <c r="I70" s="59" t="str">
        <f>TEXT('１８の２表'!I73,"0000000000")</f>
        <v>0000000000</v>
      </c>
      <c r="J70" s="59" t="str">
        <f>TEXT('１８の２表'!J73,"0000000000")</f>
        <v>0000000000</v>
      </c>
      <c r="K70" s="59" t="str">
        <f>TEXT('１８の２表'!K73,"0000000000")</f>
        <v>0000000000</v>
      </c>
      <c r="L70" s="59" t="str">
        <f>TEXT('１８の２表'!L73,"0000000000")</f>
        <v>0000000000</v>
      </c>
      <c r="M70" s="59" t="str">
        <f>TEXT('１８の２表'!M73,"0000000000")</f>
        <v>0000000000</v>
      </c>
      <c r="N70" s="59" t="str">
        <f>TEXT('１８の２表'!N73,"0000000000")</f>
        <v>0000000000</v>
      </c>
      <c r="O70" s="59" t="str">
        <f>TEXT('１８の２表'!O73,"0000000000")</f>
        <v>0000000000</v>
      </c>
      <c r="P70" s="59" t="str">
        <f>TEXT('１８の２表'!P73,"0000000000")</f>
        <v>0000000000</v>
      </c>
      <c r="Q70" s="59" t="str">
        <f>TEXT('１８の２表'!Q73,"0000000000")</f>
        <v>0000000000</v>
      </c>
      <c r="R70" s="59" t="str">
        <f>TEXT('１８の２表'!R73,"0000000000")</f>
        <v>0000000000</v>
      </c>
      <c r="S70" s="59" t="str">
        <f>TEXT('１８の２表'!S73,"0000000000")</f>
        <v>0000000000</v>
      </c>
      <c r="T70" s="59" t="str">
        <f>TEXT('１８の２表'!T73,"0000000000")</f>
        <v>0000000000</v>
      </c>
      <c r="U70" s="100">
        <f t="shared" si="0"/>
      </c>
    </row>
    <row r="71" spans="12:20" ht="13.5">
      <c r="L71" s="40"/>
      <c r="P71" s="40"/>
      <c r="T71" s="40"/>
    </row>
    <row r="72" spans="2:8" ht="13.5">
      <c r="B72" s="41" t="s">
        <v>37</v>
      </c>
      <c r="H72" s="41" t="s">
        <v>12</v>
      </c>
    </row>
    <row r="73" spans="2:21" s="7" customFormat="1" ht="13.5">
      <c r="B73" s="7" t="s">
        <v>38</v>
      </c>
      <c r="D73" s="42"/>
      <c r="H73" s="7" t="s">
        <v>39</v>
      </c>
      <c r="U73" s="43"/>
    </row>
    <row r="74" spans="2:21" s="7" customFormat="1" ht="13.5">
      <c r="B74" s="7" t="s">
        <v>40</v>
      </c>
      <c r="D74" s="42"/>
      <c r="H74" s="125" t="s">
        <v>41</v>
      </c>
      <c r="U74" s="43"/>
    </row>
    <row r="75" spans="2:21" s="7" customFormat="1" ht="13.5">
      <c r="B75" s="7" t="s">
        <v>42</v>
      </c>
      <c r="D75" s="42"/>
      <c r="H75" s="7" t="s">
        <v>248</v>
      </c>
      <c r="U75" s="43"/>
    </row>
    <row r="76" spans="2:21" s="7" customFormat="1" ht="13.5">
      <c r="B76" s="7" t="s">
        <v>43</v>
      </c>
      <c r="D76" s="42"/>
      <c r="H76" s="7" t="s">
        <v>421</v>
      </c>
      <c r="U76" s="43"/>
    </row>
    <row r="77" ht="13.5">
      <c r="B77" s="121" t="s">
        <v>306</v>
      </c>
    </row>
    <row r="78" spans="2:22" s="53" customFormat="1" ht="14.25">
      <c r="B78" s="116" t="s">
        <v>433</v>
      </c>
      <c r="C78" s="132"/>
      <c r="D78" s="50"/>
      <c r="E78" s="51"/>
      <c r="F78" s="50"/>
      <c r="G78" s="50"/>
      <c r="H78" s="52"/>
      <c r="I78" s="132"/>
      <c r="J78" s="50"/>
      <c r="K78" s="51"/>
      <c r="L78" s="50"/>
      <c r="M78" s="132"/>
      <c r="N78" s="50"/>
      <c r="O78" s="51"/>
      <c r="P78" s="50"/>
      <c r="Q78" s="132"/>
      <c r="R78" s="50"/>
      <c r="S78" s="51"/>
      <c r="T78" s="50"/>
      <c r="U78" s="50"/>
      <c r="V78" s="56"/>
    </row>
    <row r="79" spans="2:22" s="53" customFormat="1" ht="13.5">
      <c r="B79" s="54"/>
      <c r="C79" s="44"/>
      <c r="D79" s="54"/>
      <c r="E79" s="54"/>
      <c r="F79" s="54"/>
      <c r="G79" s="54"/>
      <c r="H79" s="54"/>
      <c r="I79" s="44"/>
      <c r="J79" s="54"/>
      <c r="K79" s="54"/>
      <c r="L79" s="54"/>
      <c r="M79" s="44"/>
      <c r="N79" s="54"/>
      <c r="O79" s="55"/>
      <c r="P79" s="54"/>
      <c r="Q79" s="44"/>
      <c r="R79" s="54"/>
      <c r="S79" s="55"/>
      <c r="T79" s="54"/>
      <c r="U79" s="54"/>
      <c r="V79" s="56"/>
    </row>
    <row r="80" spans="2:22" s="53" customFormat="1" ht="13.5">
      <c r="B80" s="54"/>
      <c r="C80" s="44"/>
      <c r="D80" s="54"/>
      <c r="E80" s="54"/>
      <c r="F80" s="54"/>
      <c r="G80" s="54"/>
      <c r="H80" s="54"/>
      <c r="I80" s="44"/>
      <c r="J80" s="54"/>
      <c r="K80" s="54"/>
      <c r="L80" s="54"/>
      <c r="M80" s="44"/>
      <c r="N80" s="54"/>
      <c r="O80" s="55"/>
      <c r="P80" s="54"/>
      <c r="Q80" s="44"/>
      <c r="R80" s="54"/>
      <c r="S80" s="55"/>
      <c r="T80" s="54"/>
      <c r="U80" s="54"/>
      <c r="V80" s="56"/>
    </row>
    <row r="81" spans="2:22" s="53" customFormat="1" ht="13.5">
      <c r="B81" s="54"/>
      <c r="C81" s="44"/>
      <c r="D81" s="54"/>
      <c r="E81" s="54"/>
      <c r="F81" s="54"/>
      <c r="G81" s="54"/>
      <c r="H81" s="54"/>
      <c r="I81" s="44"/>
      <c r="J81" s="54"/>
      <c r="K81" s="54"/>
      <c r="L81" s="54"/>
      <c r="M81" s="44"/>
      <c r="N81" s="54"/>
      <c r="O81" s="55"/>
      <c r="P81" s="54"/>
      <c r="Q81" s="44"/>
      <c r="R81" s="54"/>
      <c r="S81" s="55"/>
      <c r="T81" s="54"/>
      <c r="U81" s="54"/>
      <c r="V81" s="56"/>
    </row>
    <row r="82" spans="2:22" s="53" customFormat="1" ht="13.5">
      <c r="B82" s="54"/>
      <c r="C82" s="44"/>
      <c r="D82" s="54"/>
      <c r="E82" s="54"/>
      <c r="F82" s="54"/>
      <c r="G82" s="54"/>
      <c r="H82" s="54"/>
      <c r="I82" s="44"/>
      <c r="J82" s="54"/>
      <c r="K82" s="54"/>
      <c r="L82" s="54"/>
      <c r="M82" s="44"/>
      <c r="N82" s="54"/>
      <c r="O82" s="55"/>
      <c r="P82" s="54"/>
      <c r="Q82" s="44"/>
      <c r="R82" s="54"/>
      <c r="S82" s="55"/>
      <c r="T82" s="54"/>
      <c r="U82" s="54"/>
      <c r="V82" s="56"/>
    </row>
    <row r="83" spans="2:22" s="53" customFormat="1" ht="13.5">
      <c r="B83" s="54"/>
      <c r="C83" s="44"/>
      <c r="D83" s="54"/>
      <c r="E83" s="54"/>
      <c r="F83" s="54"/>
      <c r="G83" s="54"/>
      <c r="H83" s="54"/>
      <c r="I83" s="44"/>
      <c r="J83" s="54"/>
      <c r="K83" s="54"/>
      <c r="L83" s="54"/>
      <c r="M83" s="44"/>
      <c r="N83" s="54"/>
      <c r="O83" s="55"/>
      <c r="P83" s="54"/>
      <c r="Q83" s="44"/>
      <c r="R83" s="54"/>
      <c r="S83" s="55"/>
      <c r="T83" s="54"/>
      <c r="U83" s="54"/>
      <c r="V83" s="56"/>
    </row>
    <row r="84" spans="2:22" s="53" customFormat="1" ht="13.5">
      <c r="B84" s="54"/>
      <c r="C84" s="44"/>
      <c r="D84" s="54"/>
      <c r="E84" s="54"/>
      <c r="F84" s="54"/>
      <c r="G84" s="54"/>
      <c r="H84" s="54"/>
      <c r="I84" s="44"/>
      <c r="J84" s="54"/>
      <c r="K84" s="54"/>
      <c r="L84" s="54"/>
      <c r="M84" s="44"/>
      <c r="N84" s="54"/>
      <c r="O84" s="55"/>
      <c r="P84" s="54"/>
      <c r="Q84" s="44"/>
      <c r="R84" s="54"/>
      <c r="S84" s="55"/>
      <c r="T84" s="54"/>
      <c r="U84" s="54"/>
      <c r="V84" s="56"/>
    </row>
    <row r="85" spans="2:22" s="53" customFormat="1" ht="13.5">
      <c r="B85" s="54"/>
      <c r="C85" s="44"/>
      <c r="D85" s="54"/>
      <c r="E85" s="54"/>
      <c r="F85" s="54"/>
      <c r="G85" s="54"/>
      <c r="H85" s="54"/>
      <c r="I85" s="44"/>
      <c r="J85" s="54"/>
      <c r="K85" s="54"/>
      <c r="L85" s="54"/>
      <c r="M85" s="44"/>
      <c r="N85" s="54"/>
      <c r="O85" s="55"/>
      <c r="P85" s="54"/>
      <c r="Q85" s="44"/>
      <c r="R85" s="54"/>
      <c r="S85" s="55"/>
      <c r="T85" s="54"/>
      <c r="U85" s="54"/>
      <c r="V85" s="56"/>
    </row>
    <row r="86" spans="2:22" s="53" customFormat="1" ht="13.5">
      <c r="B86" s="54"/>
      <c r="C86" s="44"/>
      <c r="D86" s="54"/>
      <c r="E86" s="54"/>
      <c r="F86" s="54"/>
      <c r="G86" s="54"/>
      <c r="H86" s="54"/>
      <c r="I86" s="44"/>
      <c r="J86" s="54"/>
      <c r="K86" s="54"/>
      <c r="L86" s="54"/>
      <c r="M86" s="44"/>
      <c r="N86" s="54"/>
      <c r="O86" s="55"/>
      <c r="P86" s="54"/>
      <c r="Q86" s="44"/>
      <c r="R86" s="54"/>
      <c r="S86" s="55"/>
      <c r="T86" s="54"/>
      <c r="U86" s="54"/>
      <c r="V86" s="56"/>
    </row>
    <row r="87" spans="2:22" s="53" customFormat="1" ht="13.5">
      <c r="B87" s="54"/>
      <c r="C87" s="44"/>
      <c r="D87" s="54"/>
      <c r="E87" s="54"/>
      <c r="F87" s="54"/>
      <c r="G87" s="54"/>
      <c r="H87" s="54"/>
      <c r="I87" s="44"/>
      <c r="J87" s="54"/>
      <c r="K87" s="54"/>
      <c r="L87" s="54"/>
      <c r="M87" s="44"/>
      <c r="N87" s="54"/>
      <c r="O87" s="55"/>
      <c r="P87" s="54"/>
      <c r="Q87" s="44"/>
      <c r="R87" s="54"/>
      <c r="S87" s="55"/>
      <c r="T87" s="54"/>
      <c r="U87" s="54"/>
      <c r="V87" s="56"/>
    </row>
    <row r="88" spans="2:22" s="53" customFormat="1" ht="13.5">
      <c r="B88" s="54"/>
      <c r="C88" s="44"/>
      <c r="D88" s="54"/>
      <c r="E88" s="54"/>
      <c r="F88" s="54"/>
      <c r="G88" s="54"/>
      <c r="H88" s="54"/>
      <c r="I88" s="44"/>
      <c r="J88" s="54"/>
      <c r="K88" s="54"/>
      <c r="L88" s="54"/>
      <c r="M88" s="44"/>
      <c r="N88" s="54"/>
      <c r="O88" s="55"/>
      <c r="P88" s="54"/>
      <c r="Q88" s="44"/>
      <c r="R88" s="54"/>
      <c r="S88" s="55"/>
      <c r="T88" s="54"/>
      <c r="U88" s="54"/>
      <c r="V88" s="57"/>
    </row>
    <row r="89" spans="2:21" s="53" customFormat="1" ht="13.5">
      <c r="B89" s="54"/>
      <c r="C89" s="44"/>
      <c r="D89" s="54"/>
      <c r="E89" s="54"/>
      <c r="F89" s="54"/>
      <c r="G89" s="54"/>
      <c r="H89" s="54"/>
      <c r="I89" s="44"/>
      <c r="J89" s="54"/>
      <c r="K89" s="54"/>
      <c r="L89" s="54"/>
      <c r="M89" s="44"/>
      <c r="N89" s="54"/>
      <c r="O89" s="54"/>
      <c r="P89" s="54"/>
      <c r="Q89" s="44"/>
      <c r="R89" s="54"/>
      <c r="S89" s="54"/>
      <c r="T89" s="54"/>
      <c r="U89" s="54"/>
    </row>
    <row r="90" spans="2:21" s="53" customFormat="1" ht="13.5">
      <c r="B90" s="54"/>
      <c r="C90" s="44"/>
      <c r="D90" s="54"/>
      <c r="E90" s="54"/>
      <c r="F90" s="54"/>
      <c r="G90" s="54"/>
      <c r="H90" s="54"/>
      <c r="I90" s="44"/>
      <c r="J90" s="54"/>
      <c r="K90" s="54"/>
      <c r="L90" s="54"/>
      <c r="M90" s="44"/>
      <c r="N90" s="54"/>
      <c r="O90" s="54"/>
      <c r="P90" s="54"/>
      <c r="Q90" s="44"/>
      <c r="R90" s="54"/>
      <c r="S90" s="54"/>
      <c r="T90" s="54"/>
      <c r="U90" s="54"/>
    </row>
    <row r="91" spans="2:21" s="53" customFormat="1" ht="13.5">
      <c r="B91" s="54"/>
      <c r="C91" s="44"/>
      <c r="D91" s="54"/>
      <c r="E91" s="54"/>
      <c r="F91" s="54"/>
      <c r="G91" s="54"/>
      <c r="H91" s="54"/>
      <c r="I91" s="44"/>
      <c r="J91" s="54"/>
      <c r="K91" s="54"/>
      <c r="L91" s="54"/>
      <c r="M91" s="44"/>
      <c r="N91" s="54"/>
      <c r="O91" s="54"/>
      <c r="P91" s="54"/>
      <c r="Q91" s="44"/>
      <c r="R91" s="54"/>
      <c r="S91" s="54"/>
      <c r="T91" s="54"/>
      <c r="U91" s="54"/>
    </row>
    <row r="92" spans="2:21" s="53" customFormat="1" ht="13.5">
      <c r="B92" s="54"/>
      <c r="C92" s="44"/>
      <c r="D92" s="54"/>
      <c r="E92" s="54"/>
      <c r="F92" s="54"/>
      <c r="G92" s="54"/>
      <c r="H92" s="54"/>
      <c r="I92" s="44"/>
      <c r="J92" s="54"/>
      <c r="K92" s="54"/>
      <c r="L92" s="54"/>
      <c r="M92" s="44"/>
      <c r="N92" s="54"/>
      <c r="O92" s="54"/>
      <c r="P92" s="54"/>
      <c r="Q92" s="44"/>
      <c r="R92" s="54"/>
      <c r="S92" s="54"/>
      <c r="T92" s="54"/>
      <c r="U92" s="54"/>
    </row>
    <row r="93" spans="2:21" s="53" customFormat="1" ht="13.5">
      <c r="B93" s="54"/>
      <c r="C93" s="44"/>
      <c r="D93" s="54"/>
      <c r="E93" s="54"/>
      <c r="F93" s="54"/>
      <c r="G93" s="54"/>
      <c r="H93" s="54"/>
      <c r="I93" s="44"/>
      <c r="J93" s="54"/>
      <c r="K93" s="54"/>
      <c r="L93" s="54"/>
      <c r="M93" s="44"/>
      <c r="N93" s="54"/>
      <c r="O93" s="54"/>
      <c r="P93" s="54"/>
      <c r="Q93" s="44"/>
      <c r="R93" s="54"/>
      <c r="S93" s="54"/>
      <c r="T93" s="54"/>
      <c r="U93" s="54"/>
    </row>
    <row r="94" spans="2:21" s="53" customFormat="1" ht="13.5">
      <c r="B94" s="54"/>
      <c r="C94" s="44"/>
      <c r="D94" s="54"/>
      <c r="E94" s="54"/>
      <c r="F94" s="54"/>
      <c r="G94" s="54"/>
      <c r="H94" s="54"/>
      <c r="I94" s="44"/>
      <c r="J94" s="54"/>
      <c r="K94" s="54"/>
      <c r="L94" s="54"/>
      <c r="M94" s="44"/>
      <c r="N94" s="54"/>
      <c r="O94" s="54"/>
      <c r="P94" s="54"/>
      <c r="Q94" s="44"/>
      <c r="R94" s="54"/>
      <c r="S94" s="54"/>
      <c r="T94" s="54"/>
      <c r="U94" s="54"/>
    </row>
    <row r="95" spans="2:21" s="53" customFormat="1" ht="13.5">
      <c r="B95" s="54"/>
      <c r="C95" s="44"/>
      <c r="D95" s="54"/>
      <c r="E95" s="54"/>
      <c r="F95" s="54"/>
      <c r="G95" s="54"/>
      <c r="H95" s="54"/>
      <c r="I95" s="44"/>
      <c r="J95" s="54"/>
      <c r="K95" s="54"/>
      <c r="L95" s="54"/>
      <c r="M95" s="44"/>
      <c r="N95" s="54"/>
      <c r="O95" s="54"/>
      <c r="P95" s="54"/>
      <c r="Q95" s="44"/>
      <c r="R95" s="54"/>
      <c r="S95" s="54"/>
      <c r="T95" s="54"/>
      <c r="U95" s="54"/>
    </row>
    <row r="96" spans="2:21" s="53" customFormat="1" ht="13.5">
      <c r="B96" s="54"/>
      <c r="C96" s="44"/>
      <c r="D96" s="54"/>
      <c r="E96" s="54"/>
      <c r="F96" s="54"/>
      <c r="G96" s="54"/>
      <c r="H96" s="54"/>
      <c r="I96" s="44"/>
      <c r="J96" s="54"/>
      <c r="K96" s="54"/>
      <c r="L96" s="54"/>
      <c r="M96" s="44"/>
      <c r="N96" s="54"/>
      <c r="O96" s="54"/>
      <c r="P96" s="54"/>
      <c r="Q96" s="44"/>
      <c r="R96" s="54"/>
      <c r="S96" s="54"/>
      <c r="T96" s="54"/>
      <c r="U96" s="54"/>
    </row>
    <row r="97" spans="2:21" s="53" customFormat="1" ht="13.5">
      <c r="B97" s="54"/>
      <c r="C97" s="44"/>
      <c r="D97" s="54"/>
      <c r="E97" s="54"/>
      <c r="F97" s="54"/>
      <c r="G97" s="54"/>
      <c r="H97" s="54"/>
      <c r="I97" s="44"/>
      <c r="J97" s="54"/>
      <c r="K97" s="54"/>
      <c r="L97" s="54"/>
      <c r="M97" s="44"/>
      <c r="N97" s="54"/>
      <c r="O97" s="54"/>
      <c r="P97" s="54"/>
      <c r="Q97" s="44"/>
      <c r="R97" s="54"/>
      <c r="S97" s="54"/>
      <c r="T97" s="54"/>
      <c r="U97" s="54"/>
    </row>
    <row r="98" spans="1:21" s="53" customFormat="1" ht="13.5">
      <c r="A98" s="139"/>
      <c r="B98" s="54"/>
      <c r="C98" s="44"/>
      <c r="D98" s="54"/>
      <c r="E98" s="54"/>
      <c r="F98" s="54"/>
      <c r="G98" s="54"/>
      <c r="H98" s="54"/>
      <c r="I98" s="44"/>
      <c r="J98" s="54"/>
      <c r="K98" s="54"/>
      <c r="L98" s="54"/>
      <c r="M98" s="44"/>
      <c r="N98" s="54"/>
      <c r="O98" s="54"/>
      <c r="P98" s="54"/>
      <c r="Q98" s="44"/>
      <c r="R98" s="54"/>
      <c r="S98" s="54"/>
      <c r="T98" s="54"/>
      <c r="U98" s="54"/>
    </row>
    <row r="99" spans="1:21" s="53" customFormat="1" ht="13.5">
      <c r="A99" s="139"/>
      <c r="B99" s="54"/>
      <c r="C99" s="44"/>
      <c r="D99" s="54"/>
      <c r="E99" s="54"/>
      <c r="F99" s="54"/>
      <c r="G99" s="54"/>
      <c r="H99" s="54"/>
      <c r="I99" s="44"/>
      <c r="J99" s="54"/>
      <c r="K99" s="54"/>
      <c r="L99" s="54"/>
      <c r="M99" s="44"/>
      <c r="N99" s="54"/>
      <c r="O99" s="54"/>
      <c r="P99" s="54"/>
      <c r="Q99" s="44"/>
      <c r="R99" s="54"/>
      <c r="S99" s="54"/>
      <c r="T99" s="54"/>
      <c r="U99" s="54"/>
    </row>
    <row r="100" spans="1:21" s="53" customFormat="1" ht="13.5">
      <c r="A100" s="139"/>
      <c r="B100" s="54"/>
      <c r="C100" s="44"/>
      <c r="D100" s="54"/>
      <c r="E100" s="54"/>
      <c r="F100" s="54"/>
      <c r="G100" s="54"/>
      <c r="H100" s="54"/>
      <c r="I100" s="44"/>
      <c r="J100" s="54"/>
      <c r="K100" s="54"/>
      <c r="L100" s="54"/>
      <c r="M100" s="44"/>
      <c r="N100" s="54"/>
      <c r="O100" s="54"/>
      <c r="P100" s="54"/>
      <c r="Q100" s="44"/>
      <c r="R100" s="54"/>
      <c r="S100" s="54"/>
      <c r="T100" s="54"/>
      <c r="U100" s="54"/>
    </row>
    <row r="101" spans="1:21" s="53" customFormat="1" ht="13.5">
      <c r="A101" s="139"/>
      <c r="B101" s="54"/>
      <c r="C101" s="44"/>
      <c r="D101" s="54"/>
      <c r="E101" s="54"/>
      <c r="F101" s="54"/>
      <c r="G101" s="54"/>
      <c r="H101" s="54"/>
      <c r="I101" s="44"/>
      <c r="J101" s="54"/>
      <c r="K101" s="54"/>
      <c r="L101" s="54"/>
      <c r="M101" s="44"/>
      <c r="N101" s="54"/>
      <c r="O101" s="54"/>
      <c r="P101" s="54"/>
      <c r="Q101" s="44"/>
      <c r="R101" s="54"/>
      <c r="S101" s="54"/>
      <c r="T101" s="54"/>
      <c r="U101" s="54"/>
    </row>
    <row r="102" spans="1:21" s="53" customFormat="1" ht="13.5">
      <c r="A102" s="139"/>
      <c r="B102" s="54"/>
      <c r="C102" s="133"/>
      <c r="D102" s="54"/>
      <c r="E102" s="54"/>
      <c r="F102" s="54"/>
      <c r="G102" s="54"/>
      <c r="H102" s="54"/>
      <c r="I102" s="133"/>
      <c r="J102" s="54"/>
      <c r="K102" s="54"/>
      <c r="L102" s="54"/>
      <c r="M102" s="44"/>
      <c r="N102" s="54"/>
      <c r="O102" s="54"/>
      <c r="P102" s="54"/>
      <c r="Q102" s="44"/>
      <c r="R102" s="54"/>
      <c r="S102" s="54"/>
      <c r="T102" s="54"/>
      <c r="U102" s="54"/>
    </row>
    <row r="103" spans="1:21" s="53" customFormat="1" ht="13.5">
      <c r="A103" s="139"/>
      <c r="B103" s="54"/>
      <c r="C103" s="44"/>
      <c r="D103" s="54"/>
      <c r="E103" s="54"/>
      <c r="F103" s="54"/>
      <c r="G103" s="54"/>
      <c r="H103" s="54"/>
      <c r="I103" s="54"/>
      <c r="J103" s="54"/>
      <c r="K103" s="54"/>
      <c r="L103" s="54"/>
      <c r="M103" s="44"/>
      <c r="N103" s="54"/>
      <c r="O103" s="54"/>
      <c r="P103" s="54"/>
      <c r="Q103" s="44"/>
      <c r="R103" s="54"/>
      <c r="S103" s="54"/>
      <c r="T103" s="54"/>
      <c r="U103" s="54"/>
    </row>
    <row r="104" spans="2:21" s="53" customFormat="1" ht="13.5">
      <c r="B104" s="54"/>
      <c r="C104" s="54"/>
      <c r="D104" s="54"/>
      <c r="E104" s="54"/>
      <c r="F104" s="54"/>
      <c r="G104" s="54"/>
      <c r="H104" s="54"/>
      <c r="I104" s="54"/>
      <c r="J104" s="54"/>
      <c r="K104" s="54"/>
      <c r="L104" s="54"/>
      <c r="M104" s="44"/>
      <c r="N104" s="54"/>
      <c r="O104" s="54"/>
      <c r="P104" s="54"/>
      <c r="Q104" s="44"/>
      <c r="R104" s="54"/>
      <c r="S104" s="54"/>
      <c r="T104" s="54"/>
      <c r="U104" s="54"/>
    </row>
    <row r="105" spans="2:21" s="53" customFormat="1" ht="13.5">
      <c r="B105" s="54"/>
      <c r="C105" s="54"/>
      <c r="D105" s="54"/>
      <c r="E105" s="54"/>
      <c r="F105" s="54"/>
      <c r="G105" s="54"/>
      <c r="H105" s="54"/>
      <c r="I105" s="54"/>
      <c r="J105" s="54"/>
      <c r="K105" s="54"/>
      <c r="L105" s="54"/>
      <c r="M105" s="54"/>
      <c r="N105" s="54"/>
      <c r="O105" s="54"/>
      <c r="P105" s="54"/>
      <c r="Q105" s="54"/>
      <c r="R105" s="54"/>
      <c r="S105" s="54"/>
      <c r="T105" s="54"/>
      <c r="U105" s="54"/>
    </row>
    <row r="106" spans="2:21" s="53" customFormat="1" ht="13.5">
      <c r="B106" s="54"/>
      <c r="D106" s="54"/>
      <c r="E106" s="54"/>
      <c r="F106" s="54"/>
      <c r="G106" s="54"/>
      <c r="H106" s="54"/>
      <c r="I106" s="54"/>
      <c r="J106" s="54"/>
      <c r="K106" s="54"/>
      <c r="L106" s="54"/>
      <c r="M106" s="54"/>
      <c r="N106" s="54"/>
      <c r="O106" s="54"/>
      <c r="P106" s="54"/>
      <c r="Q106" s="54"/>
      <c r="R106" s="54"/>
      <c r="S106" s="54"/>
      <c r="T106" s="54"/>
      <c r="U106" s="54"/>
    </row>
    <row r="107" spans="1:23" s="60" customFormat="1" ht="13.5">
      <c r="A107" s="60" t="str">
        <f>CONCATENATE(B6,C6,E17,F17,G17,H17,I17,J17,K17,L17,M17,N17,O17,P17,Q17,R17,S17,T17,E18,F18,G18,H18,I18,J18,K18,L18,M18,N18,O18,P18)&amp;CONCATENATE(Q18,R18,S18,T18,E19,F19,G19,H19,I19,J19,K19,L19,M19,N19,O19,P19,Q19,R19,S19,T19,E20,F20,G20,H20,I20,J20,K20,L20,M20)&amp;CONCATENATE(N20,O20,P20,Q20,R20,S20,T20,E21,F21,G21,H21,I21,J21,K21,L21,M21,N21,O21,P21,Q21,R21,S21,T21)&amp;CONCATENATE(E22,F22,G22,H22,I22,J22,K22,L22,M22,N22,O22,P22,Q22,R22,S22,T22,E23,F23,G23,H23,I23,J23,K23,L23,M23,N23,O23,P23)&amp;CONCATENATE(Q23,R23,S23,T23,E24,F24,G24,H24,I24,J24,K24,L24,M24,N24,O24,P24,Q24,R24,S24,T24)&amp;CONCATENATE(E25,F25,G25,H25,I25,J25,K25,L25,M25,N25,O25,P25,Q25,R25,S25,T25)&amp;CONCATENATE(E26,F26,G26,H26,I26,J26,K26,L26,,M26,N26,O26,P26,Q26,R26,S26,T26)</f>
        <v>3100182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1000000000100000280470000003117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c r="C107" s="61"/>
      <c r="D107" s="62"/>
      <c r="E107" s="63"/>
      <c r="F107" s="63"/>
      <c r="G107" s="63"/>
      <c r="H107" s="63"/>
      <c r="I107" s="63"/>
      <c r="J107" s="63"/>
      <c r="K107" s="64"/>
      <c r="L107" s="63"/>
      <c r="M107" s="63"/>
      <c r="N107" s="63"/>
      <c r="O107" s="64"/>
      <c r="P107" s="63"/>
      <c r="Q107" s="63"/>
      <c r="R107" s="63"/>
      <c r="S107" s="64"/>
      <c r="T107" s="63"/>
      <c r="W107" s="65"/>
    </row>
    <row r="108" spans="1:23" s="60" customFormat="1" ht="13.5">
      <c r="A108" s="60" t="str">
        <f>CONCATENATE(E27,F27,G27,H27,I27,J27,K27,L27,M27,N27,O27,P27,Q27,R27,S27,T27,E28,F28,G28,H28,I28,J28,K28,L28,M28,N28,O28,P28)&amp;CONCATENATE(Q28,R28,S28,T28,E29,F29,G29,H29,I29,J29,K29,L29,M29,N29,O29,P29,Q29,R29,S29,T29,E30,F30,G30,H30,I30,J30,K30,L30)&amp;CONCATENATE(M30,N30,O30,P30,Q30,R30,S30,T30,E31,F31,G31,H31,I31,J31,K31,L31,M31,N31,O31,P31,Q31,R31,S31,T31)&amp;CONCATENATE(E32,F32,G32,H32,I32,J32,K32,L32,M32,N32,O32,P32,Q32,R32,S32,T32)&amp;CONCATENATE(E33,F33,G33,H33,I33,J33,K33,L33,M33,N33,O33,P33,Q33,R33,S33,T33,E34,F34,G34,H34,I34,J34,K34,L34,M34,N34,O34,P34)&amp;CONCATENATE(Q34,R34,S34,T34,E35,F35,G35,H35,I35,J35,K35,L35,M35,N35,O35,P35,Q35,R35,S35,T35)&amp;CONCATENATE(E36,F36,G36,H36,I36,J36,K36,L36,M36,N36,O36,P36,Q36,R36,S36,T36)</f>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2000000000200000405560000004508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c r="C108" s="61"/>
      <c r="D108" s="62"/>
      <c r="E108" s="63"/>
      <c r="F108" s="63"/>
      <c r="G108" s="63"/>
      <c r="H108" s="63"/>
      <c r="I108" s="63"/>
      <c r="J108" s="63"/>
      <c r="K108" s="64"/>
      <c r="L108" s="63"/>
      <c r="M108" s="63"/>
      <c r="N108" s="63"/>
      <c r="O108" s="64"/>
      <c r="P108" s="63"/>
      <c r="Q108" s="63"/>
      <c r="R108" s="63"/>
      <c r="S108" s="64"/>
      <c r="T108" s="63"/>
      <c r="W108" s="65"/>
    </row>
    <row r="109" spans="1:23" s="60" customFormat="1" ht="13.5">
      <c r="A109" s="60" t="str">
        <f>CONCATENATE(E37,F37,G37,H37,I37,J37,K37,L37,M37,N37,O37,P37,Q37,R37,S37,T37,E38,F38,G38,H38,I38,J38,K38,L38,M38,N38,O38,P38)&amp;CONCATENATE(Q38,R38,S38,T38,E39,F39,G39,H39,I39,J39,K39,L39,M39,N39,O39,P39,Q39,R39,S39,T39,E40,F40,G40,H40,I40,J40,K40,L40,M40,N40)&amp;CONCATENATE(O40,P40,Q40,R40,S40,T40,E41,F41,G41,H41,I41,J41,K41,L41,M41,N41,O41,P41,Q41,R41,S41,T41)&amp;CONCATENATE(E42,F42,G42,H42,I42,J42,K42,L42,M42,N42,O42,P42,Q42,R42,S42,T42,E43,F43,G43,H43,I43,J43,K43,L43,M43,N43,O43,P43)&amp;CONCATENATE(Q43,R43,S43,T43,E44,F44,G44,H44,I44,J44,K44,L44,M44,N44,O44,P44,Q44,R44,S44,T44,E45,F45,G45,H45,I45,J45,K45,L45)&amp;CONCATENATE(M45,N45,O45,P45,Q45,R45,S45,T45,E46,F46,G46,H46,I46,J46,K46,L46,M46,N46,O46,P46,Q46,R46,S46,T46)</f>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100000000010000128250000001425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c r="C109" s="61"/>
      <c r="D109" s="62"/>
      <c r="E109" s="63"/>
      <c r="F109" s="63"/>
      <c r="G109" s="63"/>
      <c r="H109" s="63"/>
      <c r="I109" s="63"/>
      <c r="J109" s="63"/>
      <c r="K109" s="64"/>
      <c r="L109" s="63"/>
      <c r="M109" s="63"/>
      <c r="N109" s="63"/>
      <c r="O109" s="64"/>
      <c r="P109" s="63"/>
      <c r="Q109" s="63"/>
      <c r="R109" s="63"/>
      <c r="S109" s="64"/>
      <c r="T109" s="63"/>
      <c r="W109" s="65"/>
    </row>
    <row r="110" spans="1:23" s="60" customFormat="1" ht="13.5">
      <c r="A110" s="60" t="str">
        <f>CONCATENATE(E47,F47,G47,H47,I47,J47,K47,L47,M47,N47,O47,P47,Q47,R47,S47,T47,E48,F48,G48,H48,I48,J48,K48,L48)&amp;CONCATENATE(M48,N48,O48,P48,Q48,R48,S48,T48,E49,F49,G49,H49,I49,J49,K49,L49,M49,N49,O49,P49,Q49,R49,S49,T49)&amp;CONCATENATE(E50,F50,G50,H50,I50,J50,K50,L50,M50,N50,O50,P50,Q50,R50,S50,T50)&amp;CONCATENATE(E51,F51,G51,H51,I51,J51,K51,L51,M51,N51,O51,P51,Q51,R51,S51,T51,E52,F52,G52,H52,I52,J52,K52,L52,M52,N52,O52,P52)&amp;CONCATENATE(Q52,R52,S52,T52,E53,F53,G53,H53,I53,J53,K53,L53,M53,N53,O53,P53,Q53,R53,S53,T53,E54,F54,G54,H54,I54,J54,K54,L54)&amp;CONCATENATE(M54,N54,O54,P54,Q54,R54,S54,T54,E55,F55,G55,H55,I55,J55,K55,L55,M55,N55,O55,P55,Q55,R55,S55,T55)&amp;CONCATENATE(E56,F56,G56,H56,I56,J56,K56,L56,M56,N56,O56,P56,Q56,R56,S56,T56)</f>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c r="C110" s="61"/>
      <c r="D110" s="62"/>
      <c r="E110" s="63"/>
      <c r="F110" s="63"/>
      <c r="G110" s="63"/>
      <c r="H110" s="63"/>
      <c r="I110" s="63"/>
      <c r="J110" s="63"/>
      <c r="K110" s="64"/>
      <c r="L110" s="63"/>
      <c r="M110" s="63"/>
      <c r="N110" s="63"/>
      <c r="O110" s="64"/>
      <c r="P110" s="63"/>
      <c r="Q110" s="63"/>
      <c r="R110" s="63"/>
      <c r="S110" s="64"/>
      <c r="T110" s="63"/>
      <c r="W110" s="65"/>
    </row>
    <row r="111" spans="1:23" s="60" customFormat="1" ht="13.5">
      <c r="A111" s="60" t="str">
        <f>CONCATENATE(E57,F57,G57,H57,I57,J57,K57,L57,M57,N57,O57,P57,Q57,R57,S57,T57,E58,F58,G58,H58,I58,J58,K58,L58,M58,N58,O58,P58)&amp;CONCATENATE(Q58,R58,S58,T58,E59,F59,G59,H59,I59,J59,K59,L59,M59,N59,O59,P59,Q59,R59,S59,T59)&amp;CONCATENATE(E60,F60,G60,H60,I60,J60,K60,L60,M60,N60,O60,P60,Q60,R60,S60,T60,E61,F61,G61,H61,I61,J61,K61,L61)&amp;CONCATENATE(M61,N61,O61,P61,Q61,R61,S61,T61,E62,F62,G62,H62,I62,J62,K62,L62,M62,N62,O62,P62,Q62,R62,S62,T62)&amp;CONCATENATE(E63,F63,G63,H63,I63,J63,K63,L63,M63,N63,O63,P63,Q63,R63,S63,T63,E64,F64,G64,H64,I64,J64,K64,L64,M64,N64,O64,P64)&amp;CONCATENATE(Q64,R64,S64,T64,E65,F65,G65,H65,I65,J65,K65,L65,M65,N65,O65,P65,Q65,R65,S65,T65)&amp;CONCATENATE(E66,F66,G66,H66,I66,J66,K66,L66,M66,N66,O66,P66,Q66,R66,S66,T66)</f>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1000000000100000355590000003951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c r="C111" s="61"/>
      <c r="D111" s="62"/>
      <c r="E111" s="63"/>
      <c r="F111" s="63"/>
      <c r="G111" s="63"/>
      <c r="H111" s="63"/>
      <c r="I111" s="63"/>
      <c r="J111" s="63"/>
      <c r="K111" s="64"/>
      <c r="L111" s="63"/>
      <c r="M111" s="63"/>
      <c r="N111" s="63"/>
      <c r="O111" s="64"/>
      <c r="P111" s="63"/>
      <c r="Q111" s="63"/>
      <c r="R111" s="63"/>
      <c r="S111" s="64"/>
      <c r="T111" s="63"/>
      <c r="W111" s="65"/>
    </row>
    <row r="112" spans="1:23" s="60" customFormat="1" ht="13.5">
      <c r="A112" s="60" t="str">
        <f>CONCATENATE(E67,F67,G67,H67,I67,J67,K67,L67,M67,N67,O67,P67,Q67,R67,S67,T67)&amp;CONCATENATE(E68,F68,G68,H68,I68,J68,K68,L68,M68,N68,O68,P68,Q68,R68,S68,T68)&amp;CONCATENATE(E69,F69,G69,H69,I69,J69,K69,L69,M69,N69,O69,P69,Q69,R69,S69,T69)&amp;CONCATENATE(E70,F70,G70,H70,I70,J70,K70,L70,M70,N70,O70,P70,P74,Q70,R70,S70,T70)</f>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5000000000500002324120000025826000000000000000000000000000000000000000000000000000000000000000000000000000000000000000000000000000000000000000000000000</v>
      </c>
      <c r="C112" s="61"/>
      <c r="D112" s="62"/>
      <c r="E112" s="63"/>
      <c r="F112" s="63"/>
      <c r="G112" s="63"/>
      <c r="H112" s="63"/>
      <c r="I112" s="63"/>
      <c r="J112" s="63"/>
      <c r="K112" s="64"/>
      <c r="L112" s="63"/>
      <c r="M112" s="63"/>
      <c r="N112" s="63"/>
      <c r="O112" s="64"/>
      <c r="P112" s="63"/>
      <c r="Q112" s="63"/>
      <c r="R112" s="63"/>
      <c r="S112" s="64"/>
      <c r="T112" s="63"/>
      <c r="W112" s="65"/>
    </row>
    <row r="113" spans="2:23" ht="13.5">
      <c r="B113" s="71">
        <f>LEN(A1)</f>
        <v>8651</v>
      </c>
      <c r="C113" s="66"/>
      <c r="D113" s="67"/>
      <c r="E113" s="68"/>
      <c r="F113" s="68"/>
      <c r="G113" s="68"/>
      <c r="H113" s="68"/>
      <c r="I113" s="68"/>
      <c r="J113" s="68"/>
      <c r="K113" s="69"/>
      <c r="L113" s="68"/>
      <c r="M113" s="68"/>
      <c r="N113" s="68"/>
      <c r="O113" s="69"/>
      <c r="P113" s="68"/>
      <c r="Q113" s="68"/>
      <c r="R113" s="68"/>
      <c r="S113" s="69"/>
      <c r="T113" s="68"/>
      <c r="W113" s="70"/>
    </row>
    <row r="114" spans="3:23" ht="13.5">
      <c r="C114" s="66"/>
      <c r="D114" s="67"/>
      <c r="E114" s="68"/>
      <c r="F114" s="68"/>
      <c r="G114" s="68"/>
      <c r="H114" s="68"/>
      <c r="I114" s="68"/>
      <c r="J114" s="68"/>
      <c r="K114" s="69"/>
      <c r="L114" s="68"/>
      <c r="M114" s="68"/>
      <c r="N114" s="68"/>
      <c r="O114" s="69"/>
      <c r="P114" s="68"/>
      <c r="Q114" s="68"/>
      <c r="R114" s="68"/>
      <c r="S114" s="69"/>
      <c r="T114" s="68"/>
      <c r="W114" s="70"/>
    </row>
    <row r="115" spans="2:23" ht="13.5">
      <c r="B115">
        <f aca="true" t="shared" si="1" ref="B115:B120">LEN(A107)</f>
        <v>1611</v>
      </c>
      <c r="C115" s="66"/>
      <c r="D115" s="67"/>
      <c r="E115" s="68"/>
      <c r="F115" s="68"/>
      <c r="G115" s="68"/>
      <c r="H115" s="68"/>
      <c r="I115" s="68"/>
      <c r="J115" s="68"/>
      <c r="K115" s="69"/>
      <c r="L115" s="68"/>
      <c r="M115" s="68"/>
      <c r="N115" s="68"/>
      <c r="O115" s="69"/>
      <c r="P115" s="68"/>
      <c r="Q115" s="68"/>
      <c r="R115" s="68"/>
      <c r="S115" s="69"/>
      <c r="T115" s="68"/>
      <c r="W115" s="70"/>
    </row>
    <row r="116" spans="2:23" ht="13.5">
      <c r="B116">
        <f>LEN(A108)</f>
        <v>1600</v>
      </c>
      <c r="D116" s="67"/>
      <c r="E116" s="68"/>
      <c r="F116" s="68"/>
      <c r="G116" s="68"/>
      <c r="H116" s="68"/>
      <c r="I116" s="68"/>
      <c r="J116" s="68"/>
      <c r="K116" s="69"/>
      <c r="L116" s="68"/>
      <c r="M116" s="68"/>
      <c r="N116" s="68"/>
      <c r="O116" s="69"/>
      <c r="P116" s="68"/>
      <c r="Q116" s="68"/>
      <c r="R116" s="68"/>
      <c r="S116" s="69"/>
      <c r="T116" s="68"/>
      <c r="W116" s="70"/>
    </row>
    <row r="117" spans="2:23" ht="13.5">
      <c r="B117">
        <f t="shared" si="1"/>
        <v>1600</v>
      </c>
      <c r="D117" s="67"/>
      <c r="E117" s="68"/>
      <c r="F117" s="68"/>
      <c r="G117" s="68"/>
      <c r="H117" s="68"/>
      <c r="I117" s="68"/>
      <c r="J117" s="68"/>
      <c r="K117" s="69"/>
      <c r="L117" s="68"/>
      <c r="M117" s="68"/>
      <c r="N117" s="68"/>
      <c r="O117" s="69"/>
      <c r="P117" s="68"/>
      <c r="Q117" s="68"/>
      <c r="R117" s="68"/>
      <c r="S117" s="69"/>
      <c r="T117" s="68"/>
      <c r="W117" s="70"/>
    </row>
    <row r="118" spans="2:23" ht="13.5">
      <c r="B118">
        <f>LEN(A110)</f>
        <v>1600</v>
      </c>
      <c r="D118" s="67"/>
      <c r="E118" s="68"/>
      <c r="F118" s="68"/>
      <c r="G118" s="68"/>
      <c r="H118" s="68"/>
      <c r="I118" s="68"/>
      <c r="J118" s="68"/>
      <c r="K118" s="69"/>
      <c r="L118" s="68"/>
      <c r="M118" s="68"/>
      <c r="N118" s="68"/>
      <c r="O118" s="69"/>
      <c r="P118" s="68"/>
      <c r="Q118" s="68"/>
      <c r="R118" s="68"/>
      <c r="S118" s="69"/>
      <c r="T118" s="68"/>
      <c r="W118" s="70"/>
    </row>
    <row r="119" spans="2:19" ht="13.5">
      <c r="B119">
        <f t="shared" si="1"/>
        <v>1600</v>
      </c>
      <c r="C119" s="47"/>
      <c r="K119" s="9"/>
      <c r="O119" s="9"/>
      <c r="S119" s="9"/>
    </row>
    <row r="120" spans="2:19" ht="13.5">
      <c r="B120">
        <f t="shared" si="1"/>
        <v>640</v>
      </c>
      <c r="C120" s="47"/>
      <c r="K120" s="9"/>
      <c r="O120" s="9"/>
      <c r="S120" s="9"/>
    </row>
    <row r="121" spans="3:19" ht="13.5">
      <c r="C121" s="47"/>
      <c r="K121" s="9"/>
      <c r="O121" s="9"/>
      <c r="S121" s="9"/>
    </row>
    <row r="122" spans="11:19" ht="13.5">
      <c r="K122" s="9"/>
      <c r="O122" s="9"/>
      <c r="S122" s="9"/>
    </row>
    <row r="123" spans="11:19" ht="13.5">
      <c r="K123" s="9"/>
      <c r="O123" s="9"/>
      <c r="S123" s="9"/>
    </row>
    <row r="124" spans="1:19" ht="13.5">
      <c r="A124" s="60"/>
      <c r="K124" s="9"/>
      <c r="O124" s="9"/>
      <c r="S124" s="9"/>
    </row>
    <row r="125" spans="11:19" ht="13.5">
      <c r="K125" s="9"/>
      <c r="O125" s="9"/>
      <c r="S125" s="9"/>
    </row>
    <row r="126" spans="11:19" ht="13.5">
      <c r="K126" s="9"/>
      <c r="O126" s="9"/>
      <c r="S126" s="9"/>
    </row>
  </sheetData>
  <sheetProtection/>
  <mergeCells count="21">
    <mergeCell ref="B69:C69"/>
    <mergeCell ref="B33:B40"/>
    <mergeCell ref="B67:C67"/>
    <mergeCell ref="G12:G15"/>
    <mergeCell ref="K12:K15"/>
    <mergeCell ref="B63:C63"/>
    <mergeCell ref="B70:C70"/>
    <mergeCell ref="B55:B62"/>
    <mergeCell ref="B68:C68"/>
    <mergeCell ref="B17:B18"/>
    <mergeCell ref="B19:B22"/>
    <mergeCell ref="B29:B32"/>
    <mergeCell ref="S12:S15"/>
    <mergeCell ref="B66:C66"/>
    <mergeCell ref="B64:C64"/>
    <mergeCell ref="B65:C65"/>
    <mergeCell ref="B27:B28"/>
    <mergeCell ref="B23:B25"/>
    <mergeCell ref="O12:O15"/>
    <mergeCell ref="B26:C26"/>
    <mergeCell ref="B41:B54"/>
  </mergeCells>
  <printOptions/>
  <pageMargins left="0.787" right="0.787" top="0.984" bottom="0.984" header="0.512" footer="0.512"/>
  <pageSetup fitToHeight="1" fitToWidth="1" horizontalDpi="600" verticalDpi="600" orientation="portrait" paperSize="9" scale="44" r:id="rId2"/>
  <drawing r:id="rId1"/>
</worksheet>
</file>

<file path=xl/worksheets/sheet3.xml><?xml version="1.0" encoding="utf-8"?>
<worksheet xmlns="http://schemas.openxmlformats.org/spreadsheetml/2006/main" xmlns:r="http://schemas.openxmlformats.org/officeDocument/2006/relationships">
  <dimension ref="A1:B125"/>
  <sheetViews>
    <sheetView showGridLines="0" zoomScalePageLayoutView="0" workbookViewId="0" topLeftCell="A1">
      <selection activeCell="J4" sqref="J4"/>
    </sheetView>
  </sheetViews>
  <sheetFormatPr defaultColWidth="8.00390625" defaultRowHeight="13.5"/>
  <cols>
    <col min="1" max="1" width="8.625" style="110" customWidth="1"/>
    <col min="2" max="2" width="12.625" style="111" customWidth="1"/>
    <col min="3" max="16384" width="8.00390625" style="96" customWidth="1"/>
  </cols>
  <sheetData>
    <row r="1" spans="1:2" s="95" customFormat="1" ht="15" customHeight="1">
      <c r="A1" s="101" t="s">
        <v>108</v>
      </c>
      <c r="B1" s="102" t="s">
        <v>51</v>
      </c>
    </row>
    <row r="2" spans="1:2" ht="15" customHeight="1">
      <c r="A2" s="103" t="s">
        <v>308</v>
      </c>
      <c r="B2" s="104" t="s">
        <v>109</v>
      </c>
    </row>
    <row r="3" spans="1:2" ht="15" customHeight="1">
      <c r="A3" s="103" t="s">
        <v>230</v>
      </c>
      <c r="B3" s="104" t="s">
        <v>110</v>
      </c>
    </row>
    <row r="4" spans="1:2" ht="15" customHeight="1">
      <c r="A4" s="103" t="s">
        <v>309</v>
      </c>
      <c r="B4" s="104" t="s">
        <v>111</v>
      </c>
    </row>
    <row r="5" spans="1:2" ht="15" customHeight="1">
      <c r="A5" s="103" t="s">
        <v>231</v>
      </c>
      <c r="B5" s="104" t="s">
        <v>112</v>
      </c>
    </row>
    <row r="6" spans="1:2" ht="15" customHeight="1">
      <c r="A6" s="103" t="s">
        <v>113</v>
      </c>
      <c r="B6" s="104" t="s">
        <v>114</v>
      </c>
    </row>
    <row r="7" spans="1:2" ht="15" customHeight="1">
      <c r="A7" s="103" t="s">
        <v>310</v>
      </c>
      <c r="B7" s="117" t="s">
        <v>214</v>
      </c>
    </row>
    <row r="8" spans="1:2" ht="15" customHeight="1">
      <c r="A8" s="103" t="s">
        <v>232</v>
      </c>
      <c r="B8" s="104" t="s">
        <v>115</v>
      </c>
    </row>
    <row r="9" spans="1:2" ht="15" customHeight="1">
      <c r="A9" s="105" t="s">
        <v>311</v>
      </c>
      <c r="B9" s="106" t="s">
        <v>116</v>
      </c>
    </row>
    <row r="10" spans="1:2" ht="15" customHeight="1">
      <c r="A10" s="103" t="s">
        <v>312</v>
      </c>
      <c r="B10" s="104" t="s">
        <v>52</v>
      </c>
    </row>
    <row r="11" spans="1:2" ht="15" customHeight="1">
      <c r="A11" s="103" t="s">
        <v>313</v>
      </c>
      <c r="B11" s="104" t="s">
        <v>117</v>
      </c>
    </row>
    <row r="12" spans="1:2" ht="15" customHeight="1">
      <c r="A12" s="103" t="s">
        <v>314</v>
      </c>
      <c r="B12" s="104" t="s">
        <v>53</v>
      </c>
    </row>
    <row r="13" spans="1:2" ht="15" customHeight="1">
      <c r="A13" s="103" t="s">
        <v>217</v>
      </c>
      <c r="B13" s="104" t="s">
        <v>118</v>
      </c>
    </row>
    <row r="14" spans="1:2" ht="15" customHeight="1">
      <c r="A14" s="103" t="s">
        <v>315</v>
      </c>
      <c r="B14" s="104" t="s">
        <v>119</v>
      </c>
    </row>
    <row r="15" spans="1:2" ht="15" customHeight="1">
      <c r="A15" s="103" t="s">
        <v>316</v>
      </c>
      <c r="B15" s="104" t="s">
        <v>317</v>
      </c>
    </row>
    <row r="16" spans="1:2" ht="15" customHeight="1">
      <c r="A16" s="103" t="s">
        <v>318</v>
      </c>
      <c r="B16" s="104" t="s">
        <v>54</v>
      </c>
    </row>
    <row r="17" spans="1:2" ht="15" customHeight="1">
      <c r="A17" s="103" t="s">
        <v>319</v>
      </c>
      <c r="B17" s="104" t="s">
        <v>120</v>
      </c>
    </row>
    <row r="18" spans="1:2" ht="15" customHeight="1">
      <c r="A18" s="103" t="s">
        <v>233</v>
      </c>
      <c r="B18" s="104" t="s">
        <v>121</v>
      </c>
    </row>
    <row r="19" spans="1:2" ht="15" customHeight="1">
      <c r="A19" s="103" t="s">
        <v>234</v>
      </c>
      <c r="B19" s="104" t="s">
        <v>218</v>
      </c>
    </row>
    <row r="20" spans="1:2" ht="15" customHeight="1">
      <c r="A20" s="103" t="s">
        <v>320</v>
      </c>
      <c r="B20" s="104" t="s">
        <v>122</v>
      </c>
    </row>
    <row r="21" spans="1:2" ht="15" customHeight="1">
      <c r="A21" s="103" t="s">
        <v>321</v>
      </c>
      <c r="B21" s="104" t="s">
        <v>55</v>
      </c>
    </row>
    <row r="22" spans="1:2" ht="15" customHeight="1">
      <c r="A22" s="103" t="s">
        <v>322</v>
      </c>
      <c r="B22" s="104" t="s">
        <v>123</v>
      </c>
    </row>
    <row r="23" spans="1:2" ht="15" customHeight="1">
      <c r="A23" s="103" t="s">
        <v>235</v>
      </c>
      <c r="B23" s="104" t="s">
        <v>124</v>
      </c>
    </row>
    <row r="24" spans="1:2" ht="15" customHeight="1">
      <c r="A24" s="105" t="s">
        <v>323</v>
      </c>
      <c r="B24" s="106" t="s">
        <v>194</v>
      </c>
    </row>
    <row r="25" spans="1:2" ht="15" customHeight="1">
      <c r="A25" s="105" t="s">
        <v>324</v>
      </c>
      <c r="B25" s="106" t="s">
        <v>199</v>
      </c>
    </row>
    <row r="26" spans="1:2" ht="15" customHeight="1">
      <c r="A26" s="103" t="s">
        <v>236</v>
      </c>
      <c r="B26" s="104" t="s">
        <v>125</v>
      </c>
    </row>
    <row r="27" spans="1:2" ht="15" customHeight="1">
      <c r="A27" s="103" t="s">
        <v>325</v>
      </c>
      <c r="B27" s="104" t="s">
        <v>126</v>
      </c>
    </row>
    <row r="28" spans="1:2" ht="15" customHeight="1">
      <c r="A28" s="103" t="s">
        <v>326</v>
      </c>
      <c r="B28" s="104" t="s">
        <v>127</v>
      </c>
    </row>
    <row r="29" spans="1:2" ht="15" customHeight="1">
      <c r="A29" s="103" t="s">
        <v>237</v>
      </c>
      <c r="B29" s="104" t="s">
        <v>219</v>
      </c>
    </row>
    <row r="30" spans="1:2" ht="15" customHeight="1">
      <c r="A30" s="103" t="s">
        <v>327</v>
      </c>
      <c r="B30" s="104" t="s">
        <v>220</v>
      </c>
    </row>
    <row r="31" spans="1:2" ht="15" customHeight="1">
      <c r="A31" s="103" t="s">
        <v>328</v>
      </c>
      <c r="B31" s="104" t="s">
        <v>56</v>
      </c>
    </row>
    <row r="32" spans="1:2" ht="15" customHeight="1">
      <c r="A32" s="103" t="s">
        <v>238</v>
      </c>
      <c r="B32" s="104" t="s">
        <v>128</v>
      </c>
    </row>
    <row r="33" spans="1:2" ht="15" customHeight="1">
      <c r="A33" s="103" t="s">
        <v>329</v>
      </c>
      <c r="B33" s="104" t="s">
        <v>129</v>
      </c>
    </row>
    <row r="34" spans="1:2" ht="15" customHeight="1">
      <c r="A34" s="105" t="s">
        <v>330</v>
      </c>
      <c r="B34" s="106" t="s">
        <v>130</v>
      </c>
    </row>
    <row r="35" spans="1:2" ht="15" customHeight="1">
      <c r="A35" s="103" t="s">
        <v>331</v>
      </c>
      <c r="B35" s="104" t="s">
        <v>131</v>
      </c>
    </row>
    <row r="36" spans="1:2" ht="15" customHeight="1">
      <c r="A36" s="103" t="s">
        <v>332</v>
      </c>
      <c r="B36" s="104" t="s">
        <v>221</v>
      </c>
    </row>
    <row r="37" spans="1:2" ht="15" customHeight="1">
      <c r="A37" s="103" t="s">
        <v>333</v>
      </c>
      <c r="B37" s="104" t="s">
        <v>57</v>
      </c>
    </row>
    <row r="38" spans="1:2" ht="15" customHeight="1">
      <c r="A38" s="103" t="s">
        <v>222</v>
      </c>
      <c r="B38" s="104" t="s">
        <v>132</v>
      </c>
    </row>
    <row r="39" spans="1:2" ht="15" customHeight="1">
      <c r="A39" s="103" t="s">
        <v>334</v>
      </c>
      <c r="B39" s="104" t="s">
        <v>133</v>
      </c>
    </row>
    <row r="40" spans="1:2" ht="15" customHeight="1">
      <c r="A40" s="103" t="s">
        <v>335</v>
      </c>
      <c r="B40" s="104" t="s">
        <v>134</v>
      </c>
    </row>
    <row r="41" spans="1:2" ht="15" customHeight="1">
      <c r="A41" s="103" t="s">
        <v>336</v>
      </c>
      <c r="B41" s="104" t="s">
        <v>135</v>
      </c>
    </row>
    <row r="42" spans="1:2" ht="15" customHeight="1">
      <c r="A42" s="103" t="s">
        <v>239</v>
      </c>
      <c r="B42" s="104" t="s">
        <v>58</v>
      </c>
    </row>
    <row r="43" spans="1:2" ht="15" customHeight="1">
      <c r="A43" s="103" t="s">
        <v>337</v>
      </c>
      <c r="B43" s="104" t="s">
        <v>136</v>
      </c>
    </row>
    <row r="44" spans="1:2" ht="15" customHeight="1">
      <c r="A44" s="103" t="s">
        <v>338</v>
      </c>
      <c r="B44" s="104" t="s">
        <v>59</v>
      </c>
    </row>
    <row r="45" spans="1:2" ht="15" customHeight="1">
      <c r="A45" s="103" t="s">
        <v>339</v>
      </c>
      <c r="B45" s="104" t="s">
        <v>137</v>
      </c>
    </row>
    <row r="46" spans="1:2" ht="15" customHeight="1">
      <c r="A46" s="103" t="s">
        <v>340</v>
      </c>
      <c r="B46" s="104" t="s">
        <v>60</v>
      </c>
    </row>
    <row r="47" spans="1:2" ht="15" customHeight="1">
      <c r="A47" s="103" t="s">
        <v>341</v>
      </c>
      <c r="B47" s="104" t="s">
        <v>138</v>
      </c>
    </row>
    <row r="48" spans="1:2" ht="15" customHeight="1">
      <c r="A48" s="103" t="s">
        <v>342</v>
      </c>
      <c r="B48" s="104" t="s">
        <v>139</v>
      </c>
    </row>
    <row r="49" spans="1:2" ht="15" customHeight="1">
      <c r="A49" s="103" t="s">
        <v>343</v>
      </c>
      <c r="B49" s="104" t="s">
        <v>344</v>
      </c>
    </row>
    <row r="50" spans="1:2" s="97" customFormat="1" ht="15" customHeight="1">
      <c r="A50" s="103" t="s">
        <v>345</v>
      </c>
      <c r="B50" s="104" t="s">
        <v>140</v>
      </c>
    </row>
    <row r="51" spans="1:2" s="97" customFormat="1" ht="15" customHeight="1">
      <c r="A51" s="103" t="s">
        <v>346</v>
      </c>
      <c r="B51" s="104" t="s">
        <v>347</v>
      </c>
    </row>
    <row r="52" spans="1:2" s="97" customFormat="1" ht="15" customHeight="1">
      <c r="A52" s="103" t="s">
        <v>348</v>
      </c>
      <c r="B52" s="104" t="s">
        <v>61</v>
      </c>
    </row>
    <row r="53" spans="1:2" s="97" customFormat="1" ht="15" customHeight="1">
      <c r="A53" s="103" t="s">
        <v>349</v>
      </c>
      <c r="B53" s="104" t="s">
        <v>141</v>
      </c>
    </row>
    <row r="54" spans="1:2" s="97" customFormat="1" ht="15" customHeight="1">
      <c r="A54" s="103" t="s">
        <v>350</v>
      </c>
      <c r="B54" s="104" t="s">
        <v>62</v>
      </c>
    </row>
    <row r="55" spans="1:2" s="97" customFormat="1" ht="15" customHeight="1">
      <c r="A55" s="103" t="s">
        <v>240</v>
      </c>
      <c r="B55" s="104" t="s">
        <v>142</v>
      </c>
    </row>
    <row r="56" spans="1:2" s="97" customFormat="1" ht="15" customHeight="1">
      <c r="A56" s="103" t="s">
        <v>351</v>
      </c>
      <c r="B56" s="104" t="s">
        <v>63</v>
      </c>
    </row>
    <row r="57" spans="1:2" s="97" customFormat="1" ht="15" customHeight="1">
      <c r="A57" s="103" t="s">
        <v>352</v>
      </c>
      <c r="B57" s="104" t="s">
        <v>143</v>
      </c>
    </row>
    <row r="58" spans="1:2" s="97" customFormat="1" ht="15" customHeight="1">
      <c r="A58" s="103" t="s">
        <v>353</v>
      </c>
      <c r="B58" s="104" t="s">
        <v>144</v>
      </c>
    </row>
    <row r="59" spans="1:2" ht="15" customHeight="1">
      <c r="A59" s="103" t="s">
        <v>354</v>
      </c>
      <c r="B59" s="104" t="s">
        <v>64</v>
      </c>
    </row>
    <row r="60" spans="1:2" ht="15" customHeight="1">
      <c r="A60" s="105" t="s">
        <v>355</v>
      </c>
      <c r="B60" s="106" t="s">
        <v>145</v>
      </c>
    </row>
    <row r="61" spans="1:2" ht="15" customHeight="1">
      <c r="A61" s="103" t="s">
        <v>356</v>
      </c>
      <c r="B61" s="104" t="s">
        <v>146</v>
      </c>
    </row>
    <row r="62" spans="1:2" ht="15" customHeight="1">
      <c r="A62" s="103" t="s">
        <v>223</v>
      </c>
      <c r="B62" s="104" t="s">
        <v>147</v>
      </c>
    </row>
    <row r="63" spans="1:2" ht="15" customHeight="1">
      <c r="A63" s="103" t="s">
        <v>357</v>
      </c>
      <c r="B63" s="104" t="s">
        <v>148</v>
      </c>
    </row>
    <row r="64" spans="1:2" ht="15" customHeight="1">
      <c r="A64" s="103" t="s">
        <v>358</v>
      </c>
      <c r="B64" s="104" t="s">
        <v>149</v>
      </c>
    </row>
    <row r="65" spans="1:2" ht="15" customHeight="1">
      <c r="A65" s="103" t="s">
        <v>359</v>
      </c>
      <c r="B65" s="104" t="s">
        <v>150</v>
      </c>
    </row>
    <row r="66" spans="1:2" ht="15" customHeight="1">
      <c r="A66" s="105" t="s">
        <v>360</v>
      </c>
      <c r="B66" s="106" t="s">
        <v>195</v>
      </c>
    </row>
    <row r="67" spans="1:2" ht="15" customHeight="1">
      <c r="A67" s="103" t="s">
        <v>361</v>
      </c>
      <c r="B67" s="104" t="s">
        <v>65</v>
      </c>
    </row>
    <row r="68" spans="1:2" ht="15" customHeight="1">
      <c r="A68" s="103" t="s">
        <v>362</v>
      </c>
      <c r="B68" s="104" t="s">
        <v>151</v>
      </c>
    </row>
    <row r="69" spans="1:2" ht="15" customHeight="1">
      <c r="A69" s="103" t="s">
        <v>363</v>
      </c>
      <c r="B69" s="104" t="s">
        <v>66</v>
      </c>
    </row>
    <row r="70" spans="1:2" ht="15" customHeight="1">
      <c r="A70" s="103" t="s">
        <v>364</v>
      </c>
      <c r="B70" s="104" t="s">
        <v>152</v>
      </c>
    </row>
    <row r="71" spans="1:2" ht="15" customHeight="1">
      <c r="A71" s="103" t="s">
        <v>365</v>
      </c>
      <c r="B71" s="104" t="s">
        <v>153</v>
      </c>
    </row>
    <row r="72" spans="1:2" ht="15" customHeight="1">
      <c r="A72" s="105" t="s">
        <v>366</v>
      </c>
      <c r="B72" s="106" t="s">
        <v>154</v>
      </c>
    </row>
    <row r="73" spans="1:2" ht="15" customHeight="1">
      <c r="A73" s="103" t="s">
        <v>367</v>
      </c>
      <c r="B73" s="104" t="s">
        <v>155</v>
      </c>
    </row>
    <row r="74" spans="1:2" ht="15" customHeight="1">
      <c r="A74" s="103" t="s">
        <v>368</v>
      </c>
      <c r="B74" s="104" t="s">
        <v>200</v>
      </c>
    </row>
    <row r="75" spans="1:2" ht="15" customHeight="1">
      <c r="A75" s="103" t="s">
        <v>369</v>
      </c>
      <c r="B75" s="104" t="s">
        <v>206</v>
      </c>
    </row>
    <row r="76" spans="1:2" ht="15" customHeight="1">
      <c r="A76" s="103" t="s">
        <v>370</v>
      </c>
      <c r="B76" s="104" t="s">
        <v>224</v>
      </c>
    </row>
    <row r="77" spans="1:2" ht="15" customHeight="1">
      <c r="A77" s="103" t="s">
        <v>371</v>
      </c>
      <c r="B77" s="104" t="s">
        <v>372</v>
      </c>
    </row>
    <row r="78" spans="1:2" ht="15" customHeight="1">
      <c r="A78" s="105" t="s">
        <v>373</v>
      </c>
      <c r="B78" s="106" t="s">
        <v>67</v>
      </c>
    </row>
    <row r="79" spans="1:2" ht="15" customHeight="1">
      <c r="A79" s="103" t="s">
        <v>374</v>
      </c>
      <c r="B79" s="104" t="s">
        <v>156</v>
      </c>
    </row>
    <row r="80" spans="1:2" s="98" customFormat="1" ht="15" customHeight="1">
      <c r="A80" s="103" t="s">
        <v>375</v>
      </c>
      <c r="B80" s="104" t="s">
        <v>157</v>
      </c>
    </row>
    <row r="81" spans="1:2" s="98" customFormat="1" ht="15" customHeight="1">
      <c r="A81" s="105" t="s">
        <v>376</v>
      </c>
      <c r="B81" s="106" t="s">
        <v>158</v>
      </c>
    </row>
    <row r="82" spans="1:2" s="98" customFormat="1" ht="15" customHeight="1">
      <c r="A82" s="105" t="s">
        <v>377</v>
      </c>
      <c r="B82" s="106" t="s">
        <v>196</v>
      </c>
    </row>
    <row r="83" spans="1:2" ht="15" customHeight="1">
      <c r="A83" s="105" t="s">
        <v>378</v>
      </c>
      <c r="B83" s="106" t="s">
        <v>225</v>
      </c>
    </row>
    <row r="84" spans="1:2" ht="15" customHeight="1">
      <c r="A84" s="105" t="s">
        <v>241</v>
      </c>
      <c r="B84" s="106" t="s">
        <v>68</v>
      </c>
    </row>
    <row r="85" spans="1:2" ht="15" customHeight="1">
      <c r="A85" s="103" t="s">
        <v>379</v>
      </c>
      <c r="B85" s="104" t="s">
        <v>159</v>
      </c>
    </row>
    <row r="86" spans="1:2" ht="15" customHeight="1">
      <c r="A86" s="103" t="s">
        <v>380</v>
      </c>
      <c r="B86" s="107" t="s">
        <v>69</v>
      </c>
    </row>
    <row r="87" spans="1:2" ht="15" customHeight="1">
      <c r="A87" s="103" t="s">
        <v>226</v>
      </c>
      <c r="B87" s="104" t="s">
        <v>160</v>
      </c>
    </row>
    <row r="88" spans="1:2" ht="15" customHeight="1">
      <c r="A88" s="103" t="s">
        <v>381</v>
      </c>
      <c r="B88" s="107" t="s">
        <v>161</v>
      </c>
    </row>
    <row r="89" spans="1:2" ht="15" customHeight="1">
      <c r="A89" s="103" t="s">
        <v>382</v>
      </c>
      <c r="B89" s="107" t="s">
        <v>227</v>
      </c>
    </row>
    <row r="90" spans="1:2" ht="15" customHeight="1">
      <c r="A90" s="103" t="s">
        <v>383</v>
      </c>
      <c r="B90" s="107" t="s">
        <v>162</v>
      </c>
    </row>
    <row r="91" spans="1:2" ht="15" customHeight="1">
      <c r="A91" s="103" t="s">
        <v>384</v>
      </c>
      <c r="B91" s="107" t="s">
        <v>228</v>
      </c>
    </row>
    <row r="92" spans="1:2" ht="15" customHeight="1">
      <c r="A92" s="103" t="s">
        <v>385</v>
      </c>
      <c r="B92" s="104" t="s">
        <v>70</v>
      </c>
    </row>
    <row r="93" spans="1:2" ht="15" customHeight="1">
      <c r="A93" s="103" t="s">
        <v>242</v>
      </c>
      <c r="B93" s="104" t="s">
        <v>163</v>
      </c>
    </row>
    <row r="94" spans="1:2" ht="15" customHeight="1">
      <c r="A94" s="103" t="s">
        <v>386</v>
      </c>
      <c r="B94" s="104" t="s">
        <v>164</v>
      </c>
    </row>
    <row r="95" spans="1:2" ht="15" customHeight="1">
      <c r="A95" s="103" t="s">
        <v>229</v>
      </c>
      <c r="B95" s="104" t="s">
        <v>71</v>
      </c>
    </row>
    <row r="96" spans="1:2" ht="15" customHeight="1">
      <c r="A96" s="103" t="s">
        <v>387</v>
      </c>
      <c r="B96" s="104" t="s">
        <v>165</v>
      </c>
    </row>
    <row r="97" spans="1:2" ht="15" customHeight="1">
      <c r="A97" s="103" t="s">
        <v>388</v>
      </c>
      <c r="B97" s="104" t="s">
        <v>166</v>
      </c>
    </row>
    <row r="98" spans="1:2" ht="15" customHeight="1">
      <c r="A98" s="103" t="s">
        <v>389</v>
      </c>
      <c r="B98" s="104" t="s">
        <v>215</v>
      </c>
    </row>
    <row r="99" spans="1:2" s="99" customFormat="1" ht="15" customHeight="1">
      <c r="A99" s="103" t="s">
        <v>390</v>
      </c>
      <c r="B99" s="104" t="s">
        <v>167</v>
      </c>
    </row>
    <row r="100" spans="1:2" s="99" customFormat="1" ht="15" customHeight="1">
      <c r="A100" s="103" t="s">
        <v>391</v>
      </c>
      <c r="B100" s="104" t="s">
        <v>168</v>
      </c>
    </row>
    <row r="101" spans="1:2" s="97" customFormat="1" ht="15" customHeight="1">
      <c r="A101" s="103" t="s">
        <v>392</v>
      </c>
      <c r="B101" s="104" t="s">
        <v>169</v>
      </c>
    </row>
    <row r="102" spans="1:2" ht="15" customHeight="1">
      <c r="A102" s="103" t="s">
        <v>393</v>
      </c>
      <c r="B102" s="104" t="s">
        <v>72</v>
      </c>
    </row>
    <row r="103" spans="1:2" s="97" customFormat="1" ht="15" customHeight="1">
      <c r="A103" s="105" t="s">
        <v>394</v>
      </c>
      <c r="B103" s="106" t="s">
        <v>170</v>
      </c>
    </row>
    <row r="104" spans="1:2" s="97" customFormat="1" ht="15" customHeight="1">
      <c r="A104" s="108" t="s">
        <v>395</v>
      </c>
      <c r="B104" s="109" t="s">
        <v>73</v>
      </c>
    </row>
    <row r="105" spans="1:2" s="97" customFormat="1" ht="15" customHeight="1">
      <c r="A105" s="101" t="s">
        <v>396</v>
      </c>
      <c r="B105" s="102" t="s">
        <v>171</v>
      </c>
    </row>
    <row r="106" spans="1:2" ht="15" customHeight="1">
      <c r="A106" s="103" t="s">
        <v>397</v>
      </c>
      <c r="B106" s="104" t="s">
        <v>74</v>
      </c>
    </row>
    <row r="107" spans="1:2" ht="15" customHeight="1">
      <c r="A107" s="103" t="s">
        <v>398</v>
      </c>
      <c r="B107" s="104" t="s">
        <v>172</v>
      </c>
    </row>
    <row r="108" spans="1:2" ht="15" customHeight="1">
      <c r="A108" s="103" t="s">
        <v>399</v>
      </c>
      <c r="B108" s="104" t="s">
        <v>75</v>
      </c>
    </row>
    <row r="109" spans="1:2" ht="15" customHeight="1">
      <c r="A109" s="103" t="s">
        <v>400</v>
      </c>
      <c r="B109" s="104" t="s">
        <v>173</v>
      </c>
    </row>
    <row r="110" spans="1:2" ht="15" customHeight="1">
      <c r="A110" s="105" t="s">
        <v>401</v>
      </c>
      <c r="B110" s="106" t="s">
        <v>174</v>
      </c>
    </row>
    <row r="111" spans="1:2" ht="15" customHeight="1">
      <c r="A111" s="103" t="s">
        <v>402</v>
      </c>
      <c r="B111" s="104" t="s">
        <v>175</v>
      </c>
    </row>
    <row r="112" spans="1:2" ht="15" customHeight="1">
      <c r="A112" s="103" t="s">
        <v>403</v>
      </c>
      <c r="B112" s="104" t="s">
        <v>176</v>
      </c>
    </row>
    <row r="113" spans="1:2" ht="15" customHeight="1">
      <c r="A113" s="103" t="s">
        <v>404</v>
      </c>
      <c r="B113" s="106" t="s">
        <v>76</v>
      </c>
    </row>
    <row r="114" spans="1:2" ht="15" customHeight="1">
      <c r="A114" s="103" t="s">
        <v>405</v>
      </c>
      <c r="B114" s="104" t="s">
        <v>177</v>
      </c>
    </row>
    <row r="115" spans="1:2" ht="15" customHeight="1">
      <c r="A115" s="103" t="s">
        <v>406</v>
      </c>
      <c r="B115" s="104" t="s">
        <v>216</v>
      </c>
    </row>
    <row r="116" spans="1:2" ht="15" customHeight="1">
      <c r="A116" s="103" t="s">
        <v>407</v>
      </c>
      <c r="B116" s="104" t="s">
        <v>77</v>
      </c>
    </row>
    <row r="117" spans="1:2" ht="15" customHeight="1">
      <c r="A117" s="103" t="s">
        <v>408</v>
      </c>
      <c r="B117" s="104" t="s">
        <v>178</v>
      </c>
    </row>
    <row r="118" spans="1:2" ht="15" customHeight="1">
      <c r="A118" s="103" t="s">
        <v>409</v>
      </c>
      <c r="B118" s="104" t="s">
        <v>78</v>
      </c>
    </row>
    <row r="119" spans="1:2" ht="15" customHeight="1">
      <c r="A119" s="103" t="s">
        <v>410</v>
      </c>
      <c r="B119" s="104" t="s">
        <v>179</v>
      </c>
    </row>
    <row r="120" spans="1:2" ht="15" customHeight="1">
      <c r="A120" s="103" t="s">
        <v>411</v>
      </c>
      <c r="B120" s="104" t="s">
        <v>79</v>
      </c>
    </row>
    <row r="121" spans="1:2" ht="15" customHeight="1">
      <c r="A121" s="103" t="s">
        <v>412</v>
      </c>
      <c r="B121" s="104" t="s">
        <v>180</v>
      </c>
    </row>
    <row r="122" spans="1:2" ht="13.5">
      <c r="A122" s="103" t="s">
        <v>413</v>
      </c>
      <c r="B122" s="104" t="s">
        <v>80</v>
      </c>
    </row>
    <row r="123" spans="1:2" ht="13.5">
      <c r="A123" s="103" t="s">
        <v>414</v>
      </c>
      <c r="B123" s="104" t="s">
        <v>181</v>
      </c>
    </row>
    <row r="124" spans="1:2" ht="13.5">
      <c r="A124" s="103" t="s">
        <v>415</v>
      </c>
      <c r="B124" s="104" t="s">
        <v>182</v>
      </c>
    </row>
    <row r="125" spans="1:2" ht="13.5">
      <c r="A125" s="103" t="s">
        <v>416</v>
      </c>
      <c r="B125" s="104" t="s">
        <v>201</v>
      </c>
    </row>
  </sheetData>
  <sheetProtection/>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金子昇</cp:lastModifiedBy>
  <cp:lastPrinted>2020-09-04T03:16:11Z</cp:lastPrinted>
  <dcterms:created xsi:type="dcterms:W3CDTF">1997-01-08T22:48:59Z</dcterms:created>
  <dcterms:modified xsi:type="dcterms:W3CDTF">2020-09-11T06:55:22Z</dcterms:modified>
  <cp:category/>
  <cp:version/>
  <cp:contentType/>
  <cp:contentStatus/>
</cp:coreProperties>
</file>