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2570" activeTab="1"/>
  </bookViews>
  <sheets>
    <sheet name="連結貸借対照表" sheetId="1" r:id="rId1"/>
    <sheet name="連結行政コスト計算書" sheetId="2" r:id="rId2"/>
    <sheet name="連結純資産変動計算書" sheetId="3" r:id="rId3"/>
  </sheets>
  <externalReferences>
    <externalReference r:id="rId6"/>
  </externalReferences>
  <definedNames>
    <definedName name="_xlfn.IFERROR" hidden="1">#NAME?</definedName>
    <definedName name="CSV">#REF!</definedName>
    <definedName name="CSVDATA">#REF!</definedName>
    <definedName name="_xlnm.Print_Area" localSheetId="1">'連結行政コスト計算書'!$B$1:$P$41</definedName>
    <definedName name="_xlnm.Print_Area" localSheetId="2">'連結純資産変動計算書'!$B$1:$S$27</definedName>
    <definedName name="_xlnm.Print_Area" localSheetId="0">'連結貸借対照表'!$C$1:$AB$63</definedName>
    <definedName name="カテゴリ一覧">'[1]カテゴリ'!$M$6:$M$16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'[1]論理データ型'!$A$3:$A$41</definedName>
  </definedNames>
  <calcPr fullCalcOnLoad="1"/>
</workbook>
</file>

<file path=xl/sharedStrings.xml><?xml version="1.0" encoding="utf-8"?>
<sst xmlns="http://schemas.openxmlformats.org/spreadsheetml/2006/main" count="373" uniqueCount="253">
  <si>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</si>
  <si>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</si>
  <si>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</si>
  <si>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</si>
  <si>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</si>
  <si>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</si>
  <si>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</si>
  <si>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</si>
  <si>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</si>
  <si>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</si>
  <si>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</si>
  <si>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</si>
  <si>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</si>
  <si>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</si>
  <si>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</si>
  <si>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</si>
  <si>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</si>
  <si>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</si>
  <si>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</si>
  <si>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</si>
  <si>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</si>
  <si>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</si>
  <si>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</si>
  <si>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</si>
  <si>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</si>
  <si>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</si>
  <si>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</si>
  <si>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</si>
  <si>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</si>
  <si>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</si>
  <si>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</si>
  <si>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</si>
  <si>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</si>
  <si>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</si>
  <si>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</si>
  <si>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</si>
  <si>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</si>
  <si>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</si>
  <si>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</si>
  <si>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</si>
  <si>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</si>
  <si>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</si>
  <si>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</si>
  <si>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</si>
  <si>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</si>
  <si>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</si>
  <si>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</si>
  <si>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</si>
  <si>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</si>
  <si>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</si>
  <si>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</si>
  <si>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</si>
  <si>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</si>
  <si>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</si>
  <si>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</si>
  <si>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</si>
  <si>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</si>
  <si>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</si>
  <si>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</si>
  <si>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</si>
  <si>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</si>
  <si>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</si>
  <si>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</si>
  <si>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</si>
  <si>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</si>
  <si>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</si>
  <si>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</si>
  <si>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</si>
  <si>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</si>
  <si>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</si>
  <si>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</si>
  <si>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</si>
  <si>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</si>
  <si>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</si>
  <si>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</si>
  <si>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</si>
  <si>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</si>
  <si>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</si>
  <si>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</si>
  <si>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</si>
  <si>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</si>
  <si>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</si>
  <si>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</si>
  <si>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</si>
  <si>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</si>
  <si>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</si>
  <si>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</si>
  <si>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</si>
  <si>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</si>
  <si>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</si>
  <si>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</si>
  <si>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</si>
  <si>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</si>
  <si>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</si>
  <si>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</si>
  <si>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</si>
  <si>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</si>
  <si>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</si>
  <si>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</si>
  <si>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</si>
  <si>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</si>
  <si>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</si>
  <si>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</si>
  <si>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</si>
  <si>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</si>
  <si>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</si>
  <si>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</si>
  <si>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</si>
  <si>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</si>
  <si>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</si>
  <si>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</si>
  <si>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</si>
  <si>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</si>
  <si>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</si>
  <si>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</si>
  <si>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</si>
  <si>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</si>
  <si>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</si>
  <si>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</si>
  <si>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</si>
  <si>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</si>
  <si>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</si>
  <si>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</si>
  <si>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</si>
  <si>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</si>
  <si>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</si>
  <si>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</si>
  <si>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</si>
  <si>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</si>
  <si>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</si>
  <si>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</si>
  <si>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</si>
  <si>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</si>
  <si>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</si>
  <si>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</si>
  <si>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</si>
  <si>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</si>
  <si>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</si>
  <si>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</si>
  <si>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</si>
  <si>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</si>
  <si>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</si>
  <si>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</si>
  <si>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</si>
  <si>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</si>
  <si>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</si>
  <si>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</si>
  <si>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</si>
  <si>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</si>
  <si>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</si>
  <si>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</si>
  <si>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</si>
  <si>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</si>
  <si>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</si>
  <si>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</si>
  <si>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</si>
  <si>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</si>
  <si>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</si>
  <si>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</si>
  <si>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</si>
  <si>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</si>
  <si>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</si>
  <si>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</si>
  <si>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</si>
  <si>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</si>
  <si>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</si>
  <si>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</si>
  <si>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</si>
  <si>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</si>
  <si>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</si>
  <si>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</si>
  <si>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</si>
  <si>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</si>
  <si>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</si>
  <si>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</si>
  <si>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</si>
  <si>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</si>
  <si>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</si>
  <si>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</si>
  <si>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</si>
  <si>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</si>
  <si>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</si>
  <si>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</si>
  <si>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</si>
  <si>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</si>
  <si>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</si>
  <si>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</si>
  <si>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</si>
  <si>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</si>
  <si>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</si>
  <si>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</si>
  <si>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</si>
  <si>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</si>
  <si>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</si>
  <si>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</si>
  <si>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</si>
  <si>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</si>
  <si>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</si>
  <si>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</si>
  <si>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</si>
  <si>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</si>
  <si>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</si>
  <si>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</si>
  <si>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</si>
  <si>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</si>
  <si>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</si>
  <si>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</si>
  <si>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</si>
  <si>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</si>
  <si>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</si>
  <si>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</si>
  <si>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</si>
  <si>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</si>
  <si>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</si>
  <si>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</si>
  <si>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</si>
  <si>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</si>
  <si>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</si>
  <si>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</si>
  <si>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</si>
  <si>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</si>
  <si>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</si>
  <si>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</si>
  <si>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</si>
  <si>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</si>
  <si>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</si>
  <si>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</si>
  <si>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</si>
  <si>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</si>
  <si>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</si>
  <si>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</si>
  <si>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</si>
  <si>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</si>
  <si>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</si>
  <si>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</si>
  <si>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</si>
  <si>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</si>
  <si>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</si>
  <si>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</si>
  <si>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</si>
  <si>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</si>
  <si>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</si>
  <si>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-</t>
  </si>
  <si>
    <t>連結行政コスト計算書</t>
  </si>
  <si>
    <t>自　平成２９年４月１日　</t>
  </si>
  <si>
    <t>至　平成３０年３月３１日</t>
  </si>
  <si>
    <t>-</t>
  </si>
  <si>
    <t>連結純資産変動計算書</t>
  </si>
  <si>
    <t>連結貸借対照表</t>
  </si>
  <si>
    <t>（平成３０年３月３１日現在）</t>
  </si>
  <si>
    <t>地方債等</t>
  </si>
  <si>
    <t>1年内償還予定地方債等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</si>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</sst>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0"/>
      <name val="ＭＳ Ｐゴシック"/>
      <family val="3"/>
    </font>
    <font>
      <i/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 diagonalUp="1">
      <left style="thin"/>
      <right/>
      <top/>
      <bottom style="thin"/>
      <diagonal style="thin"/>
    </border>
    <border diagonalUp="1">
      <left/>
      <right style="medium"/>
      <top/>
      <bottom style="thin"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/>
      <right style="medium"/>
      <top/>
      <bottom/>
      <diagonal style="thin"/>
    </border>
    <border diagonalUp="1">
      <left style="thin"/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/>
      <right style="thin"/>
      <top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</borders>
  <cellStyleXfs count="76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10">
      <alignment horizontal="center" vertical="center"/>
      <protection/>
    </xf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49" fontId="3" fillId="33" borderId="0" xfId="70" applyNumberFormat="1" applyFont="1" applyFill="1" applyAlignment="1">
      <alignment vertical="center"/>
      <protection/>
    </xf>
    <xf numFmtId="0" fontId="3" fillId="33" borderId="0" xfId="69" applyFont="1" applyFill="1">
      <alignment vertical="center"/>
      <protection/>
    </xf>
    <xf numFmtId="0" fontId="3" fillId="33" borderId="0" xfId="70" applyFont="1" applyFill="1" applyAlignment="1">
      <alignment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3" fillId="0" borderId="0" xfId="71" applyNumberFormat="1" applyFont="1" applyFill="1" applyAlignment="1">
      <alignment vertical="center"/>
      <protection/>
    </xf>
    <xf numFmtId="0" fontId="4" fillId="0" borderId="0" xfId="71" applyFont="1" applyFill="1" applyBorder="1" applyAlignment="1">
      <alignment/>
      <protection/>
    </xf>
    <xf numFmtId="0" fontId="3" fillId="0" borderId="0" xfId="71" applyFont="1" applyFill="1" applyAlignment="1">
      <alignment vertical="center"/>
      <protection/>
    </xf>
    <xf numFmtId="49" fontId="7" fillId="0" borderId="0" xfId="71" applyNumberFormat="1" applyFont="1" applyFill="1" applyAlignment="1">
      <alignment vertical="center"/>
      <protection/>
    </xf>
    <xf numFmtId="0" fontId="7" fillId="0" borderId="0" xfId="71" applyFont="1" applyFill="1" applyAlignment="1">
      <alignment vertical="center"/>
      <protection/>
    </xf>
    <xf numFmtId="0" fontId="0" fillId="0" borderId="0" xfId="71" applyFont="1" applyAlignment="1">
      <alignment vertical="center"/>
      <protection/>
    </xf>
    <xf numFmtId="0" fontId="7" fillId="0" borderId="0" xfId="71" applyFont="1" applyAlignment="1">
      <alignment vertical="center"/>
      <protection/>
    </xf>
    <xf numFmtId="0" fontId="0" fillId="0" borderId="0" xfId="71" applyFont="1" applyAlignment="1">
      <alignment horizontal="right" vertical="center"/>
      <protection/>
    </xf>
    <xf numFmtId="49" fontId="3" fillId="0" borderId="0" xfId="71" applyNumberFormat="1" applyFont="1" applyFill="1" applyAlignment="1">
      <alignment horizontal="center" vertical="center"/>
      <protection/>
    </xf>
    <xf numFmtId="0" fontId="3" fillId="0" borderId="0" xfId="71" applyFont="1" applyFill="1" applyAlignment="1">
      <alignment horizontal="center" vertical="center"/>
      <protection/>
    </xf>
    <xf numFmtId="0" fontId="0" fillId="0" borderId="11" xfId="71" applyFont="1" applyFill="1" applyBorder="1" applyAlignment="1">
      <alignment vertical="center"/>
      <protection/>
    </xf>
    <xf numFmtId="0" fontId="0" fillId="0" borderId="0" xfId="71" applyFont="1" applyFill="1" applyBorder="1" applyAlignment="1">
      <alignment vertical="center"/>
      <protection/>
    </xf>
    <xf numFmtId="38" fontId="0" fillId="0" borderId="0" xfId="50" applyFont="1" applyFill="1" applyBorder="1" applyAlignment="1">
      <alignment vertical="center"/>
    </xf>
    <xf numFmtId="0" fontId="0" fillId="0" borderId="0" xfId="72" applyFont="1" applyFill="1" applyBorder="1" applyAlignment="1">
      <alignment vertical="center"/>
      <protection/>
    </xf>
    <xf numFmtId="0" fontId="0" fillId="0" borderId="12" xfId="71" applyFont="1" applyFill="1" applyBorder="1" applyAlignment="1">
      <alignment horizontal="right" vertical="center"/>
      <protection/>
    </xf>
    <xf numFmtId="178" fontId="8" fillId="0" borderId="13" xfId="71" applyNumberFormat="1" applyFont="1" applyFill="1" applyBorder="1" applyAlignment="1">
      <alignment horizontal="center" vertical="center"/>
      <protection/>
    </xf>
    <xf numFmtId="0" fontId="8" fillId="0" borderId="13" xfId="71" applyFont="1" applyFill="1" applyBorder="1" applyAlignment="1">
      <alignment horizontal="center" vertical="center"/>
      <protection/>
    </xf>
    <xf numFmtId="38" fontId="0" fillId="0" borderId="11" xfId="50" applyFont="1" applyFill="1" applyBorder="1" applyAlignment="1">
      <alignment vertical="center"/>
    </xf>
    <xf numFmtId="176" fontId="0" fillId="33" borderId="12" xfId="71" applyNumberFormat="1" applyFont="1" applyFill="1" applyBorder="1" applyAlignment="1">
      <alignment horizontal="right" vertical="center"/>
      <protection/>
    </xf>
    <xf numFmtId="178" fontId="8" fillId="33" borderId="13" xfId="71" applyNumberFormat="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center" vertical="center"/>
      <protection/>
    </xf>
    <xf numFmtId="38" fontId="9" fillId="0" borderId="0" xfId="50" applyFont="1" applyFill="1" applyBorder="1" applyAlignment="1">
      <alignment vertical="center"/>
    </xf>
    <xf numFmtId="0" fontId="9" fillId="0" borderId="0" xfId="71" applyFont="1" applyFill="1" applyBorder="1" applyAlignment="1">
      <alignment vertical="center"/>
      <protection/>
    </xf>
    <xf numFmtId="176" fontId="0" fillId="33" borderId="14" xfId="71" applyNumberFormat="1" applyFont="1" applyFill="1" applyBorder="1" applyAlignment="1">
      <alignment horizontal="right" vertical="center"/>
      <protection/>
    </xf>
    <xf numFmtId="179" fontId="8" fillId="33" borderId="15" xfId="71" applyNumberFormat="1" applyFont="1" applyFill="1" applyBorder="1" applyAlignment="1">
      <alignment horizontal="center" vertical="center"/>
      <protection/>
    </xf>
    <xf numFmtId="38" fontId="0" fillId="0" borderId="0" xfId="50" applyFont="1" applyFill="1" applyBorder="1" applyAlignment="1">
      <alignment horizontal="center" vertical="center"/>
    </xf>
    <xf numFmtId="0" fontId="0" fillId="33" borderId="12" xfId="7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right" vertical="center"/>
      <protection/>
    </xf>
    <xf numFmtId="0" fontId="0" fillId="0" borderId="16" xfId="71" applyFont="1" applyFill="1" applyBorder="1" applyAlignment="1">
      <alignment vertical="center"/>
      <protection/>
    </xf>
    <xf numFmtId="0" fontId="0" fillId="0" borderId="0" xfId="71" applyFont="1" applyFill="1" applyAlignment="1">
      <alignment vertical="center"/>
      <protection/>
    </xf>
    <xf numFmtId="0" fontId="8" fillId="0" borderId="13" xfId="71" applyFont="1" applyFill="1" applyBorder="1" applyAlignment="1">
      <alignment horizontal="right" vertical="center"/>
      <protection/>
    </xf>
    <xf numFmtId="176" fontId="0" fillId="33" borderId="17" xfId="71" applyNumberFormat="1" applyFont="1" applyFill="1" applyBorder="1" applyAlignment="1">
      <alignment horizontal="right" vertical="center"/>
      <protection/>
    </xf>
    <xf numFmtId="179" fontId="8" fillId="33" borderId="18" xfId="71" applyNumberFormat="1" applyFont="1" applyFill="1" applyBorder="1" applyAlignment="1">
      <alignment horizontal="center" vertical="center"/>
      <protection/>
    </xf>
    <xf numFmtId="176" fontId="0" fillId="33" borderId="19" xfId="71" applyNumberFormat="1" applyFont="1" applyFill="1" applyBorder="1" applyAlignment="1">
      <alignment horizontal="right" vertical="center"/>
      <protection/>
    </xf>
    <xf numFmtId="178" fontId="8" fillId="33" borderId="20" xfId="71" applyNumberFormat="1" applyFont="1" applyFill="1" applyBorder="1" applyAlignment="1">
      <alignment horizontal="center" vertical="center"/>
      <protection/>
    </xf>
    <xf numFmtId="179" fontId="8" fillId="33" borderId="20" xfId="71" applyNumberFormat="1" applyFont="1" applyFill="1" applyBorder="1" applyAlignment="1">
      <alignment horizontal="center" vertical="center"/>
      <protection/>
    </xf>
    <xf numFmtId="0" fontId="7" fillId="0" borderId="0" xfId="71" applyFont="1" applyFill="1" applyBorder="1" applyAlignment="1">
      <alignment vertical="center"/>
      <protection/>
    </xf>
    <xf numFmtId="0" fontId="0" fillId="33" borderId="0" xfId="69" applyFont="1" applyFill="1">
      <alignment vertical="center"/>
      <protection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8" fontId="0" fillId="33" borderId="11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79" fontId="8" fillId="33" borderId="13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38" fontId="0" fillId="33" borderId="21" xfId="48" applyFont="1" applyFill="1" applyBorder="1" applyAlignment="1">
      <alignment vertical="center"/>
    </xf>
    <xf numFmtId="38" fontId="0" fillId="33" borderId="22" xfId="48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177" fontId="0" fillId="33" borderId="14" xfId="0" applyNumberFormat="1" applyFont="1" applyFill="1" applyBorder="1" applyAlignment="1">
      <alignment horizontal="right" vertical="center"/>
    </xf>
    <xf numFmtId="37" fontId="8" fillId="33" borderId="15" xfId="0" applyNumberFormat="1" applyFont="1" applyFill="1" applyBorder="1" applyAlignment="1">
      <alignment horizontal="center" vertical="center"/>
    </xf>
    <xf numFmtId="38" fontId="0" fillId="33" borderId="23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11" fillId="33" borderId="24" xfId="0" applyFont="1" applyFill="1" applyBorder="1" applyAlignment="1">
      <alignment vertical="center"/>
    </xf>
    <xf numFmtId="177" fontId="0" fillId="33" borderId="19" xfId="0" applyNumberFormat="1" applyFont="1" applyFill="1" applyBorder="1" applyAlignment="1">
      <alignment horizontal="right" vertical="center"/>
    </xf>
    <xf numFmtId="179" fontId="8" fillId="33" borderId="20" xfId="0" applyNumberFormat="1" applyFont="1" applyFill="1" applyBorder="1" applyAlignment="1">
      <alignment horizontal="center" vertical="center"/>
    </xf>
    <xf numFmtId="49" fontId="7" fillId="33" borderId="0" xfId="48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8" fontId="7" fillId="33" borderId="25" xfId="48" applyFont="1" applyFill="1" applyBorder="1" applyAlignment="1">
      <alignment vertical="center"/>
    </xf>
    <xf numFmtId="38" fontId="12" fillId="33" borderId="25" xfId="48" applyFont="1" applyFill="1" applyBorder="1" applyAlignment="1">
      <alignment vertical="center"/>
    </xf>
    <xf numFmtId="0" fontId="13" fillId="33" borderId="25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49" fontId="3" fillId="0" borderId="0" xfId="67" applyNumberFormat="1" applyFont="1" applyFill="1" applyAlignment="1">
      <alignment vertical="center"/>
      <protection/>
    </xf>
    <xf numFmtId="0" fontId="10" fillId="0" borderId="0" xfId="67" applyFont="1" applyFill="1" applyBorder="1" applyAlignment="1">
      <alignment/>
      <protection/>
    </xf>
    <xf numFmtId="0" fontId="3" fillId="0" borderId="0" xfId="67" applyFont="1" applyFill="1" applyAlignment="1">
      <alignment vertical="center"/>
      <protection/>
    </xf>
    <xf numFmtId="0" fontId="1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/>
      <protection/>
    </xf>
    <xf numFmtId="0" fontId="0" fillId="0" borderId="0" xfId="67" applyFont="1" applyFill="1" applyBorder="1" applyAlignment="1">
      <alignment horizontal="right"/>
      <protection/>
    </xf>
    <xf numFmtId="0" fontId="0" fillId="0" borderId="0" xfId="67" applyFont="1" applyFill="1" applyAlignment="1">
      <alignment vertical="center"/>
      <protection/>
    </xf>
    <xf numFmtId="0" fontId="0" fillId="0" borderId="25" xfId="67" applyFont="1" applyFill="1" applyBorder="1" applyAlignment="1">
      <alignment vertical="center"/>
      <protection/>
    </xf>
    <xf numFmtId="0" fontId="0" fillId="0" borderId="26" xfId="67" applyFont="1" applyFill="1" applyBorder="1" applyAlignment="1">
      <alignment vertical="center"/>
      <protection/>
    </xf>
    <xf numFmtId="0" fontId="0" fillId="0" borderId="0" xfId="67" applyFont="1" applyFill="1" applyAlignment="1">
      <alignment horizontal="center" vertical="center"/>
      <protection/>
    </xf>
    <xf numFmtId="38" fontId="0" fillId="0" borderId="27" xfId="50" applyFont="1" applyFill="1" applyBorder="1" applyAlignment="1">
      <alignment vertical="center"/>
    </xf>
    <xf numFmtId="38" fontId="0" fillId="0" borderId="28" xfId="50" applyFont="1" applyFill="1" applyBorder="1" applyAlignment="1">
      <alignment vertical="center"/>
    </xf>
    <xf numFmtId="0" fontId="0" fillId="0" borderId="28" xfId="67" applyFont="1" applyFill="1" applyBorder="1" applyAlignment="1">
      <alignment vertical="center"/>
      <protection/>
    </xf>
    <xf numFmtId="176" fontId="0" fillId="0" borderId="29" xfId="67" applyNumberFormat="1" applyFont="1" applyFill="1" applyBorder="1" applyAlignment="1">
      <alignment horizontal="right" vertical="center"/>
      <protection/>
    </xf>
    <xf numFmtId="180" fontId="8" fillId="0" borderId="28" xfId="67" applyNumberFormat="1" applyFont="1" applyFill="1" applyBorder="1" applyAlignment="1">
      <alignment horizontal="center" vertical="center"/>
      <protection/>
    </xf>
    <xf numFmtId="176" fontId="8" fillId="0" borderId="30" xfId="67" applyNumberFormat="1" applyFont="1" applyFill="1" applyBorder="1" applyAlignment="1">
      <alignment horizontal="center" vertical="center"/>
      <protection/>
    </xf>
    <xf numFmtId="176" fontId="0" fillId="0" borderId="28" xfId="67" applyNumberFormat="1" applyFont="1" applyFill="1" applyBorder="1" applyAlignment="1">
      <alignment horizontal="right" vertical="center"/>
      <protection/>
    </xf>
    <xf numFmtId="176" fontId="8" fillId="0" borderId="31" xfId="67" applyNumberFormat="1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vertical="center"/>
      <protection/>
    </xf>
    <xf numFmtId="176" fontId="0" fillId="0" borderId="12" xfId="67" applyNumberFormat="1" applyFont="1" applyFill="1" applyBorder="1" applyAlignment="1">
      <alignment horizontal="right" vertical="center"/>
      <protection/>
    </xf>
    <xf numFmtId="180" fontId="8" fillId="0" borderId="0" xfId="67" applyNumberFormat="1" applyFont="1" applyFill="1" applyBorder="1" applyAlignment="1">
      <alignment horizontal="center" vertical="center"/>
      <protection/>
    </xf>
    <xf numFmtId="176" fontId="8" fillId="0" borderId="16" xfId="67" applyNumberFormat="1" applyFont="1" applyFill="1" applyBorder="1" applyAlignment="1">
      <alignment horizontal="center" vertical="center"/>
      <protection/>
    </xf>
    <xf numFmtId="176" fontId="0" fillId="0" borderId="0" xfId="67" applyNumberFormat="1" applyFont="1" applyFill="1" applyBorder="1" applyAlignment="1">
      <alignment horizontal="right" vertical="center"/>
      <protection/>
    </xf>
    <xf numFmtId="176" fontId="8" fillId="0" borderId="32" xfId="67" applyNumberFormat="1" applyFont="1" applyFill="1" applyBorder="1" applyAlignment="1">
      <alignment horizontal="center" vertical="center"/>
      <protection/>
    </xf>
    <xf numFmtId="0" fontId="0" fillId="0" borderId="11" xfId="67" applyFont="1" applyFill="1" applyBorder="1" applyAlignment="1">
      <alignment vertical="center"/>
      <protection/>
    </xf>
    <xf numFmtId="176" fontId="8" fillId="0" borderId="13" xfId="67" applyNumberFormat="1" applyFont="1" applyFill="1" applyBorder="1" applyAlignment="1">
      <alignment horizontal="center" vertical="center"/>
      <protection/>
    </xf>
    <xf numFmtId="0" fontId="0" fillId="0" borderId="11" xfId="73" applyFont="1" applyFill="1" applyBorder="1" applyAlignment="1">
      <alignment horizontal="left" vertical="center"/>
      <protection/>
    </xf>
    <xf numFmtId="0" fontId="0" fillId="0" borderId="0" xfId="73" applyFont="1" applyFill="1" applyBorder="1" applyAlignment="1">
      <alignment horizontal="left" vertical="center"/>
      <protection/>
    </xf>
    <xf numFmtId="38" fontId="0" fillId="0" borderId="33" xfId="50" applyFont="1" applyFill="1" applyBorder="1" applyAlignment="1">
      <alignment vertical="center"/>
    </xf>
    <xf numFmtId="0" fontId="0" fillId="0" borderId="34" xfId="73" applyFont="1" applyFill="1" applyBorder="1" applyAlignment="1">
      <alignment vertical="center"/>
      <protection/>
    </xf>
    <xf numFmtId="0" fontId="0" fillId="0" borderId="34" xfId="67" applyFont="1" applyFill="1" applyBorder="1" applyAlignment="1">
      <alignment vertical="center"/>
      <protection/>
    </xf>
    <xf numFmtId="176" fontId="0" fillId="0" borderId="35" xfId="67" applyNumberFormat="1" applyFont="1" applyFill="1" applyBorder="1" applyAlignment="1">
      <alignment horizontal="right" vertical="center"/>
      <protection/>
    </xf>
    <xf numFmtId="180" fontId="8" fillId="0" borderId="34" xfId="67" applyNumberFormat="1" applyFont="1" applyFill="1" applyBorder="1" applyAlignment="1">
      <alignment horizontal="center" vertical="center"/>
      <protection/>
    </xf>
    <xf numFmtId="176" fontId="8" fillId="0" borderId="36" xfId="67" applyNumberFormat="1" applyFont="1" applyFill="1" applyBorder="1" applyAlignment="1">
      <alignment horizontal="center" vertical="center"/>
      <protection/>
    </xf>
    <xf numFmtId="176" fontId="0" fillId="0" borderId="34" xfId="67" applyNumberFormat="1" applyFont="1" applyFill="1" applyBorder="1" applyAlignment="1">
      <alignment horizontal="right" vertical="center"/>
      <protection/>
    </xf>
    <xf numFmtId="176" fontId="8" fillId="0" borderId="37" xfId="67" applyNumberFormat="1" applyFont="1" applyFill="1" applyBorder="1" applyAlignment="1">
      <alignment horizontal="center" vertical="center"/>
      <protection/>
    </xf>
    <xf numFmtId="38" fontId="0" fillId="0" borderId="21" xfId="50" applyFont="1" applyFill="1" applyBorder="1" applyAlignment="1">
      <alignment vertical="center"/>
    </xf>
    <xf numFmtId="0" fontId="0" fillId="0" borderId="22" xfId="73" applyFont="1" applyFill="1" applyBorder="1" applyAlignment="1">
      <alignment vertical="center"/>
      <protection/>
    </xf>
    <xf numFmtId="0" fontId="0" fillId="0" borderId="38" xfId="73" applyFont="1" applyFill="1" applyBorder="1" applyAlignment="1">
      <alignment vertical="center"/>
      <protection/>
    </xf>
    <xf numFmtId="0" fontId="0" fillId="0" borderId="22" xfId="67" applyFont="1" applyFill="1" applyBorder="1" applyAlignment="1">
      <alignment vertical="center"/>
      <protection/>
    </xf>
    <xf numFmtId="176" fontId="0" fillId="0" borderId="14" xfId="67" applyNumberFormat="1" applyFont="1" applyFill="1" applyBorder="1" applyAlignment="1">
      <alignment horizontal="right" vertical="center"/>
      <protection/>
    </xf>
    <xf numFmtId="180" fontId="8" fillId="0" borderId="39" xfId="67" applyNumberFormat="1" applyFont="1" applyFill="1" applyBorder="1" applyAlignment="1">
      <alignment horizontal="center" vertical="center"/>
      <protection/>
    </xf>
    <xf numFmtId="176" fontId="8" fillId="0" borderId="39" xfId="67" applyNumberFormat="1" applyFont="1" applyFill="1" applyBorder="1" applyAlignment="1">
      <alignment horizontal="center" vertical="center"/>
      <protection/>
    </xf>
    <xf numFmtId="176" fontId="0" fillId="0" borderId="22" xfId="67" applyNumberFormat="1" applyFont="1" applyFill="1" applyBorder="1" applyAlignment="1">
      <alignment horizontal="right" vertical="center"/>
      <protection/>
    </xf>
    <xf numFmtId="176" fontId="8" fillId="0" borderId="15" xfId="67" applyNumberFormat="1" applyFont="1" applyFill="1" applyBorder="1" applyAlignment="1">
      <alignment horizontal="center" vertical="center"/>
      <protection/>
    </xf>
    <xf numFmtId="0" fontId="0" fillId="0" borderId="0" xfId="73" applyFont="1" applyFill="1" applyBorder="1" applyAlignment="1">
      <alignment vertical="center"/>
      <protection/>
    </xf>
    <xf numFmtId="180" fontId="8" fillId="0" borderId="16" xfId="67" applyNumberFormat="1" applyFont="1" applyFill="1" applyBorder="1" applyAlignment="1">
      <alignment horizontal="center" vertical="center"/>
      <protection/>
    </xf>
    <xf numFmtId="0" fontId="0" fillId="0" borderId="34" xfId="73" applyFont="1" applyFill="1" applyBorder="1" applyAlignment="1">
      <alignment horizontal="left" vertical="center"/>
      <protection/>
    </xf>
    <xf numFmtId="38" fontId="7" fillId="0" borderId="0" xfId="50" applyFont="1" applyFill="1" applyBorder="1" applyAlignment="1">
      <alignment vertical="center"/>
    </xf>
    <xf numFmtId="38" fontId="0" fillId="0" borderId="40" xfId="50" applyFont="1" applyFill="1" applyBorder="1" applyAlignment="1">
      <alignment vertical="center"/>
    </xf>
    <xf numFmtId="0" fontId="0" fillId="0" borderId="41" xfId="73" applyFont="1" applyFill="1" applyBorder="1" applyAlignment="1">
      <alignment vertical="center"/>
      <protection/>
    </xf>
    <xf numFmtId="0" fontId="0" fillId="0" borderId="41" xfId="73" applyFont="1" applyFill="1" applyBorder="1" applyAlignment="1">
      <alignment horizontal="left" vertical="center"/>
      <protection/>
    </xf>
    <xf numFmtId="0" fontId="9" fillId="0" borderId="41" xfId="73" applyFont="1" applyFill="1" applyBorder="1" applyAlignment="1">
      <alignment horizontal="left" vertical="center"/>
      <protection/>
    </xf>
    <xf numFmtId="0" fontId="0" fillId="0" borderId="41" xfId="67" applyFont="1" applyFill="1" applyBorder="1" applyAlignment="1">
      <alignment vertical="center"/>
      <protection/>
    </xf>
    <xf numFmtId="176" fontId="0" fillId="0" borderId="17" xfId="67" applyNumberFormat="1" applyFont="1" applyFill="1" applyBorder="1" applyAlignment="1">
      <alignment horizontal="right" vertical="center"/>
      <protection/>
    </xf>
    <xf numFmtId="180" fontId="8" fillId="0" borderId="41" xfId="67" applyNumberFormat="1" applyFont="1" applyFill="1" applyBorder="1" applyAlignment="1">
      <alignment horizontal="center" vertical="center"/>
      <protection/>
    </xf>
    <xf numFmtId="176" fontId="8" fillId="0" borderId="42" xfId="67" applyNumberFormat="1" applyFont="1" applyFill="1" applyBorder="1" applyAlignment="1">
      <alignment horizontal="center" vertical="center"/>
      <protection/>
    </xf>
    <xf numFmtId="176" fontId="0" fillId="0" borderId="41" xfId="67" applyNumberFormat="1" applyFont="1" applyFill="1" applyBorder="1" applyAlignment="1">
      <alignment horizontal="right" vertical="center"/>
      <protection/>
    </xf>
    <xf numFmtId="176" fontId="8" fillId="0" borderId="18" xfId="50" applyNumberFormat="1" applyFont="1" applyFill="1" applyBorder="1" applyAlignment="1">
      <alignment horizontal="center" vertical="center"/>
    </xf>
    <xf numFmtId="38" fontId="0" fillId="0" borderId="43" xfId="50" applyFont="1" applyFill="1" applyBorder="1" applyAlignment="1">
      <alignment vertical="center"/>
    </xf>
    <xf numFmtId="0" fontId="0" fillId="0" borderId="44" xfId="73" applyFont="1" applyFill="1" applyBorder="1" applyAlignment="1">
      <alignment vertical="center"/>
      <protection/>
    </xf>
    <xf numFmtId="0" fontId="0" fillId="0" borderId="44" xfId="73" applyFont="1" applyFill="1" applyBorder="1" applyAlignment="1">
      <alignment horizontal="left" vertical="center"/>
      <protection/>
    </xf>
    <xf numFmtId="0" fontId="0" fillId="0" borderId="44" xfId="67" applyFont="1" applyFill="1" applyBorder="1" applyAlignment="1">
      <alignment vertical="center"/>
      <protection/>
    </xf>
    <xf numFmtId="176" fontId="0" fillId="0" borderId="45" xfId="67" applyNumberFormat="1" applyFont="1" applyFill="1" applyBorder="1" applyAlignment="1">
      <alignment horizontal="right" vertical="center"/>
      <protection/>
    </xf>
    <xf numFmtId="180" fontId="8" fillId="0" borderId="44" xfId="67" applyNumberFormat="1" applyFont="1" applyFill="1" applyBorder="1" applyAlignment="1">
      <alignment horizontal="center" vertical="center"/>
      <protection/>
    </xf>
    <xf numFmtId="176" fontId="8" fillId="0" borderId="46" xfId="67" applyNumberFormat="1" applyFont="1" applyFill="1" applyBorder="1" applyAlignment="1">
      <alignment horizontal="center" vertical="center"/>
      <protection/>
    </xf>
    <xf numFmtId="176" fontId="0" fillId="0" borderId="44" xfId="67" applyNumberFormat="1" applyFont="1" applyFill="1" applyBorder="1" applyAlignment="1">
      <alignment horizontal="right" vertical="center"/>
      <protection/>
    </xf>
    <xf numFmtId="176" fontId="8" fillId="0" borderId="47" xfId="50" applyNumberFormat="1" applyFont="1" applyFill="1" applyBorder="1" applyAlignment="1">
      <alignment horizontal="center" vertical="center"/>
    </xf>
    <xf numFmtId="0" fontId="0" fillId="0" borderId="25" xfId="67" applyFont="1" applyFill="1" applyBorder="1" applyAlignment="1">
      <alignment vertical="top" wrapText="1"/>
      <protection/>
    </xf>
    <xf numFmtId="0" fontId="0" fillId="0" borderId="25" xfId="67" applyFont="1" applyFill="1" applyBorder="1" applyAlignment="1">
      <alignment vertical="top"/>
      <protection/>
    </xf>
    <xf numFmtId="176" fontId="0" fillId="33" borderId="0" xfId="0" applyNumberFormat="1" applyFont="1" applyFill="1" applyAlignment="1">
      <alignment vertical="center"/>
    </xf>
    <xf numFmtId="176" fontId="3" fillId="0" borderId="0" xfId="67" applyNumberFormat="1" applyFont="1" applyFill="1" applyAlignment="1">
      <alignment vertical="center"/>
      <protection/>
    </xf>
    <xf numFmtId="176" fontId="3" fillId="0" borderId="0" xfId="71" applyNumberFormat="1" applyFont="1" applyFill="1" applyAlignment="1">
      <alignment vertical="center"/>
      <protection/>
    </xf>
    <xf numFmtId="176" fontId="0" fillId="33" borderId="12" xfId="0" applyNumberFormat="1" applyFont="1" applyFill="1" applyBorder="1" applyAlignment="1">
      <alignment horizontal="right" vertical="center"/>
    </xf>
    <xf numFmtId="0" fontId="0" fillId="0" borderId="19" xfId="71" applyFont="1" applyFill="1" applyBorder="1" applyAlignment="1">
      <alignment horizontal="center" vertical="center"/>
      <protection/>
    </xf>
    <xf numFmtId="0" fontId="0" fillId="0" borderId="20" xfId="71" applyFont="1" applyFill="1" applyBorder="1" applyAlignment="1">
      <alignment horizontal="center" vertical="center"/>
      <protection/>
    </xf>
    <xf numFmtId="38" fontId="0" fillId="0" borderId="21" xfId="50" applyFont="1" applyFill="1" applyBorder="1" applyAlignment="1">
      <alignment horizontal="center" vertical="center"/>
    </xf>
    <xf numFmtId="38" fontId="0" fillId="0" borderId="22" xfId="50" applyFont="1" applyFill="1" applyBorder="1" applyAlignment="1">
      <alignment horizontal="center" vertical="center"/>
    </xf>
    <xf numFmtId="38" fontId="0" fillId="0" borderId="11" xfId="5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 horizontal="center" vertical="center"/>
    </xf>
    <xf numFmtId="0" fontId="0" fillId="0" borderId="40" xfId="71" applyFont="1" applyFill="1" applyBorder="1" applyAlignment="1">
      <alignment horizontal="center" vertical="center"/>
      <protection/>
    </xf>
    <xf numFmtId="0" fontId="0" fillId="0" borderId="41" xfId="71" applyFont="1" applyFill="1" applyBorder="1" applyAlignment="1">
      <alignment horizontal="center" vertical="center"/>
      <protection/>
    </xf>
    <xf numFmtId="0" fontId="0" fillId="0" borderId="42" xfId="71" applyFont="1" applyFill="1" applyBorder="1" applyAlignment="1">
      <alignment horizontal="center" vertical="center"/>
      <protection/>
    </xf>
    <xf numFmtId="38" fontId="0" fillId="0" borderId="23" xfId="50" applyFont="1" applyFill="1" applyBorder="1" applyAlignment="1">
      <alignment horizontal="center" vertical="center"/>
    </xf>
    <xf numFmtId="38" fontId="0" fillId="0" borderId="24" xfId="50" applyFont="1" applyFill="1" applyBorder="1" applyAlignment="1">
      <alignment horizontal="center" vertical="center"/>
    </xf>
    <xf numFmtId="38" fontId="0" fillId="0" borderId="48" xfId="50" applyFont="1" applyFill="1" applyBorder="1" applyAlignment="1">
      <alignment horizontal="center" vertical="center"/>
    </xf>
    <xf numFmtId="0" fontId="0" fillId="0" borderId="23" xfId="71" applyFont="1" applyFill="1" applyBorder="1" applyAlignment="1">
      <alignment horizontal="center" vertical="center"/>
      <protection/>
    </xf>
    <xf numFmtId="0" fontId="0" fillId="0" borderId="24" xfId="71" applyFont="1" applyFill="1" applyBorder="1" applyAlignment="1">
      <alignment horizontal="center" vertical="center"/>
      <protection/>
    </xf>
    <xf numFmtId="0" fontId="0" fillId="0" borderId="48" xfId="71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center"/>
      <protection/>
    </xf>
    <xf numFmtId="0" fontId="6" fillId="0" borderId="0" xfId="71" applyFont="1" applyAlignment="1">
      <alignment horizontal="center" vertical="center"/>
      <protection/>
    </xf>
    <xf numFmtId="0" fontId="0" fillId="0" borderId="24" xfId="71" applyFont="1" applyFill="1" applyBorder="1" applyAlignment="1">
      <alignment vertical="center"/>
      <protection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176" fontId="0" fillId="0" borderId="49" xfId="67" applyNumberFormat="1" applyFont="1" applyFill="1" applyBorder="1" applyAlignment="1">
      <alignment horizontal="center" vertical="center"/>
      <protection/>
    </xf>
    <xf numFmtId="176" fontId="0" fillId="0" borderId="50" xfId="67" applyNumberFormat="1" applyFont="1" applyFill="1" applyBorder="1" applyAlignment="1">
      <alignment horizontal="center" vertical="center"/>
      <protection/>
    </xf>
    <xf numFmtId="180" fontId="0" fillId="0" borderId="51" xfId="67" applyNumberFormat="1" applyFont="1" applyFill="1" applyBorder="1" applyAlignment="1">
      <alignment horizontal="center" vertical="center"/>
      <protection/>
    </xf>
    <xf numFmtId="180" fontId="0" fillId="0" borderId="52" xfId="67" applyNumberFormat="1" applyFont="1" applyFill="1" applyBorder="1" applyAlignment="1">
      <alignment horizontal="center" vertical="center"/>
      <protection/>
    </xf>
    <xf numFmtId="176" fontId="0" fillId="0" borderId="51" xfId="67" applyNumberFormat="1" applyFont="1" applyFill="1" applyBorder="1" applyAlignment="1">
      <alignment horizontal="right" vertical="center"/>
      <protection/>
    </xf>
    <xf numFmtId="176" fontId="0" fillId="0" borderId="52" xfId="67" applyNumberFormat="1" applyFont="1" applyFill="1" applyBorder="1" applyAlignment="1">
      <alignment horizontal="right" vertical="center"/>
      <protection/>
    </xf>
    <xf numFmtId="176" fontId="0" fillId="0" borderId="51" xfId="67" applyNumberFormat="1" applyFont="1" applyFill="1" applyBorder="1" applyAlignment="1">
      <alignment horizontal="center" vertical="center"/>
      <protection/>
    </xf>
    <xf numFmtId="176" fontId="0" fillId="0" borderId="53" xfId="67" applyNumberFormat="1" applyFont="1" applyFill="1" applyBorder="1" applyAlignment="1">
      <alignment horizontal="center" vertical="center"/>
      <protection/>
    </xf>
    <xf numFmtId="180" fontId="0" fillId="0" borderId="53" xfId="67" applyNumberFormat="1" applyFont="1" applyFill="1" applyBorder="1" applyAlignment="1">
      <alignment horizontal="center" vertical="center"/>
      <protection/>
    </xf>
    <xf numFmtId="176" fontId="0" fillId="0" borderId="54" xfId="67" applyNumberFormat="1" applyFont="1" applyFill="1" applyBorder="1" applyAlignment="1">
      <alignment horizontal="center" vertical="center"/>
      <protection/>
    </xf>
    <xf numFmtId="176" fontId="0" fillId="0" borderId="55" xfId="67" applyNumberFormat="1" applyFont="1" applyFill="1" applyBorder="1" applyAlignment="1">
      <alignment horizontal="center" vertical="center"/>
      <protection/>
    </xf>
    <xf numFmtId="180" fontId="0" fillId="0" borderId="54" xfId="67" applyNumberFormat="1" applyFont="1" applyFill="1" applyBorder="1" applyAlignment="1">
      <alignment horizontal="right" vertical="center"/>
      <protection/>
    </xf>
    <xf numFmtId="0" fontId="0" fillId="0" borderId="56" xfId="67" applyFont="1" applyBorder="1" applyAlignment="1">
      <alignment horizontal="right" vertical="center"/>
      <protection/>
    </xf>
    <xf numFmtId="180" fontId="0" fillId="0" borderId="49" xfId="67" applyNumberFormat="1" applyFont="1" applyFill="1" applyBorder="1" applyAlignment="1">
      <alignment horizontal="center" vertical="center"/>
      <protection/>
    </xf>
    <xf numFmtId="180" fontId="0" fillId="0" borderId="57" xfId="67" applyNumberFormat="1" applyFont="1" applyFill="1" applyBorder="1" applyAlignment="1">
      <alignment horizontal="center" vertical="center"/>
      <protection/>
    </xf>
    <xf numFmtId="180" fontId="0" fillId="0" borderId="58" xfId="67" applyNumberFormat="1" applyFont="1" applyFill="1" applyBorder="1" applyAlignment="1">
      <alignment horizontal="center" vertical="center"/>
      <protection/>
    </xf>
    <xf numFmtId="180" fontId="0" fillId="0" borderId="59" xfId="67" applyNumberFormat="1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>
      <alignment horizontal="center"/>
      <protection/>
    </xf>
    <xf numFmtId="0" fontId="6" fillId="0" borderId="0" xfId="67" applyFont="1" applyFill="1" applyBorder="1" applyAlignment="1">
      <alignment horizontal="center"/>
      <protection/>
    </xf>
    <xf numFmtId="0" fontId="0" fillId="0" borderId="60" xfId="67" applyFont="1" applyFill="1" applyBorder="1" applyAlignment="1">
      <alignment horizontal="center" vertical="center"/>
      <protection/>
    </xf>
    <xf numFmtId="0" fontId="0" fillId="0" borderId="25" xfId="67" applyFont="1" applyFill="1" applyBorder="1" applyAlignment="1">
      <alignment horizontal="center" vertical="center"/>
      <protection/>
    </xf>
    <xf numFmtId="0" fontId="0" fillId="0" borderId="61" xfId="67" applyFont="1" applyFill="1" applyBorder="1" applyAlignment="1">
      <alignment horizontal="center" vertical="center"/>
      <protection/>
    </xf>
    <xf numFmtId="0" fontId="0" fillId="0" borderId="43" xfId="67" applyFont="1" applyFill="1" applyBorder="1" applyAlignment="1">
      <alignment horizontal="center" vertical="center"/>
      <protection/>
    </xf>
    <xf numFmtId="0" fontId="0" fillId="0" borderId="44" xfId="67" applyFont="1" applyFill="1" applyBorder="1" applyAlignment="1">
      <alignment horizontal="center" vertical="center"/>
      <protection/>
    </xf>
    <xf numFmtId="0" fontId="0" fillId="0" borderId="46" xfId="67" applyFont="1" applyFill="1" applyBorder="1" applyAlignment="1">
      <alignment horizontal="center" vertical="center"/>
      <protection/>
    </xf>
    <xf numFmtId="0" fontId="0" fillId="0" borderId="62" xfId="67" applyFont="1" applyFill="1" applyBorder="1" applyAlignment="1">
      <alignment horizontal="center" vertical="center"/>
      <protection/>
    </xf>
    <xf numFmtId="0" fontId="0" fillId="0" borderId="45" xfId="67" applyFont="1" applyFill="1" applyBorder="1" applyAlignment="1">
      <alignment horizontal="center" vertical="center"/>
      <protection/>
    </xf>
    <xf numFmtId="0" fontId="0" fillId="0" borderId="17" xfId="67" applyFont="1" applyFill="1" applyBorder="1" applyAlignment="1">
      <alignment horizontal="center" vertical="center" wrapText="1"/>
      <protection/>
    </xf>
    <xf numFmtId="0" fontId="0" fillId="0" borderId="42" xfId="67" applyFont="1" applyBorder="1" applyAlignment="1">
      <alignment horizontal="center" vertical="center" wrapText="1"/>
      <protection/>
    </xf>
    <xf numFmtId="0" fontId="0" fillId="0" borderId="18" xfId="67" applyFont="1" applyFill="1" applyBorder="1" applyAlignment="1">
      <alignment horizontal="center" vertical="center" wrapText="1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3 2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03.04.01.財務諸表雛形_様式_桜内案１_コピー03　普通会計４表2006.12.23_仕訳" xfId="72"/>
    <cellStyle name="標準_別冊１　Ｐ2～Ｐ5　普通会計４表20070113_仕訳" xfId="73"/>
    <cellStyle name="標準１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13</xdr:row>
      <xdr:rowOff>47625</xdr:rowOff>
    </xdr:from>
    <xdr:to>
      <xdr:col>15</xdr:col>
      <xdr:colOff>171450</xdr:colOff>
      <xdr:row>23</xdr:row>
      <xdr:rowOff>133350</xdr:rowOff>
    </xdr:to>
    <xdr:sp>
      <xdr:nvSpPr>
        <xdr:cNvPr id="1" name="角丸四角形 1"/>
        <xdr:cNvSpPr>
          <a:spLocks/>
        </xdr:cNvSpPr>
      </xdr:nvSpPr>
      <xdr:spPr>
        <a:xfrm>
          <a:off x="4219575" y="2886075"/>
          <a:ext cx="3648075" cy="20859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省　略</a:t>
          </a:r>
        </a:p>
      </xdr:txBody>
    </xdr:sp>
    <xdr:clientData/>
  </xdr:twoCellAnchor>
  <xdr:twoCellAnchor>
    <xdr:from>
      <xdr:col>12</xdr:col>
      <xdr:colOff>1133475</xdr:colOff>
      <xdr:row>26</xdr:row>
      <xdr:rowOff>85725</xdr:rowOff>
    </xdr:from>
    <xdr:to>
      <xdr:col>19</xdr:col>
      <xdr:colOff>0</xdr:colOff>
      <xdr:row>30</xdr:row>
      <xdr:rowOff>47625</xdr:rowOff>
    </xdr:to>
    <xdr:sp>
      <xdr:nvSpPr>
        <xdr:cNvPr id="2" name="角丸四角形 2"/>
        <xdr:cNvSpPr>
          <a:spLocks/>
        </xdr:cNvSpPr>
      </xdr:nvSpPr>
      <xdr:spPr>
        <a:xfrm>
          <a:off x="5305425" y="5524500"/>
          <a:ext cx="4572000" cy="5619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連結財務書類では資金収支計算書を省略しています。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9"/>
  <sheetViews>
    <sheetView showGridLines="0" zoomScale="85" zoomScaleNormal="85" zoomScaleSheetLayoutView="85" zoomScalePageLayoutView="0" workbookViewId="0" topLeftCell="C1">
      <selection activeCell="P1" sqref="P1:Z16384"/>
    </sheetView>
  </sheetViews>
  <sheetFormatPr defaultColWidth="9.00390625" defaultRowHeight="13.5"/>
  <cols>
    <col min="1" max="2" width="0" style="7" hidden="1" customWidth="1"/>
    <col min="3" max="3" width="0.6171875" style="9" customWidth="1"/>
    <col min="4" max="14" width="2.125" style="9" customWidth="1"/>
    <col min="15" max="15" width="6.00390625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171875" style="9" customWidth="1"/>
    <col min="29" max="29" width="9.00390625" style="9" customWidth="1"/>
    <col min="30" max="31" width="0" style="9" hidden="1" customWidth="1"/>
    <col min="32" max="16384" width="9.00390625" style="9" customWidth="1"/>
  </cols>
  <sheetData>
    <row r="1" spans="1:27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3:27" ht="23.25" customHeight="1">
      <c r="C2" s="8"/>
      <c r="D2" s="166" t="s">
        <v>248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</row>
    <row r="3" spans="4:27" ht="21" customHeight="1">
      <c r="D3" s="167" t="s">
        <v>249</v>
      </c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</row>
    <row r="4" spans="1:28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27" s="16" customFormat="1" ht="14.25" customHeight="1" thickBot="1">
      <c r="A5" s="15" t="s">
        <v>228</v>
      </c>
      <c r="B5" s="15" t="s">
        <v>229</v>
      </c>
      <c r="D5" s="163" t="s">
        <v>1</v>
      </c>
      <c r="E5" s="164"/>
      <c r="F5" s="164"/>
      <c r="G5" s="164"/>
      <c r="H5" s="164"/>
      <c r="I5" s="164"/>
      <c r="J5" s="164"/>
      <c r="K5" s="168"/>
      <c r="L5" s="168"/>
      <c r="M5" s="168"/>
      <c r="N5" s="168"/>
      <c r="O5" s="168"/>
      <c r="P5" s="151" t="s">
        <v>230</v>
      </c>
      <c r="Q5" s="152"/>
      <c r="R5" s="164" t="s">
        <v>1</v>
      </c>
      <c r="S5" s="164"/>
      <c r="T5" s="164"/>
      <c r="U5" s="164"/>
      <c r="V5" s="164"/>
      <c r="W5" s="164"/>
      <c r="X5" s="164"/>
      <c r="Y5" s="164"/>
      <c r="Z5" s="151" t="s">
        <v>230</v>
      </c>
      <c r="AA5" s="152"/>
    </row>
    <row r="6" spans="4:38" ht="14.25" customHeight="1">
      <c r="D6" s="17" t="s">
        <v>231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232</v>
      </c>
      <c r="S6" s="19"/>
      <c r="T6" s="19"/>
      <c r="U6" s="19"/>
      <c r="V6" s="19"/>
      <c r="W6" s="19"/>
      <c r="X6" s="19"/>
      <c r="Y6" s="18"/>
      <c r="Z6" s="21"/>
      <c r="AA6" s="23"/>
      <c r="AK6" s="149"/>
      <c r="AL6" s="149"/>
    </row>
    <row r="7" spans="1:38" ht="14.25" customHeight="1">
      <c r="A7" s="7" t="s">
        <v>4</v>
      </c>
      <c r="B7" s="7" t="s">
        <v>100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498843085311</v>
      </c>
      <c r="Q7" s="26"/>
      <c r="R7" s="19"/>
      <c r="S7" s="19" t="s">
        <v>101</v>
      </c>
      <c r="T7" s="19"/>
      <c r="U7" s="19"/>
      <c r="V7" s="19"/>
      <c r="W7" s="19"/>
      <c r="X7" s="19"/>
      <c r="Y7" s="18"/>
      <c r="Z7" s="25">
        <v>46067346754</v>
      </c>
      <c r="AA7" s="27"/>
      <c r="AD7" s="9">
        <f>IF(AND(AD8="-",AD36="-",AD39="-"),"-",SUM(AD8,AD36,AD39))</f>
        <v>498843085311</v>
      </c>
      <c r="AE7" s="9">
        <f>IF(COUNTIF(AE8:AE12,"-")=COUNTA(AE8:AE12),"-",SUM(AE8:AE12))</f>
        <v>46067346754</v>
      </c>
      <c r="AK7" s="149"/>
      <c r="AL7" s="149"/>
    </row>
    <row r="8" spans="1:38" ht="14.25" customHeight="1">
      <c r="A8" s="7" t="s">
        <v>6</v>
      </c>
      <c r="B8" s="7" t="s">
        <v>102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427321391143</v>
      </c>
      <c r="Q8" s="26"/>
      <c r="R8" s="19"/>
      <c r="S8" s="19"/>
      <c r="T8" s="19" t="s">
        <v>250</v>
      </c>
      <c r="U8" s="19"/>
      <c r="V8" s="19"/>
      <c r="W8" s="19"/>
      <c r="X8" s="19"/>
      <c r="Y8" s="18"/>
      <c r="Z8" s="25">
        <v>29923302762</v>
      </c>
      <c r="AA8" s="27"/>
      <c r="AD8" s="9">
        <f>IF(AND(AD9="-",AD25="-",COUNTIF(AD34:AD35,"-")=COUNTA(AD34:AD35)),"-",SUM(AD9,AD25,AD34:AD35))</f>
        <v>427321391143</v>
      </c>
      <c r="AE8" s="9">
        <v>29923302762</v>
      </c>
      <c r="AK8" s="149"/>
      <c r="AL8" s="149"/>
    </row>
    <row r="9" spans="1:38" ht="14.25" customHeight="1">
      <c r="A9" s="7" t="s">
        <v>8</v>
      </c>
      <c r="B9" s="7" t="s">
        <v>103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238852536127</v>
      </c>
      <c r="Q9" s="26"/>
      <c r="R9" s="19"/>
      <c r="S9" s="19"/>
      <c r="T9" s="19" t="s">
        <v>104</v>
      </c>
      <c r="U9" s="19"/>
      <c r="V9" s="19"/>
      <c r="W9" s="19"/>
      <c r="X9" s="19"/>
      <c r="Y9" s="18"/>
      <c r="Z9" s="25">
        <v>2207886338</v>
      </c>
      <c r="AA9" s="27"/>
      <c r="AD9" s="9">
        <f>IF(COUNTIF(AD10:AD24,"-")=COUNTA(AD10:AD24),"-",SUM(AD10:AD24))</f>
        <v>238852536127</v>
      </c>
      <c r="AE9" s="9">
        <v>2207886338</v>
      </c>
      <c r="AK9" s="149"/>
      <c r="AL9" s="149"/>
    </row>
    <row r="10" spans="1:38" ht="14.25" customHeight="1">
      <c r="A10" s="7" t="s">
        <v>10</v>
      </c>
      <c r="B10" s="7" t="s">
        <v>105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152255887166</v>
      </c>
      <c r="Q10" s="26"/>
      <c r="R10" s="19"/>
      <c r="S10" s="19"/>
      <c r="T10" s="19" t="s">
        <v>106</v>
      </c>
      <c r="U10" s="19"/>
      <c r="V10" s="19"/>
      <c r="W10" s="19"/>
      <c r="X10" s="19"/>
      <c r="Y10" s="18"/>
      <c r="Z10" s="25">
        <v>11555155123</v>
      </c>
      <c r="AA10" s="27"/>
      <c r="AD10" s="9">
        <v>152255887166</v>
      </c>
      <c r="AE10" s="9">
        <v>11555155123</v>
      </c>
      <c r="AK10" s="149"/>
      <c r="AL10" s="149"/>
    </row>
    <row r="11" spans="1:38" ht="14.25" customHeight="1">
      <c r="A11" s="7" t="s">
        <v>13</v>
      </c>
      <c r="B11" s="7" t="s">
        <v>107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12</v>
      </c>
      <c r="Q11" s="26"/>
      <c r="R11" s="19"/>
      <c r="S11" s="19"/>
      <c r="T11" s="19" t="s">
        <v>108</v>
      </c>
      <c r="U11" s="19"/>
      <c r="V11" s="19"/>
      <c r="W11" s="19"/>
      <c r="X11" s="19"/>
      <c r="Y11" s="18"/>
      <c r="Z11" s="25" t="s">
        <v>12</v>
      </c>
      <c r="AA11" s="27"/>
      <c r="AD11" s="9">
        <v>0</v>
      </c>
      <c r="AE11" s="9">
        <v>0</v>
      </c>
      <c r="AK11" s="149"/>
      <c r="AL11" s="149"/>
    </row>
    <row r="12" spans="1:38" ht="14.25" customHeight="1">
      <c r="A12" s="7" t="s">
        <v>15</v>
      </c>
      <c r="B12" s="7" t="s">
        <v>109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160380017230</v>
      </c>
      <c r="Q12" s="26"/>
      <c r="R12" s="19"/>
      <c r="S12" s="19"/>
      <c r="T12" s="19" t="s">
        <v>36</v>
      </c>
      <c r="U12" s="19"/>
      <c r="V12" s="19"/>
      <c r="W12" s="19"/>
      <c r="X12" s="19"/>
      <c r="Y12" s="18"/>
      <c r="Z12" s="25">
        <v>2381002531</v>
      </c>
      <c r="AA12" s="27"/>
      <c r="AD12" s="9">
        <v>160380017230</v>
      </c>
      <c r="AE12" s="9">
        <v>2381002531</v>
      </c>
      <c r="AK12" s="149"/>
      <c r="AL12" s="149"/>
    </row>
    <row r="13" spans="1:38" ht="14.25" customHeight="1">
      <c r="A13" s="7" t="s">
        <v>17</v>
      </c>
      <c r="B13" s="7" t="s">
        <v>110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-81766436472</v>
      </c>
      <c r="Q13" s="26"/>
      <c r="R13" s="19"/>
      <c r="S13" s="19" t="s">
        <v>111</v>
      </c>
      <c r="T13" s="19"/>
      <c r="U13" s="19"/>
      <c r="V13" s="19"/>
      <c r="W13" s="19"/>
      <c r="X13" s="19"/>
      <c r="Y13" s="18"/>
      <c r="Z13" s="25">
        <v>7879914073</v>
      </c>
      <c r="AA13" s="27"/>
      <c r="AD13" s="9">
        <v>-81766436472</v>
      </c>
      <c r="AE13" s="9">
        <f>IF(COUNTIF(AE14:AE21,"-")=COUNTA(AE14:AE21),"-",SUM(AE14:AE21))</f>
        <v>7879914073</v>
      </c>
      <c r="AK13" s="149"/>
      <c r="AL13" s="149"/>
    </row>
    <row r="14" spans="1:38" ht="14.25" customHeight="1">
      <c r="A14" s="7" t="s">
        <v>19</v>
      </c>
      <c r="B14" s="7" t="s">
        <v>112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18027566548</v>
      </c>
      <c r="Q14" s="26"/>
      <c r="R14" s="19"/>
      <c r="S14" s="19"/>
      <c r="T14" s="19" t="s">
        <v>251</v>
      </c>
      <c r="U14" s="19"/>
      <c r="V14" s="19"/>
      <c r="W14" s="19"/>
      <c r="X14" s="19"/>
      <c r="Y14" s="18"/>
      <c r="Z14" s="25">
        <v>4669981297</v>
      </c>
      <c r="AA14" s="27"/>
      <c r="AD14" s="9">
        <v>18027566548</v>
      </c>
      <c r="AE14" s="9">
        <v>4669981297</v>
      </c>
      <c r="AK14" s="149"/>
      <c r="AL14" s="149"/>
    </row>
    <row r="15" spans="1:38" ht="14.25" customHeight="1">
      <c r="A15" s="7" t="s">
        <v>21</v>
      </c>
      <c r="B15" s="7" t="s">
        <v>113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-11779038986</v>
      </c>
      <c r="Q15" s="26"/>
      <c r="R15" s="19"/>
      <c r="S15" s="19"/>
      <c r="T15" s="19" t="s">
        <v>114</v>
      </c>
      <c r="U15" s="19"/>
      <c r="V15" s="19"/>
      <c r="W15" s="19"/>
      <c r="X15" s="19"/>
      <c r="Y15" s="18"/>
      <c r="Z15" s="25">
        <v>775562910</v>
      </c>
      <c r="AA15" s="27"/>
      <c r="AD15" s="9">
        <v>-11779038986</v>
      </c>
      <c r="AE15" s="9">
        <v>775562910</v>
      </c>
      <c r="AK15" s="149"/>
      <c r="AL15" s="149"/>
    </row>
    <row r="16" spans="1:38" ht="14.25" customHeight="1">
      <c r="A16" s="7" t="s">
        <v>23</v>
      </c>
      <c r="B16" s="7" t="s">
        <v>115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12</v>
      </c>
      <c r="Q16" s="26"/>
      <c r="R16" s="19"/>
      <c r="S16" s="19"/>
      <c r="T16" s="19" t="s">
        <v>116</v>
      </c>
      <c r="U16" s="19"/>
      <c r="V16" s="19"/>
      <c r="W16" s="19"/>
      <c r="X16" s="19"/>
      <c r="Y16" s="18"/>
      <c r="Z16" s="25" t="s">
        <v>12</v>
      </c>
      <c r="AA16" s="27"/>
      <c r="AD16" s="9">
        <v>0</v>
      </c>
      <c r="AE16" s="9">
        <v>0</v>
      </c>
      <c r="AK16" s="149"/>
      <c r="AL16" s="149"/>
    </row>
    <row r="17" spans="1:38" ht="14.25" customHeight="1">
      <c r="A17" s="7" t="s">
        <v>25</v>
      </c>
      <c r="B17" s="7" t="s">
        <v>117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12</v>
      </c>
      <c r="Q17" s="26"/>
      <c r="R17" s="18"/>
      <c r="S17" s="19"/>
      <c r="T17" s="19" t="s">
        <v>118</v>
      </c>
      <c r="U17" s="19"/>
      <c r="V17" s="19"/>
      <c r="W17" s="19"/>
      <c r="X17" s="19"/>
      <c r="Y17" s="18"/>
      <c r="Z17" s="25">
        <v>125562721</v>
      </c>
      <c r="AA17" s="27"/>
      <c r="AD17" s="9">
        <v>0</v>
      </c>
      <c r="AE17" s="9">
        <v>125562721</v>
      </c>
      <c r="AK17" s="149"/>
      <c r="AL17" s="149"/>
    </row>
    <row r="18" spans="1:38" ht="14.25" customHeight="1">
      <c r="A18" s="7" t="s">
        <v>27</v>
      </c>
      <c r="B18" s="7" t="s">
        <v>119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12</v>
      </c>
      <c r="Q18" s="26"/>
      <c r="R18" s="18"/>
      <c r="S18" s="19"/>
      <c r="T18" s="19" t="s">
        <v>120</v>
      </c>
      <c r="U18" s="19"/>
      <c r="V18" s="19"/>
      <c r="W18" s="19"/>
      <c r="X18" s="19"/>
      <c r="Y18" s="18"/>
      <c r="Z18" s="25" t="s">
        <v>12</v>
      </c>
      <c r="AA18" s="27"/>
      <c r="AD18" s="9">
        <v>0</v>
      </c>
      <c r="AE18" s="9">
        <v>0</v>
      </c>
      <c r="AK18" s="149"/>
      <c r="AL18" s="149"/>
    </row>
    <row r="19" spans="1:38" ht="14.25" customHeight="1">
      <c r="A19" s="7" t="s">
        <v>29</v>
      </c>
      <c r="B19" s="7" t="s">
        <v>121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12</v>
      </c>
      <c r="Q19" s="26"/>
      <c r="R19" s="19"/>
      <c r="S19" s="19"/>
      <c r="T19" s="19" t="s">
        <v>122</v>
      </c>
      <c r="U19" s="19"/>
      <c r="V19" s="19"/>
      <c r="W19" s="19"/>
      <c r="X19" s="19"/>
      <c r="Y19" s="18"/>
      <c r="Z19" s="25">
        <v>895210120</v>
      </c>
      <c r="AA19" s="27"/>
      <c r="AD19" s="9">
        <v>0</v>
      </c>
      <c r="AE19" s="9">
        <v>895210120</v>
      </c>
      <c r="AK19" s="149"/>
      <c r="AL19" s="149"/>
    </row>
    <row r="20" spans="1:38" ht="14.25" customHeight="1">
      <c r="A20" s="7" t="s">
        <v>31</v>
      </c>
      <c r="B20" s="7" t="s">
        <v>123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12</v>
      </c>
      <c r="Q20" s="26"/>
      <c r="R20" s="19"/>
      <c r="S20" s="19"/>
      <c r="T20" s="19" t="s">
        <v>124</v>
      </c>
      <c r="U20" s="19"/>
      <c r="V20" s="19"/>
      <c r="W20" s="19"/>
      <c r="X20" s="19"/>
      <c r="Y20" s="18"/>
      <c r="Z20" s="25">
        <v>1112451437</v>
      </c>
      <c r="AA20" s="27"/>
      <c r="AD20" s="9">
        <v>0</v>
      </c>
      <c r="AE20" s="9">
        <v>1112451437</v>
      </c>
      <c r="AK20" s="149"/>
      <c r="AL20" s="149"/>
    </row>
    <row r="21" spans="1:38" ht="14.25" customHeight="1">
      <c r="A21" s="7" t="s">
        <v>33</v>
      </c>
      <c r="B21" s="7" t="s">
        <v>125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12</v>
      </c>
      <c r="Q21" s="26"/>
      <c r="R21" s="19"/>
      <c r="S21" s="19"/>
      <c r="T21" s="19" t="s">
        <v>36</v>
      </c>
      <c r="U21" s="19"/>
      <c r="V21" s="19"/>
      <c r="W21" s="19"/>
      <c r="X21" s="19"/>
      <c r="Y21" s="18"/>
      <c r="Z21" s="25">
        <v>301145588</v>
      </c>
      <c r="AA21" s="27"/>
      <c r="AD21" s="9">
        <v>0</v>
      </c>
      <c r="AE21" s="9">
        <v>301145588</v>
      </c>
      <c r="AK21" s="149"/>
      <c r="AL21" s="149"/>
    </row>
    <row r="22" spans="1:38" ht="14.25" customHeight="1">
      <c r="A22" s="7" t="s">
        <v>35</v>
      </c>
      <c r="B22" s="7" t="s">
        <v>98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12</v>
      </c>
      <c r="Q22" s="26"/>
      <c r="R22" s="153" t="s">
        <v>99</v>
      </c>
      <c r="S22" s="154"/>
      <c r="T22" s="154"/>
      <c r="U22" s="154"/>
      <c r="V22" s="154"/>
      <c r="W22" s="154"/>
      <c r="X22" s="154"/>
      <c r="Y22" s="154"/>
      <c r="Z22" s="30">
        <v>53947260827</v>
      </c>
      <c r="AA22" s="31"/>
      <c r="AD22" s="9">
        <v>0</v>
      </c>
      <c r="AE22" s="9">
        <f>IF(AND(AE7="-",AE13="-"),"-",SUM(AE7,AE13))</f>
        <v>53947260827</v>
      </c>
      <c r="AK22" s="149"/>
      <c r="AL22" s="149"/>
    </row>
    <row r="23" spans="1:38" ht="14.2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12</v>
      </c>
      <c r="Q23" s="26"/>
      <c r="R23" s="19" t="s">
        <v>233</v>
      </c>
      <c r="S23" s="32"/>
      <c r="T23" s="32"/>
      <c r="U23" s="32"/>
      <c r="V23" s="32"/>
      <c r="W23" s="32"/>
      <c r="X23" s="32"/>
      <c r="Y23" s="32"/>
      <c r="Z23" s="33"/>
      <c r="AA23" s="34"/>
      <c r="AD23" s="9">
        <v>0</v>
      </c>
      <c r="AK23" s="149"/>
      <c r="AL23" s="149"/>
    </row>
    <row r="24" spans="1:38" ht="14.25" customHeight="1">
      <c r="A24" s="7" t="s">
        <v>39</v>
      </c>
      <c r="B24" s="7" t="s">
        <v>128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>
        <v>1734540641</v>
      </c>
      <c r="Q24" s="26"/>
      <c r="R24" s="19"/>
      <c r="S24" s="19" t="s">
        <v>129</v>
      </c>
      <c r="T24" s="19"/>
      <c r="U24" s="19"/>
      <c r="V24" s="19"/>
      <c r="W24" s="19"/>
      <c r="X24" s="19"/>
      <c r="Y24" s="18"/>
      <c r="Z24" s="25">
        <v>512979992529</v>
      </c>
      <c r="AA24" s="27"/>
      <c r="AD24" s="9">
        <v>1734540641</v>
      </c>
      <c r="AE24" s="9">
        <v>512979992529</v>
      </c>
      <c r="AK24" s="149"/>
      <c r="AL24" s="149"/>
    </row>
    <row r="25" spans="1:38" ht="14.25" customHeight="1">
      <c r="A25" s="7" t="s">
        <v>41</v>
      </c>
      <c r="B25" s="7" t="s">
        <v>130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>
        <v>186603371841</v>
      </c>
      <c r="Q25" s="26"/>
      <c r="R25" s="19"/>
      <c r="S25" s="18" t="s">
        <v>131</v>
      </c>
      <c r="T25" s="19"/>
      <c r="U25" s="19"/>
      <c r="V25" s="19"/>
      <c r="W25" s="19"/>
      <c r="X25" s="19"/>
      <c r="Y25" s="18"/>
      <c r="Z25" s="25">
        <v>-46450583215</v>
      </c>
      <c r="AA25" s="27"/>
      <c r="AD25" s="9">
        <f>IF(COUNTIF(AD26:AD33,"-")=COUNTA(AD26:AD33),"-",SUM(AD26:AD33))</f>
        <v>186603371841</v>
      </c>
      <c r="AE25" s="9">
        <v>-46450583215</v>
      </c>
      <c r="AK25" s="149"/>
      <c r="AL25" s="149"/>
    </row>
    <row r="26" spans="1:38" ht="14.25" customHeight="1">
      <c r="A26" s="7" t="s">
        <v>43</v>
      </c>
      <c r="B26" s="7" t="s">
        <v>132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>
        <v>141255472307</v>
      </c>
      <c r="Q26" s="26"/>
      <c r="R26" s="19"/>
      <c r="S26" s="19" t="s">
        <v>133</v>
      </c>
      <c r="T26" s="19"/>
      <c r="U26" s="19"/>
      <c r="V26" s="19"/>
      <c r="W26" s="19"/>
      <c r="X26" s="19"/>
      <c r="Y26" s="18"/>
      <c r="Z26" s="25" t="s">
        <v>12</v>
      </c>
      <c r="AA26" s="27"/>
      <c r="AD26" s="9">
        <v>141255472307</v>
      </c>
      <c r="AE26" s="9">
        <v>0</v>
      </c>
      <c r="AK26" s="149"/>
      <c r="AL26" s="149"/>
    </row>
    <row r="27" spans="1:38" ht="14.2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>
        <v>20072533733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>
        <v>20072533733</v>
      </c>
      <c r="AK27" s="149"/>
      <c r="AL27" s="149"/>
    </row>
    <row r="28" spans="1:38" ht="14.2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>
        <v>-15076691303</v>
      </c>
      <c r="Q28" s="26"/>
      <c r="R28" s="155"/>
      <c r="S28" s="156"/>
      <c r="T28" s="156"/>
      <c r="U28" s="156"/>
      <c r="V28" s="156"/>
      <c r="W28" s="156"/>
      <c r="X28" s="156"/>
      <c r="Y28" s="156"/>
      <c r="Z28" s="25"/>
      <c r="AA28" s="27"/>
      <c r="AD28" s="9">
        <v>-15076691303</v>
      </c>
      <c r="AK28" s="149"/>
      <c r="AL28" s="149"/>
    </row>
    <row r="29" spans="1:38" ht="14.2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>
        <v>178652049445</v>
      </c>
      <c r="Q29" s="26"/>
      <c r="R29" s="19"/>
      <c r="S29" s="32"/>
      <c r="T29" s="32"/>
      <c r="U29" s="32"/>
      <c r="V29" s="32"/>
      <c r="W29" s="32"/>
      <c r="X29" s="32"/>
      <c r="Y29" s="32"/>
      <c r="Z29" s="33"/>
      <c r="AA29" s="36"/>
      <c r="AD29" s="9">
        <v>178652049445</v>
      </c>
      <c r="AK29" s="149"/>
      <c r="AL29" s="149"/>
    </row>
    <row r="30" spans="1:38" ht="14.2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>
        <v>-138707565141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5"/>
      <c r="AD30" s="9">
        <v>-138707565141</v>
      </c>
      <c r="AK30" s="149"/>
      <c r="AL30" s="149"/>
    </row>
    <row r="31" spans="1:38" ht="14.2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12</v>
      </c>
      <c r="Q31" s="26"/>
      <c r="R31" s="17"/>
      <c r="S31" s="18"/>
      <c r="T31" s="18"/>
      <c r="U31" s="18"/>
      <c r="V31" s="18"/>
      <c r="W31" s="18"/>
      <c r="X31" s="18"/>
      <c r="Y31" s="37"/>
      <c r="Z31" s="25"/>
      <c r="AA31" s="35"/>
      <c r="AD31" s="9">
        <v>0</v>
      </c>
      <c r="AK31" s="149"/>
      <c r="AL31" s="149"/>
    </row>
    <row r="32" spans="1:38" ht="14.2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12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5"/>
      <c r="AD32" s="9">
        <v>0</v>
      </c>
      <c r="AK32" s="149"/>
      <c r="AL32" s="149"/>
    </row>
    <row r="33" spans="1:38" ht="14.2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>
        <v>407572800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407572800</v>
      </c>
      <c r="AK33" s="149"/>
      <c r="AL33" s="149"/>
    </row>
    <row r="34" spans="1:38" ht="14.2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6960290935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6960290935</v>
      </c>
      <c r="AK34" s="149"/>
      <c r="AL34" s="149"/>
    </row>
    <row r="35" spans="1:38" ht="14.2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-5094807760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-5094807760</v>
      </c>
      <c r="AK35" s="149"/>
      <c r="AL35" s="149"/>
    </row>
    <row r="36" spans="1:38" ht="14.2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4957368181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4957368181</v>
      </c>
      <c r="AK36" s="149"/>
      <c r="AL36" s="149"/>
    </row>
    <row r="37" spans="1:38" ht="14.2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349287924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349287924</v>
      </c>
      <c r="AK37" s="149"/>
      <c r="AL37" s="149"/>
    </row>
    <row r="38" spans="1:38" ht="14.2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>
        <v>4608080257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4608080257</v>
      </c>
      <c r="AK38" s="149"/>
      <c r="AL38" s="149"/>
    </row>
    <row r="39" spans="1:38" ht="14.2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66564325987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IF(COUNTIF(AD40:AD50,"-")=COUNTA(AD40:AD50),"-",SUM(AD40,AD44:AD46,AD49:AD50))</f>
        <v>66564325987</v>
      </c>
      <c r="AK39" s="149"/>
      <c r="AL39" s="149"/>
    </row>
    <row r="40" spans="1:38" ht="14.2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>
        <v>28925252400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28925252400</v>
      </c>
      <c r="AK40" s="149"/>
      <c r="AL40" s="149"/>
    </row>
    <row r="41" spans="1:38" ht="14.2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>
        <v>28854050000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28854050000</v>
      </c>
      <c r="AK41" s="149"/>
      <c r="AL41" s="149"/>
    </row>
    <row r="42" spans="1:38" ht="14.2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>
        <v>71202400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71202400</v>
      </c>
      <c r="AK42" s="149"/>
      <c r="AL42" s="149"/>
    </row>
    <row r="43" spans="1:38" ht="14.2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12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0</v>
      </c>
      <c r="AK43" s="149"/>
      <c r="AL43" s="149"/>
    </row>
    <row r="44" spans="1:38" ht="14.2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8"/>
      <c r="L44" s="18"/>
      <c r="M44" s="18"/>
      <c r="N44" s="18"/>
      <c r="O44" s="18"/>
      <c r="P44" s="25">
        <v>1664184713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1664184713</v>
      </c>
      <c r="AK44" s="149"/>
      <c r="AL44" s="149"/>
    </row>
    <row r="45" spans="1:38" ht="14.2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390680281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390680281</v>
      </c>
      <c r="AK45" s="149"/>
      <c r="AL45" s="149"/>
    </row>
    <row r="46" spans="1:38" ht="14.2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>
        <v>35450659605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IF(COUNTIF(AD47:AD48,"-")=COUNTA(AD47:AD48),"-",SUM(AD47:AD48))</f>
        <v>35450659605</v>
      </c>
      <c r="AK46" s="149"/>
      <c r="AL46" s="149"/>
    </row>
    <row r="47" spans="1:38" ht="14.25" customHeight="1">
      <c r="A47" s="7" t="s">
        <v>75</v>
      </c>
      <c r="D47" s="24"/>
      <c r="E47" s="19"/>
      <c r="F47" s="19"/>
      <c r="G47" s="19"/>
      <c r="H47" s="19" t="s">
        <v>76</v>
      </c>
      <c r="I47" s="19"/>
      <c r="J47" s="19"/>
      <c r="K47" s="18"/>
      <c r="L47" s="18"/>
      <c r="M47" s="18"/>
      <c r="N47" s="18"/>
      <c r="O47" s="18"/>
      <c r="P47" s="25" t="s">
        <v>12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0</v>
      </c>
      <c r="AK47" s="149"/>
      <c r="AL47" s="149"/>
    </row>
    <row r="48" spans="1:38" ht="14.25" customHeight="1">
      <c r="A48" s="7" t="s">
        <v>77</v>
      </c>
      <c r="D48" s="24"/>
      <c r="E48" s="18"/>
      <c r="F48" s="19"/>
      <c r="G48" s="19"/>
      <c r="H48" s="19" t="s">
        <v>36</v>
      </c>
      <c r="I48" s="19"/>
      <c r="J48" s="19"/>
      <c r="K48" s="18"/>
      <c r="L48" s="18"/>
      <c r="M48" s="18"/>
      <c r="N48" s="18"/>
      <c r="O48" s="18"/>
      <c r="P48" s="25">
        <v>35450659605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35450659605</v>
      </c>
      <c r="AK48" s="149"/>
      <c r="AL48" s="149"/>
    </row>
    <row r="49" spans="1:38" ht="14.25" customHeight="1">
      <c r="A49" s="7" t="s">
        <v>78</v>
      </c>
      <c r="D49" s="24"/>
      <c r="E49" s="18"/>
      <c r="F49" s="19"/>
      <c r="G49" s="19" t="s">
        <v>36</v>
      </c>
      <c r="H49" s="19"/>
      <c r="I49" s="19"/>
      <c r="J49" s="19"/>
      <c r="K49" s="18"/>
      <c r="L49" s="18"/>
      <c r="M49" s="18"/>
      <c r="N49" s="18"/>
      <c r="O49" s="18"/>
      <c r="P49" s="25">
        <v>300231623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300231623</v>
      </c>
      <c r="AK49" s="149"/>
      <c r="AL49" s="149"/>
    </row>
    <row r="50" spans="1:38" ht="14.25" customHeight="1">
      <c r="A50" s="7" t="s">
        <v>79</v>
      </c>
      <c r="D50" s="24"/>
      <c r="E50" s="18"/>
      <c r="F50" s="19"/>
      <c r="G50" s="19" t="s">
        <v>80</v>
      </c>
      <c r="H50" s="19"/>
      <c r="I50" s="19"/>
      <c r="J50" s="19"/>
      <c r="K50" s="18"/>
      <c r="L50" s="18"/>
      <c r="M50" s="18"/>
      <c r="N50" s="18"/>
      <c r="O50" s="18"/>
      <c r="P50" s="25">
        <v>-166682635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-166682635</v>
      </c>
      <c r="AK50" s="149"/>
      <c r="AL50" s="149"/>
    </row>
    <row r="51" spans="1:38" ht="14.25" customHeight="1">
      <c r="A51" s="7" t="s">
        <v>81</v>
      </c>
      <c r="D51" s="24"/>
      <c r="E51" s="18" t="s">
        <v>82</v>
      </c>
      <c r="F51" s="19"/>
      <c r="G51" s="20"/>
      <c r="H51" s="20"/>
      <c r="I51" s="20"/>
      <c r="J51" s="18"/>
      <c r="K51" s="18"/>
      <c r="L51" s="18"/>
      <c r="M51" s="18"/>
      <c r="N51" s="18"/>
      <c r="O51" s="18"/>
      <c r="P51" s="25">
        <v>21633584830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f>IF(COUNTIF(AD52:AD60,"-")=COUNTA(AD52:AD60),"-",SUM(AD52:AD55,AD58:AD60))</f>
        <v>21633584830</v>
      </c>
      <c r="AK51" s="149"/>
      <c r="AL51" s="149"/>
    </row>
    <row r="52" spans="1:38" ht="14.25" customHeight="1">
      <c r="A52" s="7" t="s">
        <v>83</v>
      </c>
      <c r="D52" s="24"/>
      <c r="E52" s="18"/>
      <c r="F52" s="19" t="s">
        <v>84</v>
      </c>
      <c r="G52" s="20"/>
      <c r="H52" s="20"/>
      <c r="I52" s="20"/>
      <c r="J52" s="18"/>
      <c r="K52" s="18"/>
      <c r="L52" s="18"/>
      <c r="M52" s="18"/>
      <c r="N52" s="18"/>
      <c r="O52" s="18"/>
      <c r="P52" s="25">
        <v>6847521397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6847521397</v>
      </c>
      <c r="AK52" s="149"/>
      <c r="AL52" s="149"/>
    </row>
    <row r="53" spans="1:38" ht="14.25" customHeight="1">
      <c r="A53" s="7" t="s">
        <v>85</v>
      </c>
      <c r="D53" s="24"/>
      <c r="E53" s="18"/>
      <c r="F53" s="19" t="s">
        <v>86</v>
      </c>
      <c r="G53" s="19"/>
      <c r="H53" s="28"/>
      <c r="I53" s="19"/>
      <c r="J53" s="19"/>
      <c r="K53" s="18"/>
      <c r="L53" s="18"/>
      <c r="M53" s="18"/>
      <c r="N53" s="18"/>
      <c r="O53" s="18"/>
      <c r="P53" s="25">
        <v>641179892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641179892</v>
      </c>
      <c r="AK53" s="149"/>
      <c r="AL53" s="149"/>
    </row>
    <row r="54" spans="1:38" ht="14.25" customHeight="1">
      <c r="A54" s="7">
        <v>1500000</v>
      </c>
      <c r="D54" s="24"/>
      <c r="E54" s="18"/>
      <c r="F54" s="19" t="s">
        <v>87</v>
      </c>
      <c r="G54" s="19"/>
      <c r="H54" s="19"/>
      <c r="I54" s="19"/>
      <c r="J54" s="19"/>
      <c r="K54" s="18"/>
      <c r="L54" s="18"/>
      <c r="M54" s="18"/>
      <c r="N54" s="18"/>
      <c r="O54" s="18"/>
      <c r="P54" s="25">
        <v>383156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383156</v>
      </c>
      <c r="AK54" s="149"/>
      <c r="AL54" s="149"/>
    </row>
    <row r="55" spans="1:38" ht="14.25" customHeight="1">
      <c r="A55" s="7" t="s">
        <v>88</v>
      </c>
      <c r="D55" s="24"/>
      <c r="E55" s="19"/>
      <c r="F55" s="19" t="s">
        <v>74</v>
      </c>
      <c r="G55" s="19"/>
      <c r="H55" s="28"/>
      <c r="I55" s="19"/>
      <c r="J55" s="19"/>
      <c r="K55" s="18"/>
      <c r="L55" s="18"/>
      <c r="M55" s="18"/>
      <c r="N55" s="18"/>
      <c r="O55" s="18"/>
      <c r="P55" s="25">
        <v>14136524062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f>IF(COUNTIF(AD56:AD57,"-")=COUNTA(AD56:AD57),"-",SUM(AD56:AD57))</f>
        <v>14136524062</v>
      </c>
      <c r="AK55" s="149"/>
      <c r="AL55" s="149"/>
    </row>
    <row r="56" spans="1:38" ht="14.25" customHeight="1">
      <c r="A56" s="7" t="s">
        <v>89</v>
      </c>
      <c r="D56" s="24"/>
      <c r="E56" s="19"/>
      <c r="F56" s="19"/>
      <c r="G56" s="19" t="s">
        <v>90</v>
      </c>
      <c r="H56" s="19"/>
      <c r="I56" s="19"/>
      <c r="J56" s="19"/>
      <c r="K56" s="18"/>
      <c r="L56" s="18"/>
      <c r="M56" s="18"/>
      <c r="N56" s="18"/>
      <c r="O56" s="18"/>
      <c r="P56" s="25">
        <v>14131442038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14131442038</v>
      </c>
      <c r="AK56" s="149"/>
      <c r="AL56" s="149"/>
    </row>
    <row r="57" spans="1:38" ht="14.25" customHeight="1">
      <c r="A57" s="7" t="s">
        <v>91</v>
      </c>
      <c r="D57" s="24"/>
      <c r="E57" s="19"/>
      <c r="F57" s="19"/>
      <c r="G57" s="19" t="s">
        <v>76</v>
      </c>
      <c r="H57" s="19"/>
      <c r="I57" s="19"/>
      <c r="J57" s="19"/>
      <c r="K57" s="18"/>
      <c r="L57" s="18"/>
      <c r="M57" s="18"/>
      <c r="N57" s="18"/>
      <c r="O57" s="18"/>
      <c r="P57" s="25">
        <v>5082024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5082024</v>
      </c>
      <c r="AK57" s="149"/>
      <c r="AL57" s="149"/>
    </row>
    <row r="58" spans="1:38" ht="14.25" customHeight="1">
      <c r="A58" s="7" t="s">
        <v>92</v>
      </c>
      <c r="D58" s="24"/>
      <c r="E58" s="19"/>
      <c r="F58" s="19" t="s">
        <v>93</v>
      </c>
      <c r="G58" s="19"/>
      <c r="H58" s="19"/>
      <c r="I58" s="19"/>
      <c r="J58" s="19"/>
      <c r="K58" s="18"/>
      <c r="L58" s="18"/>
      <c r="M58" s="18"/>
      <c r="N58" s="18"/>
      <c r="O58" s="18"/>
      <c r="P58" s="25">
        <v>238974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238974</v>
      </c>
      <c r="AK58" s="149"/>
      <c r="AL58" s="149"/>
    </row>
    <row r="59" spans="1:38" ht="14.25" customHeight="1">
      <c r="A59" s="7" t="s">
        <v>94</v>
      </c>
      <c r="D59" s="24"/>
      <c r="E59" s="19"/>
      <c r="F59" s="19" t="s">
        <v>36</v>
      </c>
      <c r="G59" s="19"/>
      <c r="H59" s="28"/>
      <c r="I59" s="19"/>
      <c r="J59" s="19"/>
      <c r="K59" s="18"/>
      <c r="L59" s="18"/>
      <c r="M59" s="18"/>
      <c r="N59" s="18"/>
      <c r="O59" s="18"/>
      <c r="P59" s="25">
        <v>8802751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8802751</v>
      </c>
      <c r="AK59" s="149"/>
      <c r="AL59" s="149"/>
    </row>
    <row r="60" spans="1:38" ht="14.25" customHeight="1">
      <c r="A60" s="7" t="s">
        <v>95</v>
      </c>
      <c r="D60" s="24"/>
      <c r="E60" s="19"/>
      <c r="F60" s="38" t="s">
        <v>80</v>
      </c>
      <c r="G60" s="19"/>
      <c r="H60" s="19"/>
      <c r="I60" s="19"/>
      <c r="J60" s="19"/>
      <c r="K60" s="18"/>
      <c r="L60" s="18"/>
      <c r="M60" s="18"/>
      <c r="N60" s="18"/>
      <c r="O60" s="18"/>
      <c r="P60" s="25">
        <v>-1065402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-1065402</v>
      </c>
      <c r="AK60" s="149"/>
      <c r="AL60" s="149"/>
    </row>
    <row r="61" spans="1:38" ht="14.25" customHeight="1" thickBot="1">
      <c r="A61" s="7">
        <v>1565000</v>
      </c>
      <c r="B61" s="7" t="s">
        <v>126</v>
      </c>
      <c r="D61" s="24"/>
      <c r="E61" s="19" t="s">
        <v>96</v>
      </c>
      <c r="F61" s="19"/>
      <c r="G61" s="19"/>
      <c r="H61" s="19"/>
      <c r="I61" s="19"/>
      <c r="J61" s="19"/>
      <c r="K61" s="18"/>
      <c r="L61" s="18"/>
      <c r="M61" s="18"/>
      <c r="N61" s="18"/>
      <c r="O61" s="18"/>
      <c r="P61" s="25" t="s">
        <v>242</v>
      </c>
      <c r="Q61" s="26"/>
      <c r="R61" s="157" t="s">
        <v>127</v>
      </c>
      <c r="S61" s="158"/>
      <c r="T61" s="158"/>
      <c r="U61" s="158"/>
      <c r="V61" s="158"/>
      <c r="W61" s="158"/>
      <c r="X61" s="158"/>
      <c r="Y61" s="159"/>
      <c r="Z61" s="40">
        <v>466529409314</v>
      </c>
      <c r="AA61" s="41"/>
      <c r="AD61" s="9" t="s">
        <v>12</v>
      </c>
      <c r="AE61" s="9">
        <f>IF(AND(AE24="-",AE25="-",AE26="-"),"-",SUM(AE24,AE25,AE26))</f>
        <v>466529409314</v>
      </c>
      <c r="AK61" s="149"/>
      <c r="AL61" s="149"/>
    </row>
    <row r="62" spans="1:38" ht="14.25" customHeight="1" thickBot="1">
      <c r="A62" s="7" t="s">
        <v>2</v>
      </c>
      <c r="B62" s="7" t="s">
        <v>97</v>
      </c>
      <c r="D62" s="160" t="s">
        <v>3</v>
      </c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2"/>
      <c r="P62" s="42">
        <v>520476670141</v>
      </c>
      <c r="Q62" s="43"/>
      <c r="R62" s="163" t="s">
        <v>234</v>
      </c>
      <c r="S62" s="164"/>
      <c r="T62" s="164"/>
      <c r="U62" s="164"/>
      <c r="V62" s="164"/>
      <c r="W62" s="164"/>
      <c r="X62" s="164"/>
      <c r="Y62" s="165"/>
      <c r="Z62" s="42">
        <v>520476670141</v>
      </c>
      <c r="AA62" s="44"/>
      <c r="AD62" s="9">
        <f>IF(AND(AD7="-",AD51="-",AD61="-"),"-",SUM(AD7,AD51,AD61))</f>
        <v>520476670141</v>
      </c>
      <c r="AE62" s="9">
        <f>IF(AND(AE22="-",AE61="-"),"-",SUM(AE22,AE61))</f>
        <v>520476670141</v>
      </c>
      <c r="AK62" s="149"/>
      <c r="AL62" s="149"/>
    </row>
    <row r="63" spans="4:38" ht="14.25" customHeight="1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  <c r="AK63" s="149"/>
      <c r="AL63" s="149"/>
    </row>
    <row r="64" spans="37:38" ht="14.25" customHeight="1">
      <c r="AK64" s="149"/>
      <c r="AL64" s="149"/>
    </row>
    <row r="65" spans="37:38" ht="14.25" customHeight="1">
      <c r="AK65" s="149"/>
      <c r="AL65" s="149"/>
    </row>
    <row r="66" spans="37:38" ht="14.25" customHeight="1">
      <c r="AK66" s="149"/>
      <c r="AL66" s="149"/>
    </row>
    <row r="67" spans="37:38" ht="14.25" customHeight="1">
      <c r="AK67" s="149"/>
      <c r="AL67" s="149"/>
    </row>
    <row r="68" spans="37:38" ht="16.5" customHeight="1">
      <c r="AK68" s="149"/>
      <c r="AL68" s="149"/>
    </row>
    <row r="69" spans="37:38" ht="14.25" customHeight="1">
      <c r="AK69" s="149"/>
      <c r="AL69" s="149"/>
    </row>
    <row r="70" ht="9.75" customHeight="1"/>
    <row r="71" ht="14.25" customHeight="1"/>
  </sheetData>
  <sheetProtection/>
  <mergeCells count="11">
    <mergeCell ref="D2:AA2"/>
    <mergeCell ref="D3:AA3"/>
    <mergeCell ref="D5:O5"/>
    <mergeCell ref="P5:Q5"/>
    <mergeCell ref="R5:Y5"/>
    <mergeCell ref="Z5:AA5"/>
    <mergeCell ref="R22:Y22"/>
    <mergeCell ref="R28:Y28"/>
    <mergeCell ref="R61:Y61"/>
    <mergeCell ref="D62:O62"/>
    <mergeCell ref="R62:Y62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1"/>
  <sheetViews>
    <sheetView tabSelected="1" zoomScale="85" zoomScaleNormal="85" zoomScaleSheetLayoutView="100" zoomScalePageLayoutView="0" workbookViewId="0" topLeftCell="B1">
      <selection activeCell="N31" sqref="N31"/>
    </sheetView>
  </sheetViews>
  <sheetFormatPr defaultColWidth="9.00390625" defaultRowHeight="13.5"/>
  <cols>
    <col min="1" max="1" width="0" style="48" hidden="1" customWidth="1"/>
    <col min="2" max="2" width="0.6171875" style="6" customWidth="1"/>
    <col min="3" max="3" width="1.25" style="75" customWidth="1"/>
    <col min="4" max="12" width="2.125" style="75" customWidth="1"/>
    <col min="13" max="13" width="18.375" style="75" customWidth="1"/>
    <col min="14" max="14" width="21.625" style="75" bestFit="1" customWidth="1"/>
    <col min="15" max="15" width="2.50390625" style="75" customWidth="1"/>
    <col min="16" max="16" width="0.6171875" style="75" customWidth="1"/>
    <col min="17" max="17" width="9.00390625" style="6" customWidth="1"/>
    <col min="18" max="18" width="0" style="6" hidden="1" customWidth="1"/>
    <col min="19" max="16384" width="9.00390625" style="6" customWidth="1"/>
  </cols>
  <sheetData>
    <row r="1" spans="1:16" ht="13.5">
      <c r="A1" s="1"/>
      <c r="C1" s="46"/>
      <c r="D1" s="46"/>
      <c r="E1" s="46"/>
      <c r="F1" s="46"/>
      <c r="G1" s="46"/>
      <c r="H1" s="46"/>
      <c r="I1" s="46"/>
      <c r="J1" s="3"/>
      <c r="K1" s="3"/>
      <c r="L1" s="3"/>
      <c r="M1" s="3"/>
      <c r="N1" s="3"/>
      <c r="O1" s="3"/>
      <c r="P1" s="47"/>
    </row>
    <row r="2" spans="3:16" ht="24">
      <c r="C2" s="169" t="s">
        <v>243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49"/>
    </row>
    <row r="3" spans="3:16" ht="17.25">
      <c r="C3" s="170" t="s">
        <v>244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49"/>
    </row>
    <row r="4" spans="3:16" ht="17.25">
      <c r="C4" s="170" t="s">
        <v>245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49"/>
    </row>
    <row r="5" spans="3:16" ht="18" thickBot="1">
      <c r="C5" s="50"/>
      <c r="D5" s="49"/>
      <c r="E5" s="49"/>
      <c r="F5" s="49"/>
      <c r="G5" s="49"/>
      <c r="H5" s="49"/>
      <c r="I5" s="49"/>
      <c r="J5" s="49"/>
      <c r="K5" s="49"/>
      <c r="L5" s="49"/>
      <c r="M5" s="51"/>
      <c r="N5" s="49"/>
      <c r="O5" s="51" t="s">
        <v>0</v>
      </c>
      <c r="P5" s="49"/>
    </row>
    <row r="6" spans="1:16" ht="18" thickBot="1">
      <c r="A6" s="48" t="s">
        <v>228</v>
      </c>
      <c r="C6" s="171" t="s">
        <v>1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3" t="s">
        <v>230</v>
      </c>
      <c r="O6" s="174"/>
      <c r="P6" s="49"/>
    </row>
    <row r="7" spans="1:37" ht="13.5">
      <c r="A7" s="48" t="s">
        <v>136</v>
      </c>
      <c r="C7" s="52"/>
      <c r="D7" s="53" t="s">
        <v>137</v>
      </c>
      <c r="E7" s="53"/>
      <c r="F7" s="54"/>
      <c r="G7" s="53"/>
      <c r="H7" s="53"/>
      <c r="I7" s="53"/>
      <c r="J7" s="53"/>
      <c r="K7" s="54"/>
      <c r="L7" s="54"/>
      <c r="M7" s="54"/>
      <c r="N7" s="55">
        <v>93164809196</v>
      </c>
      <c r="O7" s="56"/>
      <c r="P7" s="57"/>
      <c r="AK7" s="147"/>
    </row>
    <row r="8" spans="1:37" ht="13.5">
      <c r="A8" s="48" t="s">
        <v>138</v>
      </c>
      <c r="C8" s="52"/>
      <c r="D8" s="53"/>
      <c r="E8" s="53" t="s">
        <v>139</v>
      </c>
      <c r="F8" s="53"/>
      <c r="G8" s="53"/>
      <c r="H8" s="53"/>
      <c r="I8" s="53"/>
      <c r="J8" s="53"/>
      <c r="K8" s="54"/>
      <c r="L8" s="54"/>
      <c r="M8" s="54"/>
      <c r="N8" s="55">
        <v>46107796996</v>
      </c>
      <c r="O8" s="58"/>
      <c r="P8" s="57"/>
      <c r="AK8" s="147"/>
    </row>
    <row r="9" spans="1:37" ht="13.5">
      <c r="A9" s="48" t="s">
        <v>140</v>
      </c>
      <c r="C9" s="52"/>
      <c r="D9" s="53"/>
      <c r="E9" s="53"/>
      <c r="F9" s="53" t="s">
        <v>141</v>
      </c>
      <c r="G9" s="53"/>
      <c r="H9" s="53"/>
      <c r="I9" s="53"/>
      <c r="J9" s="53"/>
      <c r="K9" s="54"/>
      <c r="L9" s="54"/>
      <c r="M9" s="54"/>
      <c r="N9" s="55">
        <v>13871405341</v>
      </c>
      <c r="O9" s="58"/>
      <c r="P9" s="57"/>
      <c r="AK9" s="147"/>
    </row>
    <row r="10" spans="1:37" ht="13.5">
      <c r="A10" s="48" t="s">
        <v>142</v>
      </c>
      <c r="C10" s="52"/>
      <c r="D10" s="53"/>
      <c r="E10" s="53"/>
      <c r="F10" s="53"/>
      <c r="G10" s="53" t="s">
        <v>143</v>
      </c>
      <c r="H10" s="53"/>
      <c r="I10" s="53"/>
      <c r="J10" s="53"/>
      <c r="K10" s="54"/>
      <c r="L10" s="54"/>
      <c r="M10" s="54"/>
      <c r="N10" s="55">
        <v>10061570242</v>
      </c>
      <c r="O10" s="58"/>
      <c r="P10" s="57"/>
      <c r="AK10" s="147"/>
    </row>
    <row r="11" spans="1:37" ht="13.5">
      <c r="A11" s="48" t="s">
        <v>144</v>
      </c>
      <c r="C11" s="52"/>
      <c r="D11" s="53"/>
      <c r="E11" s="53"/>
      <c r="F11" s="53"/>
      <c r="G11" s="53" t="s">
        <v>145</v>
      </c>
      <c r="H11" s="53"/>
      <c r="I11" s="53"/>
      <c r="J11" s="53"/>
      <c r="K11" s="54"/>
      <c r="L11" s="54"/>
      <c r="M11" s="54"/>
      <c r="N11" s="55">
        <v>895210120</v>
      </c>
      <c r="O11" s="58"/>
      <c r="P11" s="57"/>
      <c r="AK11" s="147"/>
    </row>
    <row r="12" spans="1:37" ht="13.5">
      <c r="A12" s="48" t="s">
        <v>146</v>
      </c>
      <c r="C12" s="52"/>
      <c r="D12" s="53"/>
      <c r="E12" s="53"/>
      <c r="F12" s="53"/>
      <c r="G12" s="53" t="s">
        <v>147</v>
      </c>
      <c r="H12" s="53"/>
      <c r="I12" s="53"/>
      <c r="J12" s="53"/>
      <c r="K12" s="54"/>
      <c r="L12" s="54"/>
      <c r="M12" s="54"/>
      <c r="N12" s="55">
        <v>2579857593</v>
      </c>
      <c r="O12" s="58"/>
      <c r="P12" s="57"/>
      <c r="AK12" s="147"/>
    </row>
    <row r="13" spans="1:37" ht="13.5">
      <c r="A13" s="48" t="s">
        <v>148</v>
      </c>
      <c r="C13" s="52"/>
      <c r="D13" s="53"/>
      <c r="E13" s="53"/>
      <c r="F13" s="53"/>
      <c r="G13" s="53" t="s">
        <v>36</v>
      </c>
      <c r="H13" s="53"/>
      <c r="I13" s="53"/>
      <c r="J13" s="53"/>
      <c r="K13" s="54"/>
      <c r="L13" s="54"/>
      <c r="M13" s="54"/>
      <c r="N13" s="55">
        <v>334767386</v>
      </c>
      <c r="O13" s="58"/>
      <c r="P13" s="57"/>
      <c r="AK13" s="147"/>
    </row>
    <row r="14" spans="1:37" ht="13.5">
      <c r="A14" s="48" t="s">
        <v>149</v>
      </c>
      <c r="C14" s="52"/>
      <c r="D14" s="53"/>
      <c r="E14" s="53"/>
      <c r="F14" s="53" t="s">
        <v>150</v>
      </c>
      <c r="G14" s="53"/>
      <c r="H14" s="53"/>
      <c r="I14" s="53"/>
      <c r="J14" s="53"/>
      <c r="K14" s="54"/>
      <c r="L14" s="54"/>
      <c r="M14" s="54"/>
      <c r="N14" s="55">
        <v>30860036064</v>
      </c>
      <c r="O14" s="58"/>
      <c r="P14" s="57"/>
      <c r="AK14" s="147"/>
    </row>
    <row r="15" spans="1:37" ht="13.5">
      <c r="A15" s="48" t="s">
        <v>151</v>
      </c>
      <c r="C15" s="52"/>
      <c r="D15" s="53"/>
      <c r="E15" s="53"/>
      <c r="F15" s="53"/>
      <c r="G15" s="53" t="s">
        <v>152</v>
      </c>
      <c r="H15" s="53"/>
      <c r="I15" s="53"/>
      <c r="J15" s="53"/>
      <c r="K15" s="54"/>
      <c r="L15" s="54"/>
      <c r="M15" s="54"/>
      <c r="N15" s="55">
        <v>21528975378</v>
      </c>
      <c r="O15" s="58"/>
      <c r="P15" s="57"/>
      <c r="AK15" s="147"/>
    </row>
    <row r="16" spans="1:37" ht="13.5">
      <c r="A16" s="48" t="s">
        <v>153</v>
      </c>
      <c r="C16" s="52"/>
      <c r="D16" s="53"/>
      <c r="E16" s="53"/>
      <c r="F16" s="53"/>
      <c r="G16" s="53" t="s">
        <v>154</v>
      </c>
      <c r="H16" s="53"/>
      <c r="I16" s="53"/>
      <c r="J16" s="53"/>
      <c r="K16" s="54"/>
      <c r="L16" s="54"/>
      <c r="M16" s="54"/>
      <c r="N16" s="55">
        <v>850389943</v>
      </c>
      <c r="O16" s="58"/>
      <c r="P16" s="57"/>
      <c r="AK16" s="147"/>
    </row>
    <row r="17" spans="1:37" ht="13.5">
      <c r="A17" s="48" t="s">
        <v>155</v>
      </c>
      <c r="C17" s="52"/>
      <c r="D17" s="53"/>
      <c r="E17" s="53"/>
      <c r="F17" s="53"/>
      <c r="G17" s="53" t="s">
        <v>156</v>
      </c>
      <c r="H17" s="53"/>
      <c r="I17" s="53"/>
      <c r="J17" s="53"/>
      <c r="K17" s="54"/>
      <c r="L17" s="54"/>
      <c r="M17" s="54"/>
      <c r="N17" s="55">
        <v>8107108043</v>
      </c>
      <c r="O17" s="58"/>
      <c r="P17" s="57"/>
      <c r="AK17" s="147"/>
    </row>
    <row r="18" spans="1:37" ht="13.5">
      <c r="A18" s="48" t="s">
        <v>157</v>
      </c>
      <c r="C18" s="52"/>
      <c r="D18" s="53"/>
      <c r="E18" s="53"/>
      <c r="F18" s="53"/>
      <c r="G18" s="53" t="s">
        <v>36</v>
      </c>
      <c r="H18" s="53"/>
      <c r="I18" s="53"/>
      <c r="J18" s="53"/>
      <c r="K18" s="54"/>
      <c r="L18" s="54"/>
      <c r="M18" s="54"/>
      <c r="N18" s="55">
        <v>373562700</v>
      </c>
      <c r="O18" s="58"/>
      <c r="P18" s="57"/>
      <c r="AK18" s="147"/>
    </row>
    <row r="19" spans="1:37" ht="13.5">
      <c r="A19" s="48" t="s">
        <v>158</v>
      </c>
      <c r="C19" s="52"/>
      <c r="D19" s="53"/>
      <c r="E19" s="53"/>
      <c r="F19" s="53" t="s">
        <v>159</v>
      </c>
      <c r="G19" s="53"/>
      <c r="H19" s="53"/>
      <c r="I19" s="53"/>
      <c r="J19" s="53"/>
      <c r="K19" s="54"/>
      <c r="L19" s="54"/>
      <c r="M19" s="54"/>
      <c r="N19" s="55">
        <v>1376355591</v>
      </c>
      <c r="O19" s="58"/>
      <c r="P19" s="57"/>
      <c r="AK19" s="147"/>
    </row>
    <row r="20" spans="1:37" ht="13.5">
      <c r="A20" s="48" t="s">
        <v>160</v>
      </c>
      <c r="C20" s="52"/>
      <c r="D20" s="53"/>
      <c r="E20" s="53"/>
      <c r="F20" s="54"/>
      <c r="G20" s="54" t="s">
        <v>161</v>
      </c>
      <c r="H20" s="54"/>
      <c r="I20" s="53"/>
      <c r="J20" s="53"/>
      <c r="K20" s="54"/>
      <c r="L20" s="54"/>
      <c r="M20" s="54"/>
      <c r="N20" s="55">
        <v>463954196</v>
      </c>
      <c r="O20" s="58"/>
      <c r="P20" s="57"/>
      <c r="AK20" s="147"/>
    </row>
    <row r="21" spans="1:37" ht="13.5">
      <c r="A21" s="48" t="s">
        <v>162</v>
      </c>
      <c r="C21" s="52"/>
      <c r="D21" s="53"/>
      <c r="E21" s="53"/>
      <c r="F21" s="54"/>
      <c r="G21" s="53" t="s">
        <v>163</v>
      </c>
      <c r="H21" s="53"/>
      <c r="I21" s="53"/>
      <c r="J21" s="53"/>
      <c r="K21" s="54"/>
      <c r="L21" s="54"/>
      <c r="M21" s="54"/>
      <c r="N21" s="55">
        <v>153229830</v>
      </c>
      <c r="O21" s="58"/>
      <c r="P21" s="57"/>
      <c r="AK21" s="147"/>
    </row>
    <row r="22" spans="1:37" ht="13.5">
      <c r="A22" s="48" t="s">
        <v>164</v>
      </c>
      <c r="C22" s="52"/>
      <c r="D22" s="53"/>
      <c r="E22" s="53"/>
      <c r="F22" s="54"/>
      <c r="G22" s="53" t="s">
        <v>36</v>
      </c>
      <c r="H22" s="53"/>
      <c r="I22" s="53"/>
      <c r="J22" s="53"/>
      <c r="K22" s="54"/>
      <c r="L22" s="54"/>
      <c r="M22" s="54"/>
      <c r="N22" s="55">
        <v>759171565</v>
      </c>
      <c r="O22" s="58"/>
      <c r="P22" s="57"/>
      <c r="AK22" s="147"/>
    </row>
    <row r="23" spans="1:37" ht="13.5">
      <c r="A23" s="48" t="s">
        <v>165</v>
      </c>
      <c r="C23" s="52"/>
      <c r="D23" s="53"/>
      <c r="E23" s="54" t="s">
        <v>166</v>
      </c>
      <c r="F23" s="54"/>
      <c r="G23" s="53"/>
      <c r="H23" s="53"/>
      <c r="I23" s="53"/>
      <c r="J23" s="53"/>
      <c r="K23" s="54"/>
      <c r="L23" s="54"/>
      <c r="M23" s="54"/>
      <c r="N23" s="55">
        <v>47057012200</v>
      </c>
      <c r="O23" s="58"/>
      <c r="P23" s="57"/>
      <c r="AK23" s="147"/>
    </row>
    <row r="24" spans="1:37" ht="13.5">
      <c r="A24" s="48" t="s">
        <v>167</v>
      </c>
      <c r="C24" s="52"/>
      <c r="D24" s="53"/>
      <c r="E24" s="53"/>
      <c r="F24" s="53" t="s">
        <v>168</v>
      </c>
      <c r="G24" s="53"/>
      <c r="H24" s="53"/>
      <c r="I24" s="53"/>
      <c r="J24" s="53"/>
      <c r="K24" s="54"/>
      <c r="L24" s="54"/>
      <c r="M24" s="54"/>
      <c r="N24" s="55">
        <v>35256439045</v>
      </c>
      <c r="O24" s="58"/>
      <c r="P24" s="57"/>
      <c r="AK24" s="147"/>
    </row>
    <row r="25" spans="1:37" ht="13.5">
      <c r="A25" s="48" t="s">
        <v>169</v>
      </c>
      <c r="C25" s="52"/>
      <c r="D25" s="53"/>
      <c r="E25" s="53"/>
      <c r="F25" s="53" t="s">
        <v>170</v>
      </c>
      <c r="G25" s="53"/>
      <c r="H25" s="53"/>
      <c r="I25" s="53"/>
      <c r="J25" s="53"/>
      <c r="K25" s="54"/>
      <c r="L25" s="54"/>
      <c r="M25" s="54"/>
      <c r="N25" s="55">
        <v>11610578429</v>
      </c>
      <c r="O25" s="58"/>
      <c r="P25" s="57"/>
      <c r="AK25" s="147"/>
    </row>
    <row r="26" spans="1:37" ht="13.5">
      <c r="A26" s="48" t="s">
        <v>171</v>
      </c>
      <c r="C26" s="52"/>
      <c r="D26" s="53"/>
      <c r="E26" s="53"/>
      <c r="F26" s="53" t="s">
        <v>172</v>
      </c>
      <c r="G26" s="53"/>
      <c r="H26" s="53"/>
      <c r="I26" s="53"/>
      <c r="J26" s="53"/>
      <c r="K26" s="54"/>
      <c r="L26" s="54"/>
      <c r="M26" s="54"/>
      <c r="N26" s="150" t="s">
        <v>252</v>
      </c>
      <c r="O26" s="58"/>
      <c r="P26" s="57"/>
      <c r="AK26" s="147"/>
    </row>
    <row r="27" spans="1:37" ht="13.5">
      <c r="A27" s="48" t="s">
        <v>173</v>
      </c>
      <c r="C27" s="52"/>
      <c r="D27" s="53"/>
      <c r="E27" s="53"/>
      <c r="F27" s="53" t="s">
        <v>36</v>
      </c>
      <c r="G27" s="53"/>
      <c r="H27" s="53"/>
      <c r="I27" s="53"/>
      <c r="J27" s="53"/>
      <c r="K27" s="54"/>
      <c r="L27" s="54"/>
      <c r="M27" s="54"/>
      <c r="N27" s="55">
        <v>189994726</v>
      </c>
      <c r="O27" s="58"/>
      <c r="P27" s="57"/>
      <c r="AK27" s="147"/>
    </row>
    <row r="28" spans="1:37" ht="13.5">
      <c r="A28" s="48" t="s">
        <v>174</v>
      </c>
      <c r="C28" s="52"/>
      <c r="D28" s="53" t="s">
        <v>175</v>
      </c>
      <c r="E28" s="53"/>
      <c r="F28" s="53"/>
      <c r="G28" s="53"/>
      <c r="H28" s="53"/>
      <c r="I28" s="53"/>
      <c r="J28" s="53"/>
      <c r="K28" s="54"/>
      <c r="L28" s="54"/>
      <c r="M28" s="54"/>
      <c r="N28" s="55">
        <v>7447242812</v>
      </c>
      <c r="O28" s="58"/>
      <c r="P28" s="57"/>
      <c r="AK28" s="147"/>
    </row>
    <row r="29" spans="1:37" ht="13.5">
      <c r="A29" s="48" t="s">
        <v>176</v>
      </c>
      <c r="C29" s="52"/>
      <c r="D29" s="53"/>
      <c r="E29" s="53" t="s">
        <v>177</v>
      </c>
      <c r="F29" s="53"/>
      <c r="G29" s="53"/>
      <c r="H29" s="53"/>
      <c r="I29" s="53"/>
      <c r="J29" s="53"/>
      <c r="K29" s="59"/>
      <c r="L29" s="59"/>
      <c r="M29" s="59"/>
      <c r="N29" s="55">
        <v>4248115210</v>
      </c>
      <c r="O29" s="58"/>
      <c r="P29" s="57"/>
      <c r="AK29" s="147"/>
    </row>
    <row r="30" spans="1:37" ht="13.5">
      <c r="A30" s="48" t="s">
        <v>178</v>
      </c>
      <c r="C30" s="52"/>
      <c r="D30" s="53"/>
      <c r="E30" s="53" t="s">
        <v>36</v>
      </c>
      <c r="F30" s="53"/>
      <c r="G30" s="54"/>
      <c r="H30" s="53"/>
      <c r="I30" s="53"/>
      <c r="J30" s="53"/>
      <c r="K30" s="59"/>
      <c r="L30" s="59"/>
      <c r="M30" s="59"/>
      <c r="N30" s="55">
        <v>3199127602</v>
      </c>
      <c r="O30" s="58"/>
      <c r="P30" s="57"/>
      <c r="AK30" s="147"/>
    </row>
    <row r="31" spans="1:37" ht="13.5">
      <c r="A31" s="48" t="s">
        <v>134</v>
      </c>
      <c r="C31" s="60" t="s">
        <v>135</v>
      </c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3">
        <v>-85717566384</v>
      </c>
      <c r="O31" s="64"/>
      <c r="P31" s="57"/>
      <c r="AK31" s="147"/>
    </row>
    <row r="32" spans="1:37" ht="13.5">
      <c r="A32" s="48" t="s">
        <v>181</v>
      </c>
      <c r="C32" s="52"/>
      <c r="D32" s="53" t="s">
        <v>182</v>
      </c>
      <c r="E32" s="53"/>
      <c r="F32" s="54"/>
      <c r="G32" s="53"/>
      <c r="H32" s="53"/>
      <c r="I32" s="53"/>
      <c r="J32" s="53"/>
      <c r="K32" s="54"/>
      <c r="L32" s="54"/>
      <c r="M32" s="54"/>
      <c r="N32" s="55">
        <v>2895891533</v>
      </c>
      <c r="O32" s="56"/>
      <c r="P32" s="57"/>
      <c r="AK32" s="147"/>
    </row>
    <row r="33" spans="1:37" ht="13.5">
      <c r="A33" s="48" t="s">
        <v>183</v>
      </c>
      <c r="C33" s="52"/>
      <c r="D33" s="53"/>
      <c r="E33" s="54" t="s">
        <v>184</v>
      </c>
      <c r="F33" s="54"/>
      <c r="G33" s="53"/>
      <c r="H33" s="53"/>
      <c r="I33" s="53"/>
      <c r="J33" s="53"/>
      <c r="K33" s="54"/>
      <c r="L33" s="54"/>
      <c r="M33" s="54"/>
      <c r="N33" s="55">
        <v>2880989299</v>
      </c>
      <c r="O33" s="58"/>
      <c r="P33" s="57"/>
      <c r="AK33" s="147"/>
    </row>
    <row r="34" spans="1:37" ht="13.5">
      <c r="A34" s="48" t="s">
        <v>185</v>
      </c>
      <c r="C34" s="52"/>
      <c r="D34" s="53"/>
      <c r="E34" s="54" t="s">
        <v>186</v>
      </c>
      <c r="F34" s="54"/>
      <c r="G34" s="53"/>
      <c r="H34" s="53"/>
      <c r="I34" s="53"/>
      <c r="J34" s="53"/>
      <c r="K34" s="54"/>
      <c r="L34" s="54"/>
      <c r="M34" s="54"/>
      <c r="N34" s="55">
        <v>4309649</v>
      </c>
      <c r="O34" s="58"/>
      <c r="P34" s="57"/>
      <c r="AK34" s="147"/>
    </row>
    <row r="35" spans="1:37" ht="13.5">
      <c r="A35" s="48" t="s">
        <v>187</v>
      </c>
      <c r="C35" s="52"/>
      <c r="D35" s="53"/>
      <c r="E35" s="53" t="s">
        <v>188</v>
      </c>
      <c r="F35" s="53"/>
      <c r="G35" s="53"/>
      <c r="H35" s="53"/>
      <c r="I35" s="53"/>
      <c r="J35" s="53"/>
      <c r="K35" s="54"/>
      <c r="L35" s="54"/>
      <c r="M35" s="54"/>
      <c r="N35" s="150" t="s">
        <v>252</v>
      </c>
      <c r="O35" s="58"/>
      <c r="P35" s="57"/>
      <c r="AK35" s="147"/>
    </row>
    <row r="36" spans="1:37" ht="13.5">
      <c r="A36" s="48" t="s">
        <v>189</v>
      </c>
      <c r="C36" s="52"/>
      <c r="D36" s="53"/>
      <c r="E36" s="53" t="s">
        <v>36</v>
      </c>
      <c r="F36" s="53"/>
      <c r="G36" s="53"/>
      <c r="H36" s="53"/>
      <c r="I36" s="53"/>
      <c r="J36" s="53"/>
      <c r="K36" s="54"/>
      <c r="L36" s="54"/>
      <c r="M36" s="54"/>
      <c r="N36" s="55">
        <v>10592585</v>
      </c>
      <c r="O36" s="58"/>
      <c r="P36" s="57"/>
      <c r="AK36" s="147"/>
    </row>
    <row r="37" spans="1:37" ht="13.5">
      <c r="A37" s="48" t="s">
        <v>190</v>
      </c>
      <c r="C37" s="52"/>
      <c r="D37" s="53" t="s">
        <v>191</v>
      </c>
      <c r="E37" s="53"/>
      <c r="F37" s="53"/>
      <c r="G37" s="53"/>
      <c r="H37" s="53"/>
      <c r="I37" s="53"/>
      <c r="J37" s="53"/>
      <c r="K37" s="59"/>
      <c r="L37" s="59"/>
      <c r="M37" s="59"/>
      <c r="N37" s="55">
        <v>3485501804</v>
      </c>
      <c r="O37" s="56"/>
      <c r="P37" s="57"/>
      <c r="AK37" s="147"/>
    </row>
    <row r="38" spans="1:37" ht="13.5">
      <c r="A38" s="48" t="s">
        <v>192</v>
      </c>
      <c r="C38" s="52"/>
      <c r="D38" s="53"/>
      <c r="E38" s="53" t="s">
        <v>193</v>
      </c>
      <c r="F38" s="53"/>
      <c r="G38" s="53"/>
      <c r="H38" s="53"/>
      <c r="I38" s="53"/>
      <c r="J38" s="53"/>
      <c r="K38" s="59"/>
      <c r="L38" s="59"/>
      <c r="M38" s="59"/>
      <c r="N38" s="55">
        <v>2289624</v>
      </c>
      <c r="O38" s="58"/>
      <c r="P38" s="57"/>
      <c r="AK38" s="147"/>
    </row>
    <row r="39" spans="1:37" ht="14.25" thickBot="1">
      <c r="A39" s="48" t="s">
        <v>194</v>
      </c>
      <c r="C39" s="52"/>
      <c r="D39" s="53"/>
      <c r="E39" s="53" t="s">
        <v>36</v>
      </c>
      <c r="F39" s="53"/>
      <c r="G39" s="53"/>
      <c r="H39" s="53"/>
      <c r="I39" s="53"/>
      <c r="J39" s="53"/>
      <c r="K39" s="59"/>
      <c r="L39" s="59"/>
      <c r="M39" s="59"/>
      <c r="N39" s="55">
        <v>3483212180</v>
      </c>
      <c r="O39" s="58"/>
      <c r="P39" s="57"/>
      <c r="AK39" s="147"/>
    </row>
    <row r="40" spans="1:37" ht="14.25" thickBot="1">
      <c r="A40" s="48" t="s">
        <v>179</v>
      </c>
      <c r="C40" s="65" t="s">
        <v>180</v>
      </c>
      <c r="D40" s="66"/>
      <c r="E40" s="66"/>
      <c r="F40" s="66"/>
      <c r="G40" s="66"/>
      <c r="H40" s="66"/>
      <c r="I40" s="66"/>
      <c r="J40" s="66"/>
      <c r="K40" s="67"/>
      <c r="L40" s="67"/>
      <c r="M40" s="67"/>
      <c r="N40" s="68">
        <v>-85127956113</v>
      </c>
      <c r="O40" s="69"/>
      <c r="P40" s="57"/>
      <c r="AK40" s="147"/>
    </row>
    <row r="41" spans="1:12" s="71" customFormat="1" ht="3.75" customHeight="1">
      <c r="A41" s="70"/>
      <c r="C41" s="72"/>
      <c r="D41" s="72"/>
      <c r="E41" s="73"/>
      <c r="F41" s="73"/>
      <c r="G41" s="73"/>
      <c r="H41" s="73"/>
      <c r="I41" s="73"/>
      <c r="J41" s="74"/>
      <c r="K41" s="74"/>
      <c r="L41" s="74"/>
    </row>
  </sheetData>
  <sheetProtection/>
  <mergeCells count="5">
    <mergeCell ref="C2:O2"/>
    <mergeCell ref="C3:O3"/>
    <mergeCell ref="C4:O4"/>
    <mergeCell ref="C6:M6"/>
    <mergeCell ref="N6:O6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showGridLines="0" zoomScale="85" zoomScaleNormal="85" zoomScaleSheetLayoutView="100" zoomScalePageLayoutView="0" workbookViewId="0" topLeftCell="B1">
      <selection activeCell="Z19" sqref="Z19"/>
    </sheetView>
  </sheetViews>
  <sheetFormatPr defaultColWidth="9.00390625" defaultRowHeight="13.5"/>
  <cols>
    <col min="1" max="1" width="0" style="76" hidden="1" customWidth="1"/>
    <col min="2" max="2" width="1.12109375" style="78" customWidth="1"/>
    <col min="3" max="3" width="1.625" style="78" customWidth="1"/>
    <col min="4" max="9" width="2.00390625" style="78" customWidth="1"/>
    <col min="10" max="10" width="15.375" style="78" customWidth="1"/>
    <col min="11" max="11" width="21.625" style="78" bestFit="1" customWidth="1"/>
    <col min="12" max="12" width="3.00390625" style="78" bestFit="1" customWidth="1"/>
    <col min="13" max="13" width="21.625" style="78" bestFit="1" customWidth="1"/>
    <col min="14" max="14" width="3.00390625" style="78" bestFit="1" customWidth="1"/>
    <col min="15" max="15" width="21.625" style="78" bestFit="1" customWidth="1"/>
    <col min="16" max="16" width="3.00390625" style="78" bestFit="1" customWidth="1"/>
    <col min="17" max="17" width="21.625" style="78" customWidth="1"/>
    <col min="18" max="18" width="3.00390625" style="78" customWidth="1"/>
    <col min="19" max="19" width="1.00390625" style="78" customWidth="1"/>
    <col min="20" max="20" width="9.00390625" style="78" customWidth="1"/>
    <col min="21" max="24" width="0" style="78" hidden="1" customWidth="1"/>
    <col min="25" max="16384" width="9.00390625" style="78" customWidth="1"/>
  </cols>
  <sheetData>
    <row r="2" spans="2:18" ht="24">
      <c r="B2" s="77"/>
      <c r="C2" s="192" t="s">
        <v>247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2:18" ht="17.25">
      <c r="B3" s="79"/>
      <c r="C3" s="193" t="s">
        <v>244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</row>
    <row r="4" spans="2:18" ht="17.25">
      <c r="B4" s="79"/>
      <c r="C4" s="193" t="s">
        <v>245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</row>
    <row r="5" spans="2:18" ht="15.75" customHeight="1" thickBot="1">
      <c r="B5" s="80"/>
      <c r="C5" s="81"/>
      <c r="D5" s="81"/>
      <c r="E5" s="81"/>
      <c r="F5" s="81"/>
      <c r="G5" s="81"/>
      <c r="H5" s="81"/>
      <c r="I5" s="81"/>
      <c r="J5" s="82"/>
      <c r="K5" s="81"/>
      <c r="L5" s="82"/>
      <c r="M5" s="81"/>
      <c r="N5" s="81"/>
      <c r="O5" s="81"/>
      <c r="P5" s="81"/>
      <c r="Q5" s="81"/>
      <c r="R5" s="82" t="s">
        <v>0</v>
      </c>
    </row>
    <row r="6" spans="2:18" ht="12.75" customHeight="1">
      <c r="B6" s="83"/>
      <c r="C6" s="194" t="s">
        <v>1</v>
      </c>
      <c r="D6" s="195"/>
      <c r="E6" s="195"/>
      <c r="F6" s="195"/>
      <c r="G6" s="195"/>
      <c r="H6" s="195"/>
      <c r="I6" s="195"/>
      <c r="J6" s="196"/>
      <c r="K6" s="200" t="s">
        <v>235</v>
      </c>
      <c r="L6" s="195"/>
      <c r="M6" s="84"/>
      <c r="N6" s="84"/>
      <c r="O6" s="84"/>
      <c r="P6" s="84"/>
      <c r="Q6" s="84"/>
      <c r="R6" s="85"/>
    </row>
    <row r="7" spans="1:18" ht="29.25" customHeight="1" thickBot="1">
      <c r="A7" s="76" t="s">
        <v>228</v>
      </c>
      <c r="B7" s="83"/>
      <c r="C7" s="197"/>
      <c r="D7" s="198"/>
      <c r="E7" s="198"/>
      <c r="F7" s="198"/>
      <c r="G7" s="198"/>
      <c r="H7" s="198"/>
      <c r="I7" s="198"/>
      <c r="J7" s="199"/>
      <c r="K7" s="201"/>
      <c r="L7" s="198"/>
      <c r="M7" s="202" t="s">
        <v>236</v>
      </c>
      <c r="N7" s="203"/>
      <c r="O7" s="202" t="s">
        <v>237</v>
      </c>
      <c r="P7" s="203"/>
      <c r="Q7" s="202" t="s">
        <v>133</v>
      </c>
      <c r="R7" s="204"/>
    </row>
    <row r="8" spans="1:24" ht="15.75" customHeight="1">
      <c r="A8" s="76" t="s">
        <v>195</v>
      </c>
      <c r="B8" s="86"/>
      <c r="C8" s="87" t="s">
        <v>196</v>
      </c>
      <c r="D8" s="88"/>
      <c r="E8" s="88"/>
      <c r="F8" s="88"/>
      <c r="G8" s="88"/>
      <c r="H8" s="88"/>
      <c r="I8" s="88"/>
      <c r="J8" s="89"/>
      <c r="K8" s="90">
        <v>450970385381</v>
      </c>
      <c r="L8" s="91"/>
      <c r="M8" s="90">
        <v>491417368771</v>
      </c>
      <c r="N8" s="92"/>
      <c r="O8" s="90">
        <v>-40446983390</v>
      </c>
      <c r="P8" s="92"/>
      <c r="Q8" s="93" t="s">
        <v>246</v>
      </c>
      <c r="R8" s="94"/>
      <c r="U8" s="148" t="str">
        <f aca="true" t="shared" si="0" ref="U8:U13">IF(COUNTIF(V8:X8,"-")=COUNTA(V8:X8),"-",SUM(V8:X8))</f>
        <v>-</v>
      </c>
      <c r="V8" s="148" t="s">
        <v>12</v>
      </c>
      <c r="W8" s="148" t="s">
        <v>12</v>
      </c>
      <c r="X8" s="148" t="s">
        <v>12</v>
      </c>
    </row>
    <row r="9" spans="1:24" ht="15.75" customHeight="1">
      <c r="A9" s="76" t="s">
        <v>197</v>
      </c>
      <c r="B9" s="86"/>
      <c r="C9" s="24"/>
      <c r="D9" s="19" t="s">
        <v>198</v>
      </c>
      <c r="E9" s="19"/>
      <c r="F9" s="19"/>
      <c r="G9" s="19"/>
      <c r="H9" s="19"/>
      <c r="I9" s="19"/>
      <c r="J9" s="95"/>
      <c r="K9" s="96">
        <v>-85127956113</v>
      </c>
      <c r="L9" s="97"/>
      <c r="M9" s="186"/>
      <c r="N9" s="187"/>
      <c r="O9" s="96">
        <v>-85127956113</v>
      </c>
      <c r="P9" s="98"/>
      <c r="Q9" s="99" t="s">
        <v>12</v>
      </c>
      <c r="R9" s="100"/>
      <c r="U9" s="148" t="str">
        <f t="shared" si="0"/>
        <v>-</v>
      </c>
      <c r="V9" s="148" t="s">
        <v>12</v>
      </c>
      <c r="W9" s="148" t="s">
        <v>12</v>
      </c>
      <c r="X9" s="148" t="s">
        <v>12</v>
      </c>
    </row>
    <row r="10" spans="1:24" ht="15.75" customHeight="1">
      <c r="A10" s="76" t="s">
        <v>199</v>
      </c>
      <c r="B10" s="83"/>
      <c r="C10" s="101"/>
      <c r="D10" s="95" t="s">
        <v>200</v>
      </c>
      <c r="E10" s="95"/>
      <c r="F10" s="95"/>
      <c r="G10" s="95"/>
      <c r="H10" s="95"/>
      <c r="I10" s="95"/>
      <c r="J10" s="95"/>
      <c r="K10" s="96">
        <v>84942583624</v>
      </c>
      <c r="L10" s="97"/>
      <c r="M10" s="177"/>
      <c r="N10" s="178"/>
      <c r="O10" s="96">
        <v>84942583624</v>
      </c>
      <c r="P10" s="98"/>
      <c r="Q10" s="99" t="s">
        <v>12</v>
      </c>
      <c r="R10" s="102"/>
      <c r="U10" s="148" t="str">
        <f t="shared" si="0"/>
        <v>-</v>
      </c>
      <c r="V10" s="148" t="s">
        <v>12</v>
      </c>
      <c r="W10" s="148" t="str">
        <f>IF(COUNTIF(W11:W12,"-")=COUNTA(W11:W12),"-",SUM(W11:W12))</f>
        <v>-</v>
      </c>
      <c r="X10" s="148" t="str">
        <f>IF(COUNTIF(X11:X12,"-")=COUNTA(X11:X12),"-",SUM(X11:X12))</f>
        <v>-</v>
      </c>
    </row>
    <row r="11" spans="1:24" ht="15.75" customHeight="1">
      <c r="A11" s="76" t="s">
        <v>201</v>
      </c>
      <c r="B11" s="83"/>
      <c r="C11" s="103"/>
      <c r="D11" s="95"/>
      <c r="E11" s="104" t="s">
        <v>202</v>
      </c>
      <c r="F11" s="104"/>
      <c r="G11" s="104"/>
      <c r="H11" s="104"/>
      <c r="I11" s="104"/>
      <c r="J11" s="95"/>
      <c r="K11" s="96">
        <v>66051481414</v>
      </c>
      <c r="L11" s="97"/>
      <c r="M11" s="177"/>
      <c r="N11" s="178"/>
      <c r="O11" s="96">
        <v>66051481414</v>
      </c>
      <c r="P11" s="98"/>
      <c r="Q11" s="99" t="s">
        <v>12</v>
      </c>
      <c r="R11" s="102"/>
      <c r="U11" s="148" t="str">
        <f t="shared" si="0"/>
        <v>-</v>
      </c>
      <c r="V11" s="148" t="s">
        <v>12</v>
      </c>
      <c r="W11" s="148" t="s">
        <v>12</v>
      </c>
      <c r="X11" s="148" t="s">
        <v>12</v>
      </c>
    </row>
    <row r="12" spans="1:24" ht="15.75" customHeight="1">
      <c r="A12" s="76" t="s">
        <v>203</v>
      </c>
      <c r="B12" s="83"/>
      <c r="C12" s="105"/>
      <c r="D12" s="106"/>
      <c r="E12" s="106" t="s">
        <v>204</v>
      </c>
      <c r="F12" s="106"/>
      <c r="G12" s="106"/>
      <c r="H12" s="106"/>
      <c r="I12" s="106"/>
      <c r="J12" s="107"/>
      <c r="K12" s="108">
        <v>18891102210</v>
      </c>
      <c r="L12" s="109"/>
      <c r="M12" s="188"/>
      <c r="N12" s="189"/>
      <c r="O12" s="108">
        <v>18891102210</v>
      </c>
      <c r="P12" s="110"/>
      <c r="Q12" s="111" t="s">
        <v>12</v>
      </c>
      <c r="R12" s="112"/>
      <c r="U12" s="148" t="str">
        <f t="shared" si="0"/>
        <v>-</v>
      </c>
      <c r="V12" s="148" t="s">
        <v>12</v>
      </c>
      <c r="W12" s="148" t="s">
        <v>12</v>
      </c>
      <c r="X12" s="148" t="s">
        <v>12</v>
      </c>
    </row>
    <row r="13" spans="1:24" ht="15.75" customHeight="1">
      <c r="A13" s="76" t="s">
        <v>205</v>
      </c>
      <c r="B13" s="83"/>
      <c r="C13" s="113"/>
      <c r="D13" s="114" t="s">
        <v>206</v>
      </c>
      <c r="E13" s="115"/>
      <c r="F13" s="114"/>
      <c r="G13" s="114"/>
      <c r="H13" s="114"/>
      <c r="I13" s="114"/>
      <c r="J13" s="116"/>
      <c r="K13" s="117">
        <v>-185372489</v>
      </c>
      <c r="L13" s="118"/>
      <c r="M13" s="190"/>
      <c r="N13" s="191"/>
      <c r="O13" s="117">
        <v>-185372489</v>
      </c>
      <c r="P13" s="119"/>
      <c r="Q13" s="120" t="s">
        <v>12</v>
      </c>
      <c r="R13" s="121"/>
      <c r="U13" s="148" t="str">
        <f t="shared" si="0"/>
        <v>-</v>
      </c>
      <c r="V13" s="148" t="s">
        <v>12</v>
      </c>
      <c r="W13" s="148" t="str">
        <f>IF(COUNTIF(W9:W10,"-")=COUNTA(W9:W10),"-",SUM(W9:W10))</f>
        <v>-</v>
      </c>
      <c r="X13" s="148" t="str">
        <f>IF(COUNTIF(X9:X10,"-")=COUNTA(X9:X10),"-",SUM(X9:X10))</f>
        <v>-</v>
      </c>
    </row>
    <row r="14" spans="1:24" ht="15.75" customHeight="1">
      <c r="A14" s="76" t="s">
        <v>207</v>
      </c>
      <c r="B14" s="83"/>
      <c r="C14" s="24"/>
      <c r="D14" s="122" t="s">
        <v>238</v>
      </c>
      <c r="E14" s="122"/>
      <c r="F14" s="122"/>
      <c r="G14" s="104"/>
      <c r="H14" s="104"/>
      <c r="I14" s="104"/>
      <c r="J14" s="95"/>
      <c r="K14" s="179"/>
      <c r="L14" s="180"/>
      <c r="M14" s="96"/>
      <c r="N14" s="98"/>
      <c r="O14" s="96"/>
      <c r="P14" s="98"/>
      <c r="Q14" s="184"/>
      <c r="R14" s="185"/>
      <c r="U14" s="148" t="s">
        <v>12</v>
      </c>
      <c r="V14" s="148" t="str">
        <f>IF(COUNTA(V15:V18)=COUNTIF(V15:V18,"-"),"-",SUM(V15,V17,V16,V18))</f>
        <v>-</v>
      </c>
      <c r="W14" s="148" t="str">
        <f>IF(COUNTA(W15:W18)=COUNTIF(W15:W18,"-"),"-",SUM(W15,W17,W16,W18))</f>
        <v>-</v>
      </c>
      <c r="X14" s="148" t="s">
        <v>12</v>
      </c>
    </row>
    <row r="15" spans="1:24" ht="15.75" customHeight="1">
      <c r="A15" s="76" t="s">
        <v>208</v>
      </c>
      <c r="B15" s="83"/>
      <c r="C15" s="24"/>
      <c r="D15" s="122"/>
      <c r="E15" s="122" t="s">
        <v>209</v>
      </c>
      <c r="F15" s="104"/>
      <c r="G15" s="104"/>
      <c r="H15" s="104"/>
      <c r="I15" s="104"/>
      <c r="J15" s="95"/>
      <c r="K15" s="179"/>
      <c r="L15" s="180"/>
      <c r="M15" s="96"/>
      <c r="N15" s="98"/>
      <c r="O15" s="96"/>
      <c r="P15" s="98"/>
      <c r="Q15" s="181"/>
      <c r="R15" s="182"/>
      <c r="U15" s="148" t="s">
        <v>12</v>
      </c>
      <c r="V15" s="148" t="s">
        <v>12</v>
      </c>
      <c r="W15" s="148" t="s">
        <v>12</v>
      </c>
      <c r="X15" s="148" t="s">
        <v>12</v>
      </c>
    </row>
    <row r="16" spans="1:24" ht="15.75" customHeight="1">
      <c r="A16" s="76" t="s">
        <v>210</v>
      </c>
      <c r="B16" s="83"/>
      <c r="C16" s="24"/>
      <c r="D16" s="122"/>
      <c r="E16" s="122" t="s">
        <v>211</v>
      </c>
      <c r="F16" s="122"/>
      <c r="G16" s="104"/>
      <c r="H16" s="104"/>
      <c r="I16" s="104"/>
      <c r="J16" s="95"/>
      <c r="K16" s="179"/>
      <c r="L16" s="180"/>
      <c r="M16" s="96"/>
      <c r="N16" s="98"/>
      <c r="O16" s="96"/>
      <c r="P16" s="98"/>
      <c r="Q16" s="181"/>
      <c r="R16" s="182"/>
      <c r="U16" s="148" t="s">
        <v>12</v>
      </c>
      <c r="V16" s="148" t="s">
        <v>12</v>
      </c>
      <c r="W16" s="148" t="s">
        <v>12</v>
      </c>
      <c r="X16" s="148" t="s">
        <v>12</v>
      </c>
    </row>
    <row r="17" spans="1:24" ht="15.75" customHeight="1">
      <c r="A17" s="76" t="s">
        <v>212</v>
      </c>
      <c r="B17" s="83"/>
      <c r="C17" s="24"/>
      <c r="D17" s="122"/>
      <c r="E17" s="122" t="s">
        <v>213</v>
      </c>
      <c r="F17" s="122"/>
      <c r="G17" s="104"/>
      <c r="H17" s="104"/>
      <c r="I17" s="104"/>
      <c r="J17" s="95"/>
      <c r="K17" s="179"/>
      <c r="L17" s="180"/>
      <c r="M17" s="96"/>
      <c r="N17" s="98"/>
      <c r="O17" s="96"/>
      <c r="P17" s="98"/>
      <c r="Q17" s="181"/>
      <c r="R17" s="182"/>
      <c r="U17" s="148" t="s">
        <v>12</v>
      </c>
      <c r="V17" s="148" t="s">
        <v>12</v>
      </c>
      <c r="W17" s="148" t="s">
        <v>12</v>
      </c>
      <c r="X17" s="148" t="s">
        <v>12</v>
      </c>
    </row>
    <row r="18" spans="1:24" ht="15.75" customHeight="1">
      <c r="A18" s="76" t="s">
        <v>214</v>
      </c>
      <c r="B18" s="83"/>
      <c r="C18" s="24"/>
      <c r="D18" s="122"/>
      <c r="E18" s="122" t="s">
        <v>215</v>
      </c>
      <c r="F18" s="122"/>
      <c r="G18" s="104"/>
      <c r="H18" s="20"/>
      <c r="I18" s="104"/>
      <c r="J18" s="95"/>
      <c r="K18" s="179"/>
      <c r="L18" s="180"/>
      <c r="M18" s="96"/>
      <c r="N18" s="98"/>
      <c r="O18" s="96"/>
      <c r="P18" s="98"/>
      <c r="Q18" s="181"/>
      <c r="R18" s="182"/>
      <c r="U18" s="148" t="s">
        <v>12</v>
      </c>
      <c r="V18" s="148" t="s">
        <v>12</v>
      </c>
      <c r="W18" s="148" t="s">
        <v>12</v>
      </c>
      <c r="X18" s="148" t="s">
        <v>12</v>
      </c>
    </row>
    <row r="19" spans="1:24" ht="15.75" customHeight="1">
      <c r="A19" s="76" t="s">
        <v>216</v>
      </c>
      <c r="B19" s="83"/>
      <c r="C19" s="24"/>
      <c r="D19" s="122" t="s">
        <v>217</v>
      </c>
      <c r="E19" s="104"/>
      <c r="F19" s="104"/>
      <c r="G19" s="104"/>
      <c r="H19" s="104"/>
      <c r="I19" s="104"/>
      <c r="J19" s="95"/>
      <c r="K19" s="96">
        <v>11832480000</v>
      </c>
      <c r="L19" s="97"/>
      <c r="M19" s="96"/>
      <c r="N19" s="98"/>
      <c r="O19" s="177"/>
      <c r="P19" s="178"/>
      <c r="Q19" s="177"/>
      <c r="R19" s="183"/>
      <c r="U19" s="148" t="str">
        <f aca="true" t="shared" si="1" ref="U19:U26">IF(COUNTIF(V19:X19,"-")=COUNTA(V19:X19),"-",SUM(V19:X19))</f>
        <v>-</v>
      </c>
      <c r="V19" s="148" t="s">
        <v>12</v>
      </c>
      <c r="W19" s="148" t="s">
        <v>12</v>
      </c>
      <c r="X19" s="148" t="s">
        <v>12</v>
      </c>
    </row>
    <row r="20" spans="1:24" ht="15.75" customHeight="1">
      <c r="A20" s="76" t="s">
        <v>218</v>
      </c>
      <c r="B20" s="83"/>
      <c r="C20" s="24"/>
      <c r="D20" s="122" t="s">
        <v>219</v>
      </c>
      <c r="E20" s="122"/>
      <c r="F20" s="104"/>
      <c r="G20" s="104"/>
      <c r="H20" s="104"/>
      <c r="I20" s="104"/>
      <c r="J20" s="95"/>
      <c r="K20" s="96">
        <v>3756900176</v>
      </c>
      <c r="L20" s="97"/>
      <c r="M20" s="96"/>
      <c r="N20" s="98"/>
      <c r="O20" s="177"/>
      <c r="P20" s="178"/>
      <c r="Q20" s="177"/>
      <c r="R20" s="183"/>
      <c r="U20" s="148" t="str">
        <f t="shared" si="1"/>
        <v>-</v>
      </c>
      <c r="V20" s="148" t="s">
        <v>12</v>
      </c>
      <c r="W20" s="148" t="s">
        <v>12</v>
      </c>
      <c r="X20" s="148" t="s">
        <v>12</v>
      </c>
    </row>
    <row r="21" spans="1:24" ht="15.75" customHeight="1">
      <c r="A21" s="76" t="s">
        <v>239</v>
      </c>
      <c r="B21" s="83"/>
      <c r="C21" s="24"/>
      <c r="D21" s="122" t="s">
        <v>220</v>
      </c>
      <c r="E21" s="122"/>
      <c r="F21" s="104"/>
      <c r="G21" s="104"/>
      <c r="H21" s="104"/>
      <c r="I21" s="104"/>
      <c r="J21" s="95"/>
      <c r="K21" s="96" t="s">
        <v>12</v>
      </c>
      <c r="L21" s="123"/>
      <c r="M21" s="177"/>
      <c r="N21" s="178"/>
      <c r="O21" s="177"/>
      <c r="P21" s="178"/>
      <c r="Q21" s="99" t="s">
        <v>246</v>
      </c>
      <c r="R21" s="102"/>
      <c r="U21" s="148" t="str">
        <f t="shared" si="1"/>
        <v>-</v>
      </c>
      <c r="V21" s="148" t="s">
        <v>12</v>
      </c>
      <c r="W21" s="148" t="s">
        <v>12</v>
      </c>
      <c r="X21" s="148" t="s">
        <v>12</v>
      </c>
    </row>
    <row r="22" spans="1:24" ht="15.75" customHeight="1">
      <c r="A22" s="76" t="s">
        <v>240</v>
      </c>
      <c r="B22" s="83"/>
      <c r="C22" s="24"/>
      <c r="D22" s="122" t="s">
        <v>221</v>
      </c>
      <c r="E22" s="122"/>
      <c r="F22" s="104"/>
      <c r="G22" s="104"/>
      <c r="H22" s="104"/>
      <c r="I22" s="104"/>
      <c r="J22" s="95"/>
      <c r="K22" s="96" t="s">
        <v>12</v>
      </c>
      <c r="L22" s="123"/>
      <c r="M22" s="177"/>
      <c r="N22" s="178"/>
      <c r="O22" s="177"/>
      <c r="P22" s="178"/>
      <c r="Q22" s="99" t="s">
        <v>246</v>
      </c>
      <c r="R22" s="102"/>
      <c r="U22" s="148" t="str">
        <f t="shared" si="1"/>
        <v>-</v>
      </c>
      <c r="V22" s="148" t="s">
        <v>12</v>
      </c>
      <c r="W22" s="148" t="s">
        <v>12</v>
      </c>
      <c r="X22" s="148" t="s">
        <v>12</v>
      </c>
    </row>
    <row r="23" spans="1:24" ht="15.75" customHeight="1">
      <c r="A23" s="76" t="s">
        <v>241</v>
      </c>
      <c r="B23" s="83"/>
      <c r="C23" s="24"/>
      <c r="D23" s="122" t="s">
        <v>222</v>
      </c>
      <c r="E23" s="122"/>
      <c r="F23" s="104"/>
      <c r="G23" s="104"/>
      <c r="H23" s="104"/>
      <c r="I23" s="104"/>
      <c r="J23" s="95"/>
      <c r="K23" s="96">
        <v>-33656204</v>
      </c>
      <c r="L23" s="97"/>
      <c r="M23" s="177"/>
      <c r="N23" s="178"/>
      <c r="O23" s="177"/>
      <c r="P23" s="178"/>
      <c r="Q23" s="99" t="s">
        <v>12</v>
      </c>
      <c r="R23" s="102"/>
      <c r="U23" s="148" t="str">
        <f t="shared" si="1"/>
        <v>-</v>
      </c>
      <c r="V23" s="148" t="s">
        <v>12</v>
      </c>
      <c r="W23" s="148" t="s">
        <v>12</v>
      </c>
      <c r="X23" s="148" t="s">
        <v>12</v>
      </c>
    </row>
    <row r="24" spans="1:24" ht="15.75" customHeight="1">
      <c r="A24" s="76" t="s">
        <v>223</v>
      </c>
      <c r="B24" s="83"/>
      <c r="C24" s="105"/>
      <c r="D24" s="106" t="s">
        <v>36</v>
      </c>
      <c r="E24" s="106"/>
      <c r="F24" s="106"/>
      <c r="G24" s="124"/>
      <c r="H24" s="124"/>
      <c r="I24" s="124"/>
      <c r="J24" s="107"/>
      <c r="K24" s="108">
        <f>155016246-K23</f>
        <v>188672450</v>
      </c>
      <c r="L24" s="109"/>
      <c r="M24" s="108"/>
      <c r="N24" s="110"/>
      <c r="O24" s="108"/>
      <c r="P24" s="110"/>
      <c r="Q24" s="175"/>
      <c r="R24" s="176"/>
      <c r="S24" s="125"/>
      <c r="U24" s="148" t="str">
        <f t="shared" si="1"/>
        <v>-</v>
      </c>
      <c r="V24" s="148" t="s">
        <v>12</v>
      </c>
      <c r="W24" s="148" t="s">
        <v>12</v>
      </c>
      <c r="X24" s="148" t="s">
        <v>12</v>
      </c>
    </row>
    <row r="25" spans="1:24" ht="15.75" customHeight="1" thickBot="1">
      <c r="A25" s="76" t="s">
        <v>224</v>
      </c>
      <c r="B25" s="83"/>
      <c r="C25" s="126"/>
      <c r="D25" s="127" t="s">
        <v>225</v>
      </c>
      <c r="E25" s="127"/>
      <c r="F25" s="128"/>
      <c r="G25" s="128"/>
      <c r="H25" s="129"/>
      <c r="I25" s="128"/>
      <c r="J25" s="130"/>
      <c r="K25" s="131">
        <v>15559023933</v>
      </c>
      <c r="L25" s="132"/>
      <c r="M25" s="131">
        <v>21562623758</v>
      </c>
      <c r="N25" s="133"/>
      <c r="O25" s="131">
        <v>-6003599825</v>
      </c>
      <c r="P25" s="133"/>
      <c r="Q25" s="134" t="s">
        <v>12</v>
      </c>
      <c r="R25" s="135"/>
      <c r="S25" s="125"/>
      <c r="U25" s="148" t="str">
        <f t="shared" si="1"/>
        <v>-</v>
      </c>
      <c r="V25" s="148" t="str">
        <f>IF(AND(V14="-",COUNTIF(V19:V20,"-")=COUNTA(V19:V20),V24="-"),"-",SUM(V14,V19:V20,V24))</f>
        <v>-</v>
      </c>
      <c r="W25" s="148" t="str">
        <f>IF(AND(W13="-",W14="-",COUNTIF(W19:W20,"-")=COUNTA(W19:W20),W24="-"),"-",SUM(W13,W14,W19:W20,W24))</f>
        <v>-</v>
      </c>
      <c r="X25" s="148" t="str">
        <f>IF(AND(X13="-",COUNTIF(X21:X23,"-")=COUNTA(X21:X23)),"-",SUM(X13,X21:X23))</f>
        <v>-</v>
      </c>
    </row>
    <row r="26" spans="1:24" ht="15.75" customHeight="1" thickBot="1">
      <c r="A26" s="76" t="s">
        <v>226</v>
      </c>
      <c r="B26" s="83"/>
      <c r="C26" s="136" t="s">
        <v>227</v>
      </c>
      <c r="D26" s="137"/>
      <c r="E26" s="137"/>
      <c r="F26" s="137"/>
      <c r="G26" s="138"/>
      <c r="H26" s="138"/>
      <c r="I26" s="138"/>
      <c r="J26" s="139"/>
      <c r="K26" s="140">
        <v>466529409314</v>
      </c>
      <c r="L26" s="141"/>
      <c r="M26" s="140">
        <v>512979992529</v>
      </c>
      <c r="N26" s="142"/>
      <c r="O26" s="140">
        <v>-46450583215</v>
      </c>
      <c r="P26" s="142"/>
      <c r="Q26" s="143" t="s">
        <v>12</v>
      </c>
      <c r="R26" s="144"/>
      <c r="S26" s="125"/>
      <c r="U26" s="148" t="str">
        <f t="shared" si="1"/>
        <v>-</v>
      </c>
      <c r="V26" s="148" t="s">
        <v>12</v>
      </c>
      <c r="W26" s="148" t="s">
        <v>12</v>
      </c>
      <c r="X26" s="148" t="str">
        <f>IF(AND(X8="-",X25="-"),"-",SUM(X8,X25))</f>
        <v>-</v>
      </c>
    </row>
    <row r="27" spans="2:19" ht="6.75" customHeight="1">
      <c r="B27" s="83"/>
      <c r="C27" s="145"/>
      <c r="D27" s="146"/>
      <c r="E27" s="146"/>
      <c r="F27" s="146"/>
      <c r="G27" s="146"/>
      <c r="H27" s="146"/>
      <c r="I27" s="146"/>
      <c r="J27" s="146"/>
      <c r="K27" s="83"/>
      <c r="L27" s="83"/>
      <c r="M27" s="83"/>
      <c r="N27" s="83"/>
      <c r="O27" s="83"/>
      <c r="P27" s="83"/>
      <c r="Q27" s="83"/>
      <c r="R27" s="19"/>
      <c r="S27" s="125"/>
    </row>
  </sheetData>
  <sheetProtection/>
  <mergeCells count="34">
    <mergeCell ref="C2:R2"/>
    <mergeCell ref="C3:R3"/>
    <mergeCell ref="C4:R4"/>
    <mergeCell ref="C6:J7"/>
    <mergeCell ref="K6:L7"/>
    <mergeCell ref="M7:N7"/>
    <mergeCell ref="O7:P7"/>
    <mergeCell ref="Q7:R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K17:L17"/>
    <mergeCell ref="Q17:R17"/>
    <mergeCell ref="K18:L18"/>
    <mergeCell ref="Q18:R18"/>
    <mergeCell ref="O19:P19"/>
    <mergeCell ref="Q19:R19"/>
    <mergeCell ref="O20:P20"/>
    <mergeCell ref="Q20:R20"/>
    <mergeCell ref="Q24:R24"/>
    <mergeCell ref="M21:N21"/>
    <mergeCell ref="O21:P21"/>
    <mergeCell ref="M22:N22"/>
    <mergeCell ref="O22:P22"/>
    <mergeCell ref="M23:N23"/>
    <mergeCell ref="O23:P23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坂野紘太</dc:creator>
  <cp:keywords/>
  <dc:description/>
  <cp:lastModifiedBy>ｔ</cp:lastModifiedBy>
  <dcterms:created xsi:type="dcterms:W3CDTF">2020-01-24T09:39:25Z</dcterms:created>
  <dcterms:modified xsi:type="dcterms:W3CDTF">2020-02-27T00:30:16Z</dcterms:modified>
  <cp:category/>
  <cp:version/>
  <cp:contentType/>
  <cp:contentStatus/>
</cp:coreProperties>
</file>