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961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<sst xmlns="http://schemas.openxmlformats.org/spreadsheetml/2006/main" count="570" uniqueCount="342">
  <si>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</si>
  <si>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</si>
  <si>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</si>
  <si>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</si>
  <si>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</si>
  <si>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</si>
  <si>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</si>
  <si>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</si>
  <si>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</si>
  <si>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</si>
  <si>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</si>
  <si>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</si>
  <si>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</si>
  <si>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</si>
  <si>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</si>
  <si>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</si>
  <si>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</si>
  <si>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</si>
  <si>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</si>
  <si>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</si>
  <si>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</si>
  <si>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</si>
  <si>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</si>
  <si>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</si>
  <si>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</si>
  <si>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</si>
  <si>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</si>
  <si>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</si>
  <si>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</si>
  <si>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</si>
  <si>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</si>
  <si>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</si>
  <si>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</si>
  <si>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</si>
  <si>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</si>
  <si>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</si>
  <si>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</si>
  <si>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</si>
  <si>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</si>
  <si>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</si>
  <si>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</si>
  <si>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</si>
  <si>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</si>
  <si>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</si>
  <si>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</si>
  <si>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</si>
  <si>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</si>
  <si>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</si>
  <si>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</si>
  <si>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</si>
  <si>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</si>
  <si>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</si>
  <si>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</si>
  <si>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</si>
  <si>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</si>
  <si>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</si>
  <si>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</si>
  <si>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</si>
  <si>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</si>
  <si>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</si>
  <si>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</si>
  <si>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</si>
  <si>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</si>
  <si>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</si>
  <si>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</si>
  <si>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</si>
  <si>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</si>
  <si>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</si>
  <si>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</si>
  <si>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</si>
  <si>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</si>
  <si>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</si>
  <si>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</si>
  <si>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</si>
  <si>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</si>
  <si>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</si>
  <si>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</si>
  <si>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</si>
  <si>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</si>
  <si>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</si>
  <si>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</si>
  <si>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</si>
  <si>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</si>
  <si>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</si>
  <si>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</si>
  <si>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</si>
  <si>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</si>
  <si>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</si>
  <si>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</si>
  <si>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</si>
  <si>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</si>
  <si>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</si>
  <si>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</si>
  <si>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</si>
  <si>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</si>
  <si>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</si>
  <si>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</si>
  <si>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</si>
  <si>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</si>
  <si>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</si>
  <si>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</si>
  <si>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</si>
  <si>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</si>
  <si>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</si>
  <si>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</si>
  <si>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</si>
  <si>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</si>
  <si>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</si>
  <si>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</si>
  <si>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</si>
  <si>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</si>
  <si>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</si>
  <si>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</si>
  <si>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</si>
  <si>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</si>
  <si>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</si>
  <si>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</si>
  <si>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</si>
  <si>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</si>
  <si>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</si>
  <si>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</si>
  <si>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</si>
  <si>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</si>
  <si>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</si>
  <si>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</si>
  <si>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</si>
  <si>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</si>
  <si>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</si>
  <si>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</si>
  <si>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</si>
  <si>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</si>
  <si>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</si>
  <si>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</si>
  <si>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</si>
  <si>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</si>
  <si>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</si>
  <si>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</si>
  <si>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</si>
  <si>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</si>
  <si>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</si>
  <si>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</si>
  <si>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</si>
  <si>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</si>
  <si>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</si>
  <si>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</si>
  <si>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</si>
  <si>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</si>
  <si>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</si>
  <si>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</si>
  <si>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</si>
  <si>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</si>
  <si>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</si>
  <si>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</si>
  <si>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</si>
  <si>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</si>
  <si>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</si>
  <si>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</si>
  <si>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</si>
  <si>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</si>
  <si>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</si>
  <si>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</si>
  <si>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</si>
  <si>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</si>
  <si>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</si>
  <si>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</si>
  <si>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</si>
  <si>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</si>
  <si>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</si>
  <si>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</si>
  <si>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</si>
  <si>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</si>
  <si>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</si>
  <si>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</si>
  <si>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</si>
  <si>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</si>
  <si>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</si>
  <si>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</si>
  <si>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</si>
  <si>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</si>
  <si>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</si>
  <si>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</si>
  <si>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</si>
  <si>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</si>
  <si>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</si>
  <si>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</si>
  <si>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</si>
  <si>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</si>
  <si>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</si>
  <si>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</si>
  <si>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</si>
  <si>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</si>
  <si>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</si>
  <si>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</si>
  <si>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</si>
  <si>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</si>
  <si>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</si>
  <si>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</si>
  <si>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</si>
  <si>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</si>
  <si>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</si>
  <si>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</si>
  <si>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</si>
  <si>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</si>
  <si>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</si>
  <si>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</si>
  <si>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</si>
  <si>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</si>
  <si>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</si>
  <si>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</si>
  <si>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</si>
  <si>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</si>
  <si>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</si>
  <si>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</si>
  <si>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</si>
  <si>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</si>
  <si>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</si>
  <si>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</si>
  <si>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</si>
  <si>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</si>
  <si>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</si>
  <si>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</si>
  <si>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</si>
  <si>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</si>
  <si>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</si>
  <si>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</si>
  <si>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</si>
  <si>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</si>
  <si>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</si>
  <si>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</si>
  <si>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</si>
  <si>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</si>
  <si>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</si>
  <si>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</si>
  <si>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</si>
  <si>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</si>
  <si>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</si>
  <si>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</si>
  <si>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</si>
  <si>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</si>
  <si>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</si>
  <si>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</si>
  <si>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</si>
  <si>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</si>
  <si>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</si>
  <si>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</si>
  <si>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</si>
  <si>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</si>
  <si>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</si>
  <si>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</si>
  <si>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</si>
  <si>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</si>
  <si>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</si>
  <si>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</si>
  <si>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</si>
  <si>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</si>
  <si>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</si>
  <si>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</si>
  <si>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</si>
  <si>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</si>
  <si>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</si>
  <si>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</si>
  <si>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</si>
  <si>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</si>
  <si>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</si>
  <si>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</si>
  <si>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</si>
  <si>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</si>
  <si>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</si>
  <si>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</si>
  <si>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</si>
  <si>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</si>
  <si>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</si>
  <si>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</si>
  <si>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</si>
  <si>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</si>
  <si>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</si>
  <si>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</si>
  <si>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</si>
  <si>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</si>
  <si>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</si>
  <si>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</si>
  <si>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</si>
  <si>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</si>
  <si>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</si>
  <si>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</si>
  <si>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</si>
  <si>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</si>
  <si>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</si>
  <si>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</si>
  <si>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</si>
  <si>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</si>
  <si>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</si>
  <si>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</si>
  <si>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</si>
  <si>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</si>
  <si>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</si>
  <si>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</si>
  <si>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</si>
  <si>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</si>
  <si>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</si>
  <si>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</si>
  <si>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</si>
  <si>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</si>
  <si>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</si>
  <si>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</si>
  <si>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</si>
  <si>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</si>
  <si>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</si>
  <si>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</si>
  <si>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</si>
  <si>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</si>
  <si>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</si>
  <si>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</si>
  <si>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</si>
  <si>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</si>
  <si>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</si>
  <si>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</si>
  <si>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</si>
  <si>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</si>
  <si>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</si>
  <si>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</si>
  <si>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</si>
  <si>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</si>
  <si>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</si>
  <si>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</si>
  <si>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</si>
  <si>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</si>
  <si>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</si>
  <si>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</si>
  <si>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</si>
  <si>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</si>
  <si>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</si>
  <si>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</si>
  <si>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</si>
  <si>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令和２年４月１日　</t>
    <phoneticPr fontId="11"/>
  </si>
  <si>
    <t>至　令和３年３月３１日</t>
    <phoneticPr fontId="11"/>
  </si>
  <si>
    <t>-</t>
    <phoneticPr fontId="11"/>
  </si>
  <si>
    <t>（令和３年３月３１日現在）</t>
  </si>
  <si>
    <r>
      <rPr>
        <sz val="12"/>
        <rFont val="ＭＳ Ｐゴシック"/>
        <family val="3"/>
        <charset val="128"/>
      </rPr>
      <t>墓地公園事業特別会計</t>
    </r>
    <r>
      <rPr>
        <b/>
        <sz val="20"/>
        <rFont val="ＭＳ Ｐゴシック"/>
        <family val="3"/>
        <charset val="128"/>
      </rPr>
      <t>　　　　　　　　貸借対照表</t>
    </r>
    <rPh sb="0" eb="10">
      <t>ボチコウエンジギョウトクベツカイケイ</t>
    </rPh>
    <phoneticPr fontId="11"/>
  </si>
  <si>
    <r>
      <rPr>
        <sz val="12"/>
        <rFont val="ＭＳ Ｐゴシック"/>
        <family val="3"/>
        <charset val="128"/>
      </rPr>
      <t>墓地公園事業特別会計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</si>
  <si>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墓地公園事業特別会計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</si>
  <si>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墓地公園事業特別会計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</si>
</sst>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338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337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4" t="s">
        <v>1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1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3963172635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302220909</v>
      </c>
      <c r="AA7" s="27"/>
      <c r="AD7" s="9">
        <f>IF(AND(AD8="-",AD36="-",AD39="-"),"-",SUM(AD8,AD36,AD39))</f>
        <v>3963172635</v>
      </c>
      <c r="AE7" s="9">
        <f>IF(COUNTIF(AE8:AE12,"-")=COUNTA(AE8:AE12),"-",SUM(AE8:AE12))</f>
        <v>302220909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3116700967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286870000</v>
      </c>
      <c r="AA8" s="27"/>
      <c r="AD8" s="9">
        <f>IF(AND(AD9="-",AD25="-",COUNTIF(AD34:AD35,"-")=COUNTA(AD34:AD35)),"-",SUM(AD9,AD25,AD34:AD35))</f>
        <v>3116700967</v>
      </c>
      <c r="AE8" s="9">
        <v>286870000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>
        <v>85796090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 t="s">
        <v>333</v>
      </c>
      <c r="AA9" s="27"/>
      <c r="AD9" s="9">
        <f>IF(COUNTIF(AD10:AD24,"-")=COUNTA(AD10:AD24),"-",SUM(AD10:AD24))</f>
        <v>85796090</v>
      </c>
      <c r="AE9" s="9" t="s">
        <v>12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 t="s">
        <v>333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15350909</v>
      </c>
      <c r="AA10" s="27"/>
      <c r="AD10" s="9" t="s">
        <v>12</v>
      </c>
      <c r="AE10" s="9">
        <v>15350909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333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 t="s">
        <v>333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333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 t="s">
        <v>333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37471018</v>
      </c>
      <c r="AA13" s="27"/>
      <c r="AD13" s="9" t="s">
        <v>12</v>
      </c>
      <c r="AE13" s="9">
        <f>IF(COUNTIF(AE14:AE21,"-")=COUNTA(AE14:AE21),"-",SUM(AE14:AE21))</f>
        <v>37471018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>
        <v>88003600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36540000</v>
      </c>
      <c r="AA14" s="27"/>
      <c r="AD14" s="9">
        <v>88003600</v>
      </c>
      <c r="AE14" s="9">
        <v>36540000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>
        <v>-2207510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 t="s">
        <v>333</v>
      </c>
      <c r="AA15" s="27"/>
      <c r="AD15" s="9">
        <v>-2207510</v>
      </c>
      <c r="AE15" s="9" t="s">
        <v>12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333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333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931018</v>
      </c>
      <c r="AA19" s="27"/>
      <c r="AD19" s="9" t="s">
        <v>12</v>
      </c>
      <c r="AE19" s="9">
        <v>931018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 t="s">
        <v>333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 t="s">
        <v>333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333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5" t="s">
        <v>333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339691927</v>
      </c>
      <c r="AA22" s="31"/>
      <c r="AD22" s="9" t="s">
        <v>12</v>
      </c>
      <c r="AE22" s="9">
        <f>IF(AND(AE7="-",AE13="-"),"-",SUM(AE7,AE13))</f>
        <v>339691927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 t="s">
        <v>333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 t="s">
        <v>333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3963172635</v>
      </c>
      <c r="AA24" s="27"/>
      <c r="AD24" s="9" t="s">
        <v>12</v>
      </c>
      <c r="AE24" s="9">
        <v>3963172635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3029743544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-332860939</v>
      </c>
      <c r="AA25" s="27"/>
      <c r="AD25" s="9">
        <f>IF(COUNTIF(AD26:AD33,"-")=COUNTA(AD26:AD33),"-",SUM(AD26:AD33))</f>
        <v>3029743544</v>
      </c>
      <c r="AE25" s="9">
        <v>-332860939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1081867525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1081867525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927223370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927223370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-264350929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-264350929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3984397478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3984397478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-2699393900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-2699393900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 t="s">
        <v>333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-28103521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-28103521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 t="s">
        <v>12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 t="str">
        <f>IF(COUNTIF(AD37:AD38,"-")=COUNTA(AD37:AD38),"-",SUM(AD37:AD38))</f>
        <v>-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 t="s">
        <v>333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 t="s">
        <v>12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 t="s">
        <v>333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846471668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846471668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 t="s">
        <v>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 t="s">
        <v>333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 t="s">
        <v>333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 t="s">
        <v>333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 t="s">
        <v>333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381520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381520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 t="s">
        <v>333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846090148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846090148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846090148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846090148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 t="s">
        <v>333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12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6830988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6830988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6592608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6592608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238380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238380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5" t="s">
        <v>333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 t="s">
        <v>333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 t="s">
        <v>333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 t="s">
        <v>333</v>
      </c>
      <c r="Q61" s="26"/>
      <c r="R61" s="228" t="s">
        <v>128</v>
      </c>
      <c r="S61" s="229"/>
      <c r="T61" s="229"/>
      <c r="U61" s="229"/>
      <c r="V61" s="229"/>
      <c r="W61" s="229"/>
      <c r="X61" s="229"/>
      <c r="Y61" s="230"/>
      <c r="Z61" s="40">
        <v>3630311696</v>
      </c>
      <c r="AA61" s="41"/>
      <c r="AD61" s="9" t="s">
        <v>12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1" t="s">
        <v>3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3970003623</v>
      </c>
      <c r="Q62" s="43"/>
      <c r="R62" s="234" t="s">
        <v>323</v>
      </c>
      <c r="S62" s="235"/>
      <c r="T62" s="235"/>
      <c r="U62" s="235"/>
      <c r="V62" s="235"/>
      <c r="W62" s="235"/>
      <c r="X62" s="235"/>
      <c r="Y62" s="236"/>
      <c r="Z62" s="42">
        <v>3970003623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" zoomScale="85" zoomScaleNormal="85" zoomScaleSheetLayoutView="100" workbookViewId="0">
      <selection activeCell="B43" sqref="A43:XFD43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2" t="s">
        <v>339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6" ht="17.25" x14ac:dyDescent="0.2">
      <c r="C3" s="243" t="s">
        <v>334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6" ht="17.25" x14ac:dyDescent="0.2">
      <c r="C4" s="243" t="s">
        <v>335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4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301417886</v>
      </c>
      <c r="O7" s="213"/>
      <c r="P7" s="58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300086986</v>
      </c>
      <c r="O8" s="213"/>
      <c r="P8" s="58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17284818</v>
      </c>
      <c r="O9" s="213"/>
      <c r="P9" s="58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15337077</v>
      </c>
      <c r="O10" s="213"/>
      <c r="P10" s="58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931018</v>
      </c>
      <c r="O11" s="213"/>
      <c r="P11" s="58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735723</v>
      </c>
      <c r="O12" s="213"/>
      <c r="P12" s="58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281000</v>
      </c>
      <c r="O13" s="213"/>
      <c r="P13" s="58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281047860</v>
      </c>
      <c r="O14" s="213"/>
      <c r="P14" s="58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146724051</v>
      </c>
      <c r="O15" s="213"/>
      <c r="P15" s="58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673530</v>
      </c>
      <c r="O16" s="213"/>
      <c r="P16" s="58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133650279</v>
      </c>
      <c r="O17" s="213"/>
      <c r="P17" s="58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336</v>
      </c>
      <c r="O18" s="213"/>
      <c r="P18" s="58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1754308</v>
      </c>
      <c r="O19" s="213"/>
      <c r="P19" s="58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1155198</v>
      </c>
      <c r="O20" s="213"/>
      <c r="P20" s="58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 t="s">
        <v>336</v>
      </c>
      <c r="O21" s="213"/>
      <c r="P21" s="58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599110</v>
      </c>
      <c r="O22" s="213"/>
      <c r="P22" s="58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1330900</v>
      </c>
      <c r="O23" s="213"/>
      <c r="P23" s="58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1040000</v>
      </c>
      <c r="O24" s="213"/>
      <c r="P24" s="58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 t="s">
        <v>336</v>
      </c>
      <c r="O25" s="213"/>
      <c r="P25" s="58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 t="s">
        <v>336</v>
      </c>
      <c r="O26" s="213"/>
      <c r="P26" s="58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290900</v>
      </c>
      <c r="O27" s="213"/>
      <c r="P27" s="58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190562732</v>
      </c>
      <c r="O28" s="213"/>
      <c r="P28" s="58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189731280</v>
      </c>
      <c r="O29" s="213"/>
      <c r="P29" s="58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831452</v>
      </c>
      <c r="O30" s="213"/>
      <c r="P30" s="58"/>
    </row>
    <row r="31" spans="1:16" x14ac:dyDescent="0.15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-110855154</v>
      </c>
      <c r="O31" s="214"/>
      <c r="P31" s="58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 t="s">
        <v>12</v>
      </c>
      <c r="O32" s="213"/>
      <c r="P32" s="58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336</v>
      </c>
      <c r="O33" s="213"/>
      <c r="P33" s="58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 t="s">
        <v>336</v>
      </c>
      <c r="O34" s="213"/>
      <c r="P34" s="58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336</v>
      </c>
      <c r="O35" s="213"/>
      <c r="P35" s="58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336</v>
      </c>
      <c r="O36" s="213"/>
      <c r="P36" s="58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336</v>
      </c>
      <c r="O37" s="213"/>
      <c r="P37" s="58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 t="s">
        <v>12</v>
      </c>
      <c r="O38" s="213"/>
      <c r="P38" s="58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 t="s">
        <v>336</v>
      </c>
      <c r="O39" s="213"/>
      <c r="P39" s="58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336</v>
      </c>
      <c r="O40" s="213"/>
      <c r="P40" s="58"/>
    </row>
    <row r="41" spans="1:16" ht="14.25" thickBot="1" x14ac:dyDescent="0.2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-110855154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25" sqref="A25:XFD25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340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334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335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 x14ac:dyDescent="0.15">
      <c r="B6" s="84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133</v>
      </c>
      <c r="R7" s="280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3589106850</v>
      </c>
      <c r="L8" s="92"/>
      <c r="M8" s="91">
        <v>3952226275</v>
      </c>
      <c r="N8" s="93"/>
      <c r="O8" s="91">
        <v>-363119425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-110855154</v>
      </c>
      <c r="L9" s="98"/>
      <c r="M9" s="257"/>
      <c r="N9" s="258"/>
      <c r="O9" s="97">
        <v>-110855154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152060000</v>
      </c>
      <c r="L10" s="98"/>
      <c r="M10" s="254"/>
      <c r="N10" s="259"/>
      <c r="O10" s="97">
        <v>152060000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152060000</v>
      </c>
      <c r="L11" s="98"/>
      <c r="M11" s="254"/>
      <c r="N11" s="259"/>
      <c r="O11" s="97">
        <v>152060000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 t="s">
        <v>12</v>
      </c>
      <c r="L12" s="110"/>
      <c r="M12" s="260"/>
      <c r="N12" s="261"/>
      <c r="O12" s="109" t="s">
        <v>336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41204846</v>
      </c>
      <c r="L13" s="119"/>
      <c r="M13" s="262"/>
      <c r="N13" s="263"/>
      <c r="O13" s="118">
        <v>41204846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10946360</v>
      </c>
      <c r="N14" s="99"/>
      <c r="O14" s="97">
        <v>-10946360</v>
      </c>
      <c r="P14" s="103"/>
      <c r="Q14" s="264"/>
      <c r="R14" s="265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50"/>
      <c r="L15" s="251"/>
      <c r="M15" s="97">
        <v>88418000</v>
      </c>
      <c r="N15" s="99"/>
      <c r="O15" s="97">
        <v>-88418000</v>
      </c>
      <c r="P15" s="103"/>
      <c r="Q15" s="252"/>
      <c r="R15" s="253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50"/>
      <c r="L16" s="251"/>
      <c r="M16" s="97">
        <v>-133713499</v>
      </c>
      <c r="N16" s="99"/>
      <c r="O16" s="97">
        <v>133713499</v>
      </c>
      <c r="P16" s="103"/>
      <c r="Q16" s="252"/>
      <c r="R16" s="253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50"/>
      <c r="L17" s="251"/>
      <c r="M17" s="97">
        <v>144659859</v>
      </c>
      <c r="N17" s="99"/>
      <c r="O17" s="97">
        <v>-144659859</v>
      </c>
      <c r="P17" s="103"/>
      <c r="Q17" s="252"/>
      <c r="R17" s="253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50"/>
      <c r="L18" s="251"/>
      <c r="M18" s="97">
        <v>-88418000</v>
      </c>
      <c r="N18" s="99"/>
      <c r="O18" s="97">
        <v>88418000</v>
      </c>
      <c r="P18" s="103"/>
      <c r="Q18" s="252"/>
      <c r="R18" s="253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336</v>
      </c>
      <c r="N19" s="99"/>
      <c r="O19" s="254"/>
      <c r="P19" s="255"/>
      <c r="Q19" s="256"/>
      <c r="R19" s="25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 t="s">
        <v>12</v>
      </c>
      <c r="L20" s="98"/>
      <c r="M20" s="97" t="s">
        <v>336</v>
      </c>
      <c r="N20" s="99"/>
      <c r="O20" s="254"/>
      <c r="P20" s="255"/>
      <c r="Q20" s="256"/>
      <c r="R20" s="25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336</v>
      </c>
      <c r="N21" s="111"/>
      <c r="O21" s="109" t="s">
        <v>336</v>
      </c>
      <c r="P21" s="113"/>
      <c r="Q21" s="248"/>
      <c r="R21" s="249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41204846</v>
      </c>
      <c r="L22" s="131"/>
      <c r="M22" s="130">
        <v>10946360</v>
      </c>
      <c r="N22" s="132"/>
      <c r="O22" s="130">
        <v>30258486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3630311696</v>
      </c>
      <c r="L23" s="140"/>
      <c r="M23" s="139">
        <v>3963172635</v>
      </c>
      <c r="N23" s="141"/>
      <c r="O23" s="139">
        <v>-332860939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B62" sqref="A62:XFD6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 x14ac:dyDescent="0.15">
      <c r="A2" s="1"/>
      <c r="B2" s="151"/>
      <c r="C2" s="290" t="s">
        <v>341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5" s="49" customFormat="1" ht="14.25" x14ac:dyDescent="0.15">
      <c r="A3" s="152"/>
      <c r="B3" s="153"/>
      <c r="C3" s="291" t="s">
        <v>334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s="49" customFormat="1" ht="14.25" x14ac:dyDescent="0.15">
      <c r="A4" s="152"/>
      <c r="B4" s="153"/>
      <c r="C4" s="291" t="s">
        <v>335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5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 x14ac:dyDescent="0.15">
      <c r="A6" s="152"/>
      <c r="B6" s="153"/>
      <c r="C6" s="292" t="s">
        <v>1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15" s="49" customFormat="1" ht="14.25" thickBot="1" x14ac:dyDescent="0.2">
      <c r="A7" s="152" t="s">
        <v>315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5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167496834</v>
      </c>
      <c r="N9" s="170"/>
      <c r="O9" s="220"/>
    </row>
    <row r="10" spans="1:15" s="49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166165934</v>
      </c>
      <c r="N10" s="170"/>
      <c r="O10" s="220"/>
    </row>
    <row r="11" spans="1:15" s="49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17014045</v>
      </c>
      <c r="N11" s="170"/>
      <c r="O11" s="220"/>
    </row>
    <row r="12" spans="1:15" s="49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147397581</v>
      </c>
      <c r="N12" s="170"/>
      <c r="O12" s="220"/>
    </row>
    <row r="13" spans="1:15" s="49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1155198</v>
      </c>
      <c r="N13" s="170"/>
      <c r="O13" s="220"/>
    </row>
    <row r="14" spans="1:15" s="49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599110</v>
      </c>
      <c r="N14" s="170"/>
      <c r="O14" s="220"/>
    </row>
    <row r="15" spans="1:15" s="49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1330900</v>
      </c>
      <c r="N15" s="170"/>
      <c r="O15" s="220"/>
    </row>
    <row r="16" spans="1:15" s="49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1040000</v>
      </c>
      <c r="N16" s="170"/>
      <c r="O16" s="220"/>
    </row>
    <row r="17" spans="1:15" s="49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 t="s">
        <v>336</v>
      </c>
      <c r="N17" s="170"/>
      <c r="O17" s="220"/>
    </row>
    <row r="18" spans="1:15" s="49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 t="s">
        <v>336</v>
      </c>
      <c r="N18" s="174"/>
      <c r="O18" s="220"/>
    </row>
    <row r="19" spans="1:15" s="49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290900</v>
      </c>
      <c r="N19" s="170"/>
      <c r="O19" s="220"/>
    </row>
    <row r="20" spans="1:15" s="49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342711602</v>
      </c>
      <c r="N20" s="170"/>
      <c r="O20" s="220"/>
    </row>
    <row r="21" spans="1:15" s="49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152060000</v>
      </c>
      <c r="N21" s="170"/>
      <c r="O21" s="220"/>
    </row>
    <row r="22" spans="1:15" s="49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 t="s">
        <v>336</v>
      </c>
      <c r="N22" s="170"/>
      <c r="O22" s="220"/>
    </row>
    <row r="23" spans="1:15" s="49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189820150</v>
      </c>
      <c r="N23" s="170"/>
      <c r="O23" s="220"/>
    </row>
    <row r="24" spans="1:15" s="49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831452</v>
      </c>
      <c r="N24" s="170"/>
      <c r="O24" s="220"/>
    </row>
    <row r="25" spans="1:15" s="49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O25" s="220"/>
    </row>
    <row r="26" spans="1:15" s="49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336</v>
      </c>
      <c r="N26" s="170"/>
      <c r="O26" s="220"/>
    </row>
    <row r="27" spans="1:15" s="49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336</v>
      </c>
      <c r="N27" s="170"/>
      <c r="O27" s="220"/>
    </row>
    <row r="28" spans="1:15" s="49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336</v>
      </c>
      <c r="N28" s="170"/>
      <c r="O28" s="220"/>
    </row>
    <row r="29" spans="1:15" s="49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175214768</v>
      </c>
      <c r="N29" s="182"/>
      <c r="O29" s="220"/>
    </row>
    <row r="30" spans="1:15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233077859</v>
      </c>
      <c r="N31" s="170"/>
      <c r="O31" s="220"/>
    </row>
    <row r="32" spans="1:15" s="49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88418000</v>
      </c>
      <c r="N32" s="170"/>
      <c r="O32" s="220"/>
    </row>
    <row r="33" spans="1:15" s="49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144659859</v>
      </c>
      <c r="N33" s="170"/>
      <c r="O33" s="220"/>
    </row>
    <row r="34" spans="1:15" s="49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336</v>
      </c>
      <c r="N34" s="170"/>
      <c r="O34" s="220"/>
    </row>
    <row r="35" spans="1:15" s="49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 t="s">
        <v>336</v>
      </c>
      <c r="N35" s="170"/>
      <c r="O35" s="220"/>
    </row>
    <row r="36" spans="1:15" s="49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336</v>
      </c>
      <c r="N36" s="170"/>
      <c r="O36" s="220"/>
    </row>
    <row r="37" spans="1:15" s="49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88418000</v>
      </c>
      <c r="N37" s="170"/>
      <c r="O37" s="220"/>
    </row>
    <row r="38" spans="1:15" s="49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 t="s">
        <v>336</v>
      </c>
      <c r="N38" s="170"/>
      <c r="O38" s="220"/>
    </row>
    <row r="39" spans="1:15" s="49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88418000</v>
      </c>
      <c r="N39" s="170"/>
      <c r="O39" s="220"/>
    </row>
    <row r="40" spans="1:15" s="49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 t="s">
        <v>336</v>
      </c>
      <c r="N40" s="170"/>
      <c r="O40" s="220"/>
    </row>
    <row r="41" spans="1:15" s="49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 t="s">
        <v>336</v>
      </c>
      <c r="N41" s="170"/>
      <c r="O41" s="220"/>
    </row>
    <row r="42" spans="1:15" s="49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336</v>
      </c>
      <c r="N42" s="170"/>
      <c r="O42" s="220"/>
    </row>
    <row r="43" spans="1:15" s="49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-144659859</v>
      </c>
      <c r="N43" s="182"/>
      <c r="O43" s="220"/>
    </row>
    <row r="44" spans="1:15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36540000</v>
      </c>
      <c r="N45" s="170"/>
      <c r="O45" s="220"/>
    </row>
    <row r="46" spans="1:15" s="49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36540000</v>
      </c>
      <c r="N46" s="170"/>
      <c r="O46" s="220"/>
    </row>
    <row r="47" spans="1:15" s="49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336</v>
      </c>
      <c r="N47" s="170"/>
      <c r="O47" s="220"/>
    </row>
    <row r="48" spans="1:15" s="49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 t="s">
        <v>12</v>
      </c>
      <c r="N48" s="170"/>
      <c r="O48" s="220"/>
    </row>
    <row r="49" spans="1:17" s="49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 t="s">
        <v>336</v>
      </c>
      <c r="N49" s="170"/>
      <c r="O49" s="220"/>
    </row>
    <row r="50" spans="1:17" s="49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336</v>
      </c>
      <c r="N50" s="170"/>
      <c r="O50" s="220"/>
    </row>
    <row r="51" spans="1:17" s="49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-36540000</v>
      </c>
      <c r="N51" s="182"/>
      <c r="O51" s="220"/>
    </row>
    <row r="52" spans="1:17" s="49" customFormat="1" x14ac:dyDescent="0.15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-5985091</v>
      </c>
      <c r="N52" s="182"/>
      <c r="O52" s="220"/>
    </row>
    <row r="53" spans="1:17" s="49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12577699</v>
      </c>
      <c r="N53" s="182"/>
      <c r="O53" s="220"/>
    </row>
    <row r="54" spans="1:17" s="49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336</v>
      </c>
      <c r="N54" s="182"/>
      <c r="O54" s="220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6592608</v>
      </c>
      <c r="N55" s="189"/>
      <c r="O55" s="220"/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 t="s">
        <v>336</v>
      </c>
      <c r="N57" s="196"/>
      <c r="O57" s="220"/>
    </row>
    <row r="58" spans="1:17" s="49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 t="s">
        <v>336</v>
      </c>
      <c r="N58" s="182"/>
      <c r="O58" s="220"/>
    </row>
    <row r="59" spans="1:17" s="49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 t="s">
        <v>12</v>
      </c>
      <c r="N59" s="202"/>
      <c r="O59" s="220"/>
    </row>
    <row r="60" spans="1:17" s="49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6592608</v>
      </c>
      <c r="N60" s="189"/>
      <c r="O60" s="220"/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2022-05-30T09:53:10Z</dcterms:created>
  <dcterms:modified xsi:type="dcterms:W3CDTF">2022-05-30T10:05:34Z</dcterms:modified>
</cp:coreProperties>
</file>